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F:\"/>
    </mc:Choice>
  </mc:AlternateContent>
  <bookViews>
    <workbookView xWindow="0" yWindow="0" windowWidth="28650" windowHeight="12360" tabRatio="866"/>
  </bookViews>
  <sheets>
    <sheet name="10г.-Аренда-Наем ЕПК, МФ и З" sheetId="10" r:id="rId1"/>
    <sheet name="създаване на тр.н." sheetId="7" r:id="rId2"/>
    <sheet name="доотглеждане на тр.н." sheetId="6" state="hidden" r:id="rId3"/>
    <sheet name="5г.-§12а" sheetId="2" r:id="rId4"/>
    <sheet name="ДОГОВОРИ" sheetId="11" state="hidden" r:id="rId5"/>
    <sheet name="§12а ПМЛ за 2026 г." sheetId="3" state="hidden" r:id="rId6"/>
  </sheets>
  <definedNames>
    <definedName name="_xlnm._FilterDatabase" localSheetId="5" hidden="1">'§12а ПМЛ за 2026 г.'!$A$3:$J$26</definedName>
    <definedName name="_xlnm._FilterDatabase" localSheetId="0" hidden="1">'10г.-Аренда-Наем ЕПК, МФ и З'!$A$2:$R$625</definedName>
    <definedName name="_xlnm._FilterDatabase" localSheetId="4" hidden="1">ДОГОВОРИ!$A$7:$P$21</definedName>
    <definedName name="_xlnm._FilterDatabase" localSheetId="1" hidden="1">'създаване на тр.н.'!$A$3:$Q$5</definedName>
  </definedNames>
  <calcPr calcId="162913"/>
</workbook>
</file>

<file path=xl/calcChain.xml><?xml version="1.0" encoding="utf-8"?>
<calcChain xmlns="http://schemas.openxmlformats.org/spreadsheetml/2006/main">
  <c r="F625" i="10" l="1"/>
  <c r="K8" i="11" l="1"/>
  <c r="K9" i="11"/>
  <c r="K10" i="11"/>
  <c r="K11" i="11"/>
  <c r="K12" i="11"/>
  <c r="K13" i="11"/>
  <c r="K14" i="11"/>
  <c r="K15" i="11"/>
  <c r="K16" i="11"/>
  <c r="K17" i="11"/>
  <c r="N11" i="11" l="1"/>
  <c r="O11" i="11" s="1"/>
  <c r="N12" i="11"/>
  <c r="O12" i="11" s="1"/>
  <c r="N13" i="11"/>
  <c r="O13" i="11" s="1"/>
  <c r="N16" i="11"/>
  <c r="O16" i="11" s="1"/>
  <c r="N17" i="11"/>
  <c r="O17" i="11" s="1"/>
  <c r="L21" i="11" l="1"/>
  <c r="I21" i="11"/>
  <c r="J21" i="11"/>
  <c r="N15" i="11"/>
  <c r="O15" i="11" s="1"/>
  <c r="N14" i="11"/>
  <c r="O14" i="11" s="1"/>
  <c r="M21" i="11"/>
  <c r="N10" i="11"/>
  <c r="O10" i="11" s="1"/>
  <c r="N9" i="11"/>
  <c r="O9" i="11" s="1"/>
  <c r="N8" i="11"/>
  <c r="O8" i="11" s="1"/>
  <c r="N21" i="11" l="1"/>
  <c r="O21" i="11"/>
  <c r="K21" i="11"/>
  <c r="R626" i="10" l="1"/>
  <c r="M4" i="7"/>
  <c r="E5" i="7" l="1"/>
  <c r="M6" i="10" l="1"/>
  <c r="M7" i="10"/>
  <c r="M8" i="10"/>
  <c r="M9" i="10"/>
  <c r="M10" i="10"/>
  <c r="M11" i="10"/>
  <c r="M12" i="10"/>
  <c r="M13" i="10"/>
  <c r="M14" i="10"/>
  <c r="M15" i="10"/>
  <c r="M16" i="10"/>
  <c r="M17" i="10"/>
  <c r="M18" i="10"/>
  <c r="M19" i="10"/>
  <c r="M20" i="10"/>
  <c r="M21" i="10"/>
  <c r="M22" i="10"/>
  <c r="M23" i="10"/>
  <c r="M24" i="10"/>
  <c r="M25" i="10"/>
  <c r="M26" i="10"/>
  <c r="M27" i="10"/>
  <c r="M28" i="10"/>
  <c r="M29" i="10"/>
  <c r="M30" i="10"/>
  <c r="M31" i="10"/>
  <c r="M32" i="10"/>
  <c r="M33" i="10"/>
  <c r="M34" i="10"/>
  <c r="M35" i="10"/>
  <c r="M36" i="10"/>
  <c r="M37" i="10"/>
  <c r="M38" i="10"/>
  <c r="M39" i="10"/>
  <c r="M40" i="10"/>
  <c r="M41" i="10"/>
  <c r="M42" i="10"/>
  <c r="M43" i="10"/>
  <c r="M44" i="10"/>
  <c r="M45" i="10"/>
  <c r="M46" i="10"/>
  <c r="M47" i="10"/>
  <c r="M48" i="10"/>
  <c r="M49" i="10"/>
  <c r="M50" i="10"/>
  <c r="M51" i="10"/>
  <c r="M52" i="10"/>
  <c r="M53" i="10"/>
  <c r="M54" i="10"/>
  <c r="M55" i="10"/>
  <c r="M56" i="10"/>
  <c r="M57" i="10"/>
  <c r="M58" i="10"/>
  <c r="M59" i="10"/>
  <c r="M60" i="10"/>
  <c r="M61" i="10"/>
  <c r="M62" i="10"/>
  <c r="M63" i="10"/>
  <c r="M64" i="10"/>
  <c r="M65" i="10"/>
  <c r="M66" i="10"/>
  <c r="M67" i="10"/>
  <c r="M68" i="10"/>
  <c r="M69" i="10"/>
  <c r="M70" i="10"/>
  <c r="M71" i="10"/>
  <c r="M72" i="10"/>
  <c r="M73" i="10"/>
  <c r="M74" i="10"/>
  <c r="M75" i="10"/>
  <c r="M76" i="10"/>
  <c r="M77" i="10"/>
  <c r="M78" i="10"/>
  <c r="M79" i="10"/>
  <c r="M80" i="10"/>
  <c r="M81" i="10"/>
  <c r="M82" i="10"/>
  <c r="M83" i="10"/>
  <c r="M84" i="10"/>
  <c r="M85" i="10"/>
  <c r="M86" i="10"/>
  <c r="M87" i="10"/>
  <c r="M88" i="10"/>
  <c r="M89" i="10"/>
  <c r="M90" i="10"/>
  <c r="M91" i="10"/>
  <c r="M92" i="10"/>
  <c r="M93" i="10"/>
  <c r="M94" i="10"/>
  <c r="M95" i="10"/>
  <c r="M96" i="10"/>
  <c r="M97" i="10"/>
  <c r="M98" i="10"/>
  <c r="M99" i="10"/>
  <c r="M100" i="10"/>
  <c r="M101" i="10"/>
  <c r="M102" i="10"/>
  <c r="M103" i="10"/>
  <c r="M104" i="10"/>
  <c r="M105" i="10"/>
  <c r="M106" i="10"/>
  <c r="M107" i="10"/>
  <c r="M108" i="10"/>
  <c r="M109" i="10"/>
  <c r="M110" i="10"/>
  <c r="M111" i="10"/>
  <c r="M112" i="10"/>
  <c r="M113" i="10"/>
  <c r="M114" i="10"/>
  <c r="M115" i="10"/>
  <c r="M116" i="10"/>
  <c r="M117" i="10"/>
  <c r="M118" i="10"/>
  <c r="M119" i="10"/>
  <c r="M120" i="10"/>
  <c r="M121" i="10"/>
  <c r="M122" i="10"/>
  <c r="M123" i="10"/>
  <c r="M124" i="10"/>
  <c r="M125" i="10"/>
  <c r="M126" i="10"/>
  <c r="M127" i="10"/>
  <c r="M128" i="10"/>
  <c r="M129" i="10"/>
  <c r="M130" i="10"/>
  <c r="M131" i="10"/>
  <c r="M132" i="10"/>
  <c r="M133" i="10"/>
  <c r="M134" i="10"/>
  <c r="M135" i="10"/>
  <c r="M136" i="10"/>
  <c r="M137" i="10"/>
  <c r="M138" i="10"/>
  <c r="M139" i="10"/>
  <c r="M140" i="10"/>
  <c r="M141" i="10"/>
  <c r="M142" i="10"/>
  <c r="M143" i="10"/>
  <c r="M144" i="10"/>
  <c r="M145" i="10"/>
  <c r="M146" i="10"/>
  <c r="M147" i="10"/>
  <c r="M148" i="10"/>
  <c r="M149" i="10"/>
  <c r="M150" i="10"/>
  <c r="M151" i="10"/>
  <c r="M152" i="10"/>
  <c r="M153" i="10"/>
  <c r="M154" i="10"/>
  <c r="M155" i="10"/>
  <c r="M156" i="10"/>
  <c r="M157" i="10"/>
  <c r="M158" i="10"/>
  <c r="M159" i="10"/>
  <c r="M160" i="10"/>
  <c r="M161" i="10"/>
  <c r="M162" i="10"/>
  <c r="M163" i="10"/>
  <c r="M164" i="10"/>
  <c r="M165" i="10"/>
  <c r="M166" i="10"/>
  <c r="M167" i="10"/>
  <c r="M168" i="10"/>
  <c r="M169" i="10"/>
  <c r="M170" i="10"/>
  <c r="M171" i="10"/>
  <c r="M172" i="10"/>
  <c r="M173" i="10"/>
  <c r="M174" i="10"/>
  <c r="M175" i="10"/>
  <c r="M176" i="10"/>
  <c r="M177" i="10"/>
  <c r="M178" i="10"/>
  <c r="M179" i="10"/>
  <c r="M180" i="10"/>
  <c r="M181" i="10"/>
  <c r="M182" i="10"/>
  <c r="M183" i="10"/>
  <c r="M184" i="10"/>
  <c r="M185" i="10"/>
  <c r="M186" i="10"/>
  <c r="M187" i="10"/>
  <c r="M188" i="10"/>
  <c r="M189" i="10"/>
  <c r="M190" i="10"/>
  <c r="M191" i="10"/>
  <c r="M192" i="10"/>
  <c r="M193" i="10"/>
  <c r="M194" i="10"/>
  <c r="M195" i="10"/>
  <c r="M196" i="10"/>
  <c r="M197" i="10"/>
  <c r="M198" i="10"/>
  <c r="M199" i="10"/>
  <c r="M200" i="10"/>
  <c r="M201" i="10"/>
  <c r="M202" i="10"/>
  <c r="M203" i="10"/>
  <c r="M204" i="10"/>
  <c r="M205" i="10"/>
  <c r="M206" i="10"/>
  <c r="M207" i="10"/>
  <c r="M208" i="10"/>
  <c r="M209" i="10"/>
  <c r="M210" i="10"/>
  <c r="M211" i="10"/>
  <c r="M212" i="10"/>
  <c r="M213" i="10"/>
  <c r="M214" i="10"/>
  <c r="M215" i="10"/>
  <c r="M216" i="10"/>
  <c r="M217" i="10"/>
  <c r="M218" i="10"/>
  <c r="M219" i="10"/>
  <c r="M220" i="10"/>
  <c r="M221" i="10"/>
  <c r="M222" i="10"/>
  <c r="M223" i="10"/>
  <c r="M224" i="10"/>
  <c r="M225" i="10"/>
  <c r="M226" i="10"/>
  <c r="M227" i="10"/>
  <c r="M228" i="10"/>
  <c r="M229" i="10"/>
  <c r="M230" i="10"/>
  <c r="M231" i="10"/>
  <c r="M232" i="10"/>
  <c r="M233" i="10"/>
  <c r="M234" i="10"/>
  <c r="M235" i="10"/>
  <c r="M236" i="10"/>
  <c r="M237" i="10"/>
  <c r="M238" i="10"/>
  <c r="M239" i="10"/>
  <c r="M240" i="10"/>
  <c r="M241" i="10"/>
  <c r="M242" i="10"/>
  <c r="M243" i="10"/>
  <c r="M244" i="10"/>
  <c r="M245" i="10"/>
  <c r="M246" i="10"/>
  <c r="M247" i="10"/>
  <c r="M248" i="10"/>
  <c r="M249" i="10"/>
  <c r="M250" i="10"/>
  <c r="M251" i="10"/>
  <c r="M252" i="10"/>
  <c r="M253" i="10"/>
  <c r="M254" i="10"/>
  <c r="M255" i="10"/>
  <c r="M256" i="10"/>
  <c r="M257" i="10"/>
  <c r="M258" i="10"/>
  <c r="M259" i="10"/>
  <c r="M260" i="10"/>
  <c r="M261" i="10"/>
  <c r="M262" i="10"/>
  <c r="M263" i="10"/>
  <c r="M264" i="10"/>
  <c r="M265" i="10"/>
  <c r="M266" i="10"/>
  <c r="M267" i="10"/>
  <c r="M268" i="10"/>
  <c r="M269" i="10"/>
  <c r="M270" i="10"/>
  <c r="M271" i="10"/>
  <c r="M272" i="10"/>
  <c r="M273" i="10"/>
  <c r="M274" i="10"/>
  <c r="M275" i="10"/>
  <c r="M276" i="10"/>
  <c r="M277" i="10"/>
  <c r="M278" i="10"/>
  <c r="M279" i="10"/>
  <c r="M280" i="10"/>
  <c r="M281" i="10"/>
  <c r="M282" i="10"/>
  <c r="M283" i="10"/>
  <c r="M284" i="10"/>
  <c r="M285" i="10"/>
  <c r="M286" i="10"/>
  <c r="M287" i="10"/>
  <c r="M288" i="10"/>
  <c r="M289" i="10"/>
  <c r="M290" i="10"/>
  <c r="M291" i="10"/>
  <c r="M292" i="10"/>
  <c r="M293" i="10"/>
  <c r="M294" i="10"/>
  <c r="M295" i="10"/>
  <c r="M296" i="10"/>
  <c r="M297" i="10"/>
  <c r="M298" i="10"/>
  <c r="M299" i="10"/>
  <c r="M300" i="10"/>
  <c r="M301" i="10"/>
  <c r="M302" i="10"/>
  <c r="M303" i="10"/>
  <c r="M304" i="10"/>
  <c r="M305" i="10"/>
  <c r="M306" i="10"/>
  <c r="M307" i="10"/>
  <c r="M308" i="10"/>
  <c r="M309" i="10"/>
  <c r="M310" i="10"/>
  <c r="M311" i="10"/>
  <c r="M312" i="10"/>
  <c r="M313" i="10"/>
  <c r="M314" i="10"/>
  <c r="M315" i="10"/>
  <c r="M316" i="10"/>
  <c r="M317" i="10"/>
  <c r="M318" i="10"/>
  <c r="M319" i="10"/>
  <c r="M320" i="10"/>
  <c r="M321" i="10"/>
  <c r="M322" i="10"/>
  <c r="M323" i="10"/>
  <c r="M324" i="10"/>
  <c r="M325" i="10"/>
  <c r="M326" i="10"/>
  <c r="M327" i="10"/>
  <c r="M328" i="10"/>
  <c r="M329" i="10"/>
  <c r="M330" i="10"/>
  <c r="M331" i="10"/>
  <c r="M332" i="10"/>
  <c r="M333" i="10"/>
  <c r="M334" i="10"/>
  <c r="M335" i="10"/>
  <c r="M336" i="10"/>
  <c r="M337" i="10"/>
  <c r="M338" i="10"/>
  <c r="M339" i="10"/>
  <c r="M340" i="10"/>
  <c r="M341" i="10"/>
  <c r="M342" i="10"/>
  <c r="M343" i="10"/>
  <c r="M344" i="10"/>
  <c r="M345" i="10"/>
  <c r="M346" i="10"/>
  <c r="M347" i="10"/>
  <c r="M348" i="10"/>
  <c r="M349" i="10"/>
  <c r="M350" i="10"/>
  <c r="M351" i="10"/>
  <c r="M352" i="10"/>
  <c r="M353" i="10"/>
  <c r="M354" i="10"/>
  <c r="M355" i="10"/>
  <c r="M356" i="10"/>
  <c r="M357" i="10"/>
  <c r="M358" i="10"/>
  <c r="M359" i="10"/>
  <c r="M360" i="10"/>
  <c r="M361" i="10"/>
  <c r="M362" i="10"/>
  <c r="M363" i="10"/>
  <c r="M364" i="10"/>
  <c r="M365" i="10"/>
  <c r="M366" i="10"/>
  <c r="M367" i="10"/>
  <c r="M368" i="10"/>
  <c r="M369" i="10"/>
  <c r="M370" i="10"/>
  <c r="M371" i="10"/>
  <c r="M372" i="10"/>
  <c r="M373" i="10"/>
  <c r="M374" i="10"/>
  <c r="M375" i="10"/>
  <c r="M376" i="10"/>
  <c r="M377" i="10"/>
  <c r="M378" i="10"/>
  <c r="M379" i="10"/>
  <c r="M380" i="10"/>
  <c r="M381" i="10"/>
  <c r="M382" i="10"/>
  <c r="M383" i="10"/>
  <c r="M384" i="10"/>
  <c r="M385" i="10"/>
  <c r="M386" i="10"/>
  <c r="M387" i="10"/>
  <c r="M388" i="10"/>
  <c r="M389" i="10"/>
  <c r="M390" i="10"/>
  <c r="M391" i="10"/>
  <c r="M392" i="10"/>
  <c r="M393" i="10"/>
  <c r="M394" i="10"/>
  <c r="M395" i="10"/>
  <c r="M396" i="10"/>
  <c r="M397" i="10"/>
  <c r="M398" i="10"/>
  <c r="M399" i="10"/>
  <c r="M400" i="10"/>
  <c r="M401" i="10"/>
  <c r="M402" i="10"/>
  <c r="M403" i="10"/>
  <c r="M404" i="10"/>
  <c r="M405" i="10"/>
  <c r="M406" i="10"/>
  <c r="M407" i="10"/>
  <c r="M408" i="10"/>
  <c r="M409" i="10"/>
  <c r="M410" i="10"/>
  <c r="M411" i="10"/>
  <c r="M412" i="10"/>
  <c r="M413" i="10"/>
  <c r="M414" i="10"/>
  <c r="M415" i="10"/>
  <c r="M416" i="10"/>
  <c r="M417" i="10"/>
  <c r="M418" i="10"/>
  <c r="M419" i="10"/>
  <c r="M420" i="10"/>
  <c r="M421" i="10"/>
  <c r="M422" i="10"/>
  <c r="M423" i="10"/>
  <c r="M424" i="10"/>
  <c r="M425" i="10"/>
  <c r="M426" i="10"/>
  <c r="M427" i="10"/>
  <c r="M428" i="10"/>
  <c r="M429" i="10"/>
  <c r="M430" i="10"/>
  <c r="M431" i="10"/>
  <c r="M432" i="10"/>
  <c r="M433" i="10"/>
  <c r="M434" i="10"/>
  <c r="M435" i="10"/>
  <c r="M436" i="10"/>
  <c r="M437" i="10"/>
  <c r="M438" i="10"/>
  <c r="M439" i="10"/>
  <c r="M440" i="10"/>
  <c r="M441" i="10"/>
  <c r="M442" i="10"/>
  <c r="M443" i="10"/>
  <c r="M444" i="10"/>
  <c r="M445" i="10"/>
  <c r="M446" i="10"/>
  <c r="M447" i="10"/>
  <c r="M448" i="10"/>
  <c r="M449" i="10"/>
  <c r="M450" i="10"/>
  <c r="M451" i="10"/>
  <c r="M452" i="10"/>
  <c r="M453" i="10"/>
  <c r="M454" i="10"/>
  <c r="M455" i="10"/>
  <c r="M456" i="10"/>
  <c r="M457" i="10"/>
  <c r="M458" i="10"/>
  <c r="M459" i="10"/>
  <c r="M460" i="10"/>
  <c r="M461" i="10"/>
  <c r="M462" i="10"/>
  <c r="M463" i="10"/>
  <c r="M464" i="10"/>
  <c r="M465" i="10"/>
  <c r="M466" i="10"/>
  <c r="M467" i="10"/>
  <c r="M468" i="10"/>
  <c r="M469" i="10"/>
  <c r="M470" i="10"/>
  <c r="M471" i="10"/>
  <c r="M472" i="10"/>
  <c r="M473" i="10"/>
  <c r="M474" i="10"/>
  <c r="M475" i="10"/>
  <c r="M476" i="10"/>
  <c r="M477" i="10"/>
  <c r="M478" i="10"/>
  <c r="M479" i="10"/>
  <c r="M480" i="10"/>
  <c r="M481" i="10"/>
  <c r="M482" i="10"/>
  <c r="M483" i="10"/>
  <c r="M484" i="10"/>
  <c r="M485" i="10"/>
  <c r="M486" i="10"/>
  <c r="M487" i="10"/>
  <c r="M488" i="10"/>
  <c r="M489" i="10"/>
  <c r="M490" i="10"/>
  <c r="M491" i="10"/>
  <c r="M492" i="10"/>
  <c r="M493" i="10"/>
  <c r="M494" i="10"/>
  <c r="M495" i="10"/>
  <c r="M496" i="10"/>
  <c r="M497" i="10"/>
  <c r="M498" i="10"/>
  <c r="M499" i="10"/>
  <c r="M500" i="10"/>
  <c r="M501" i="10"/>
  <c r="M502" i="10"/>
  <c r="M503" i="10"/>
  <c r="M504" i="10"/>
  <c r="M505" i="10"/>
  <c r="M506" i="10"/>
  <c r="M507" i="10"/>
  <c r="M508" i="10"/>
  <c r="M509" i="10"/>
  <c r="M510" i="10"/>
  <c r="M511" i="10"/>
  <c r="M512" i="10"/>
  <c r="M513" i="10"/>
  <c r="M514" i="10"/>
  <c r="M515" i="10"/>
  <c r="M516" i="10"/>
  <c r="M517" i="10"/>
  <c r="M518" i="10"/>
  <c r="M519" i="10"/>
  <c r="M520" i="10"/>
  <c r="M521" i="10"/>
  <c r="M522" i="10"/>
  <c r="M523" i="10"/>
  <c r="M524" i="10"/>
  <c r="M525" i="10"/>
  <c r="M526" i="10"/>
  <c r="M527" i="10"/>
  <c r="M528" i="10"/>
  <c r="M529" i="10"/>
  <c r="M530" i="10"/>
  <c r="M531" i="10"/>
  <c r="M532" i="10"/>
  <c r="M533" i="10"/>
  <c r="M534" i="10"/>
  <c r="M535" i="10"/>
  <c r="M536" i="10"/>
  <c r="M537" i="10"/>
  <c r="M538" i="10"/>
  <c r="M539" i="10"/>
  <c r="M540" i="10"/>
  <c r="M541" i="10"/>
  <c r="M542" i="10"/>
  <c r="M543" i="10"/>
  <c r="M544" i="10"/>
  <c r="M545" i="10"/>
  <c r="M546" i="10"/>
  <c r="M547" i="10"/>
  <c r="M548" i="10"/>
  <c r="M549" i="10"/>
  <c r="M550" i="10"/>
  <c r="M551" i="10"/>
  <c r="M552" i="10"/>
  <c r="M553" i="10"/>
  <c r="M554" i="10"/>
  <c r="M555" i="10"/>
  <c r="M556" i="10"/>
  <c r="M557" i="10"/>
  <c r="M558" i="10"/>
  <c r="M559" i="10"/>
  <c r="M560" i="10"/>
  <c r="M561" i="10"/>
  <c r="M562" i="10"/>
  <c r="M563" i="10"/>
  <c r="M564" i="10"/>
  <c r="M565" i="10"/>
  <c r="M566" i="10"/>
  <c r="M567" i="10"/>
  <c r="M568" i="10"/>
  <c r="M569" i="10"/>
  <c r="M570" i="10"/>
  <c r="M571" i="10"/>
  <c r="M572" i="10"/>
  <c r="M573" i="10"/>
  <c r="M574" i="10"/>
  <c r="M575" i="10"/>
  <c r="M576" i="10"/>
  <c r="M577" i="10"/>
  <c r="M578" i="10"/>
  <c r="M579" i="10"/>
  <c r="M580" i="10"/>
  <c r="M581" i="10"/>
  <c r="M582" i="10"/>
  <c r="M583" i="10"/>
  <c r="M584" i="10"/>
  <c r="M585" i="10"/>
  <c r="M586" i="10"/>
  <c r="M587" i="10"/>
  <c r="M588" i="10"/>
  <c r="M589" i="10"/>
  <c r="M590" i="10"/>
  <c r="M591" i="10"/>
  <c r="M592" i="10"/>
  <c r="M593" i="10"/>
  <c r="M594" i="10"/>
  <c r="M595" i="10"/>
  <c r="M596" i="10"/>
  <c r="M597" i="10"/>
  <c r="M598" i="10"/>
  <c r="M599" i="10"/>
  <c r="M600" i="10"/>
  <c r="M601" i="10"/>
  <c r="M602" i="10"/>
  <c r="M603" i="10"/>
  <c r="M604" i="10"/>
  <c r="M605" i="10"/>
  <c r="M606" i="10"/>
  <c r="M607" i="10"/>
  <c r="M608" i="10"/>
  <c r="M609" i="10"/>
  <c r="M610" i="10"/>
  <c r="M611" i="10"/>
  <c r="M612" i="10"/>
  <c r="M613" i="10"/>
  <c r="M614" i="10"/>
  <c r="M615" i="10"/>
  <c r="M616" i="10"/>
  <c r="M617" i="10"/>
  <c r="M618" i="10"/>
  <c r="M619" i="10"/>
  <c r="M620" i="10"/>
  <c r="M621" i="10"/>
  <c r="M622" i="10"/>
  <c r="M623" i="10"/>
  <c r="M624" i="10"/>
  <c r="M5" i="10"/>
  <c r="M4" i="10"/>
  <c r="M3" i="10"/>
  <c r="J24" i="3"/>
  <c r="J16" i="3" l="1"/>
  <c r="J17" i="3"/>
  <c r="E19" i="2" l="1"/>
  <c r="J18" i="2"/>
  <c r="J17" i="2"/>
  <c r="J16" i="2"/>
  <c r="J15" i="2"/>
  <c r="J14" i="2"/>
  <c r="J13" i="2"/>
  <c r="J12" i="2"/>
  <c r="J11" i="2"/>
  <c r="J10" i="2"/>
  <c r="J9" i="2"/>
  <c r="J8" i="2"/>
  <c r="J7" i="2"/>
  <c r="J6" i="2"/>
  <c r="J5" i="2"/>
  <c r="E26" i="3"/>
  <c r="J25" i="3"/>
  <c r="J23" i="3"/>
  <c r="J22" i="3"/>
  <c r="J21" i="3"/>
  <c r="J20" i="3"/>
  <c r="J10" i="3"/>
  <c r="J9" i="3"/>
  <c r="J8" i="3"/>
  <c r="J19" i="3"/>
  <c r="J18" i="3"/>
  <c r="J15" i="3"/>
  <c r="J14" i="3"/>
  <c r="J13" i="3"/>
  <c r="J12" i="3"/>
  <c r="J11" i="3"/>
  <c r="J7" i="3"/>
  <c r="J6" i="3"/>
  <c r="J5" i="3"/>
</calcChain>
</file>

<file path=xl/sharedStrings.xml><?xml version="1.0" encoding="utf-8"?>
<sst xmlns="http://schemas.openxmlformats.org/spreadsheetml/2006/main" count="4767" uniqueCount="1550">
  <si>
    <t>Община</t>
  </si>
  <si>
    <t>Землище</t>
  </si>
  <si>
    <t>НТП</t>
  </si>
  <si>
    <t>Категория на земята</t>
  </si>
  <si>
    <t xml:space="preserve">№ по ред </t>
  </si>
  <si>
    <t>Площ (дка)</t>
  </si>
  <si>
    <t>Поливност</t>
  </si>
  <si>
    <t>Вид на съществуващото  насаждение</t>
  </si>
  <si>
    <t>Година на засаждане</t>
  </si>
  <si>
    <t>Срок на отдаване</t>
  </si>
  <si>
    <t>Начална тръжна цена (лв./дка)</t>
  </si>
  <si>
    <t>Размер на депозит (лева)</t>
  </si>
  <si>
    <t>Поземлен имот с идентификатор по КК</t>
  </si>
  <si>
    <t>Вид насаждение</t>
  </si>
  <si>
    <t>Гратисен период</t>
  </si>
  <si>
    <t xml:space="preserve">Поземлен имот с идентификатор по КК </t>
  </si>
  <si>
    <t>Срок за ползване (стопански години)</t>
  </si>
  <si>
    <t>Списък на земеделските земи, находящи се на територията на област …………………, за дългосрочно отдаване под аренда за  отглеждане на съществуващи трайни насаждения, обект на търг за стопанската 2025/2026 година</t>
  </si>
  <si>
    <t>АНТОНОВО</t>
  </si>
  <si>
    <t>СТЕВРЕК</t>
  </si>
  <si>
    <t>69146.103.1</t>
  </si>
  <si>
    <t>IX</t>
  </si>
  <si>
    <t>неполивен</t>
  </si>
  <si>
    <t>69146.104.12</t>
  </si>
  <si>
    <t>69146.105.5</t>
  </si>
  <si>
    <t>ОМУРТАГ</t>
  </si>
  <si>
    <t>ВРАНИ КОН</t>
  </si>
  <si>
    <t xml:space="preserve">12156.192.27 </t>
  </si>
  <si>
    <t>IV</t>
  </si>
  <si>
    <t>12156.192.28</t>
  </si>
  <si>
    <t>12156.192.29</t>
  </si>
  <si>
    <t>ДОЛНА ХУБАВКА</t>
  </si>
  <si>
    <t>22280.1.9</t>
  </si>
  <si>
    <t xml:space="preserve">V </t>
  </si>
  <si>
    <t>КЕСТЕНОВО</t>
  </si>
  <si>
    <t>36806.17.1</t>
  </si>
  <si>
    <t>ПЪРВАН</t>
  </si>
  <si>
    <t>59029.32.8</t>
  </si>
  <si>
    <t>59029.32.9</t>
  </si>
  <si>
    <t>ВЕРЕНЦИ</t>
  </si>
  <si>
    <t>10687.45.16</t>
  </si>
  <si>
    <t>VIII</t>
  </si>
  <si>
    <t>10687.45.18</t>
  </si>
  <si>
    <t>10687.45.19</t>
  </si>
  <si>
    <t>ПОПОВО</t>
  </si>
  <si>
    <t>БЕРКОВСКИ</t>
  </si>
  <si>
    <t>03931.220.10</t>
  </si>
  <si>
    <t>V</t>
  </si>
  <si>
    <t>03931.220.12</t>
  </si>
  <si>
    <t>03931.220.13</t>
  </si>
  <si>
    <t>57649.501.264</t>
  </si>
  <si>
    <t>ТЪРГОВИЩЕ</t>
  </si>
  <si>
    <t>РУЕЦ</t>
  </si>
  <si>
    <t>63241.555.22</t>
  </si>
  <si>
    <t>III</t>
  </si>
  <si>
    <t>Директор ОД "Земеделие"</t>
  </si>
  <si>
    <t>………………………………………</t>
  </si>
  <si>
    <t>гр.Търговище</t>
  </si>
  <si>
    <t xml:space="preserve">     / Донко Донков /</t>
  </si>
  <si>
    <t xml:space="preserve">12156.192.26 </t>
  </si>
  <si>
    <t>нива</t>
  </si>
  <si>
    <t>ГОРИЦА</t>
  </si>
  <si>
    <t>16081.81.1</t>
  </si>
  <si>
    <t>друг вид нива</t>
  </si>
  <si>
    <t>16081.82.1</t>
  </si>
  <si>
    <t>16081.82.4</t>
  </si>
  <si>
    <t>16081.290.4</t>
  </si>
  <si>
    <t>16081.290.10</t>
  </si>
  <si>
    <t>ЗАРАЕВО</t>
  </si>
  <si>
    <t>30332.93.16</t>
  </si>
  <si>
    <t>30332.93.26</t>
  </si>
  <si>
    <t>МЕДОВИНА</t>
  </si>
  <si>
    <t>47634.85.4</t>
  </si>
  <si>
    <t>изоставена орна земя</t>
  </si>
  <si>
    <t>47634.85.6</t>
  </si>
  <si>
    <t>47634.85.7</t>
  </si>
  <si>
    <t>57649.501.269</t>
  </si>
  <si>
    <t>ТРЪСТИКА</t>
  </si>
  <si>
    <t>73376.238.5</t>
  </si>
  <si>
    <t>ВАРДУН</t>
  </si>
  <si>
    <t>10121.304.15</t>
  </si>
  <si>
    <r>
      <rPr>
        <sz val="11"/>
        <color rgb="FF3F3F3F"/>
        <rFont val="Calibri"/>
        <family val="2"/>
        <charset val="204"/>
        <scheme val="minor"/>
      </rPr>
      <t xml:space="preserve"> Списък на земеделските земи </t>
    </r>
    <r>
      <rPr>
        <b/>
        <sz val="11"/>
        <color rgb="FF3F3F3F"/>
        <rFont val="Calibri"/>
        <family val="2"/>
        <charset val="204"/>
        <scheme val="minor"/>
      </rPr>
      <t>по § 12а от ПЗР на ЗСПЗЗ</t>
    </r>
    <r>
      <rPr>
        <sz val="11"/>
        <color rgb="FF3F3F3F"/>
        <rFont val="Calibri"/>
        <family val="2"/>
        <charset val="204"/>
        <scheme val="minor"/>
      </rPr>
      <t xml:space="preserve">, представляващи пасища, мери и ливади, находящи се на територията на област </t>
    </r>
    <r>
      <rPr>
        <b/>
        <sz val="11"/>
        <color rgb="FF3F3F3F"/>
        <rFont val="Calibri"/>
        <family val="2"/>
        <charset val="204"/>
        <scheme val="minor"/>
      </rPr>
      <t>ТЪРГОВИЩЕ</t>
    </r>
    <r>
      <rPr>
        <sz val="11"/>
        <color rgb="FF3F3F3F"/>
        <rFont val="Calibri"/>
        <family val="2"/>
        <charset val="204"/>
        <scheme val="minor"/>
      </rPr>
      <t xml:space="preserve">, за отдаване </t>
    </r>
    <r>
      <rPr>
        <b/>
        <sz val="11"/>
        <color rgb="FF3F3F3F"/>
        <rFont val="Calibri"/>
        <family val="2"/>
        <charset val="204"/>
        <scheme val="minor"/>
      </rPr>
      <t xml:space="preserve">под наем по реда на чл.  37и, ал. 13 от ЗСПЗЗ, </t>
    </r>
    <r>
      <rPr>
        <sz val="11"/>
        <color rgb="FF3F3F3F"/>
        <rFont val="Calibri"/>
        <family val="2"/>
        <charset val="204"/>
        <scheme val="minor"/>
      </rPr>
      <t>за срок от</t>
    </r>
    <r>
      <rPr>
        <b/>
        <sz val="11"/>
        <color rgb="FF3F3F3F"/>
        <rFont val="Calibri"/>
        <family val="2"/>
        <charset val="204"/>
        <scheme val="minor"/>
      </rPr>
      <t xml:space="preserve"> 1 (една) календарна</t>
    </r>
    <r>
      <rPr>
        <sz val="11"/>
        <color rgb="FF3F3F3F"/>
        <rFont val="Calibri"/>
        <family val="2"/>
        <charset val="204"/>
        <scheme val="minor"/>
      </rPr>
      <t xml:space="preserve"> година,</t>
    </r>
    <r>
      <rPr>
        <b/>
        <sz val="11"/>
        <color rgb="FF3F3F3F"/>
        <rFont val="Calibri"/>
        <family val="2"/>
        <charset val="204"/>
        <scheme val="minor"/>
      </rPr>
      <t xml:space="preserve"> </t>
    </r>
    <r>
      <rPr>
        <sz val="11"/>
        <color rgb="FF3F3F3F"/>
        <rFont val="Calibri"/>
        <family val="2"/>
        <charset val="204"/>
        <scheme val="minor"/>
      </rPr>
      <t>обект на търг за календарната 2026 година</t>
    </r>
  </si>
  <si>
    <t>ИЗВОРОВО</t>
  </si>
  <si>
    <t>Изоставена нива</t>
  </si>
  <si>
    <t>VI</t>
  </si>
  <si>
    <t xml:space="preserve"> нива</t>
  </si>
  <si>
    <t>VII</t>
  </si>
  <si>
    <t>32473.502.3</t>
  </si>
  <si>
    <t>32473.502.4; 32473.502.9901</t>
  </si>
  <si>
    <t>КАПИЩЕ</t>
  </si>
  <si>
    <t>36169.10.13</t>
  </si>
  <si>
    <t>36169.12.37</t>
  </si>
  <si>
    <t>06919.23.1, 36169.12.21, 36169.12.27, 36169.12.28</t>
  </si>
  <si>
    <t>36169.20.2</t>
  </si>
  <si>
    <t>36169.20.1, 36169.20.103, 36169.20.3, 36169.20.5</t>
  </si>
  <si>
    <t>36169.20.5</t>
  </si>
  <si>
    <t>36169.20.101, 36169.20.103, 36169.20.2, 36169.20.6</t>
  </si>
  <si>
    <t>КИТИНО</t>
  </si>
  <si>
    <t>37040.38.6</t>
  </si>
  <si>
    <t>37040.37.29, 37040.38.3, 37040.38.5, 37040.44.22</t>
  </si>
  <si>
    <t>37040.45.10</t>
  </si>
  <si>
    <t>37040.39.28, 37040.44.22, 37040.45.11, 37040.45.12</t>
  </si>
  <si>
    <t>37040.64.2</t>
  </si>
  <si>
    <t>37040.64.1, 37040.64.3, 37040.64.6</t>
  </si>
  <si>
    <t>37040.64.3</t>
  </si>
  <si>
    <t>КОНОП</t>
  </si>
  <si>
    <t>38323.22.1</t>
  </si>
  <si>
    <t>38323.21.14, 38323.22.2, 38323.22.5, 38323.22.64</t>
  </si>
  <si>
    <t>КРУШОЛАК</t>
  </si>
  <si>
    <t>40258.5.10</t>
  </si>
  <si>
    <t>40258.5.17, 40258.51.9, 40258.5.4, 40258.5.6</t>
  </si>
  <si>
    <t>40258.13.2</t>
  </si>
  <si>
    <t>40258.13.3</t>
  </si>
  <si>
    <t>40258.13.5</t>
  </si>
  <si>
    <t>40258.13.20, 40258.13.21, 40258.13.22, 40258.13.23</t>
  </si>
  <si>
    <t>40258.13.8</t>
  </si>
  <si>
    <t>40258.13.21, 40258.13.22, 40258.13.6, 40258.13.7</t>
  </si>
  <si>
    <t>40258.13.9</t>
  </si>
  <si>
    <t>40258.13.21, 40258.13.23, 40258.13.24, 40258.13.7</t>
  </si>
  <si>
    <t>40258.13.12</t>
  </si>
  <si>
    <t>40258.13.13</t>
  </si>
  <si>
    <t>40258.13.12, 40258.13.15, 40258.13.20</t>
  </si>
  <si>
    <t>40258.13.16</t>
  </si>
  <si>
    <t>40258.13.17, 40258.13.18, 40258.13.19, 40258.13.20</t>
  </si>
  <si>
    <t>40258.27.20</t>
  </si>
  <si>
    <t>40258.31.2</t>
  </si>
  <si>
    <t>40258.29.16, 40258.31.1, 40258.31.16, 40258.31.4</t>
  </si>
  <si>
    <t>40258.31.6</t>
  </si>
  <si>
    <t>КЪПИНЕЦ</t>
  </si>
  <si>
    <t>40871.16.5</t>
  </si>
  <si>
    <t>40871.16.2, 40871.16.24, 40871.16.6, 40871.16.9</t>
  </si>
  <si>
    <t>40871.16.12</t>
  </si>
  <si>
    <t>40871.16.11, 40871.16.15, 40871.16.16, 40871.16.9</t>
  </si>
  <si>
    <t>40871.16.15</t>
  </si>
  <si>
    <t>40871.16.11, 40871.16.12, 40871.16.14, 40871.16.16</t>
  </si>
  <si>
    <t>40871.16.16</t>
  </si>
  <si>
    <t>40871.16.12, 40871.16.15, 40871.16.20, 40871.16.24</t>
  </si>
  <si>
    <t>40871.17.1</t>
  </si>
  <si>
    <t>40871.13.22, 40871.17.12, 40871.17.16, 40871.17.2</t>
  </si>
  <si>
    <t>40871.17.6</t>
  </si>
  <si>
    <t>40871.17.12, 40871.17.4, 40871.17.5, 40871.17.7</t>
  </si>
  <si>
    <t>40871.17.9</t>
  </si>
  <si>
    <t>40871.17.10, 40871.17.11, 40871.17.12, 40871.17.13</t>
  </si>
  <si>
    <t>40871.20.15</t>
  </si>
  <si>
    <t>40871.20.13, 40871.20.14, 40871.20.16, 40871.20.7</t>
  </si>
  <si>
    <t>40871.20.19</t>
  </si>
  <si>
    <t>40871.20.18, 40871.20.20, 40871.20.37, 40871.20.7</t>
  </si>
  <si>
    <t>40871.20.24</t>
  </si>
  <si>
    <t>40871.20.21, 40871.20.26, 40871.20.35, 40871.20.37</t>
  </si>
  <si>
    <t>40871.20.25</t>
  </si>
  <si>
    <t>40871.20.23, 40871.20.27, 40871.20.37, 40871.20.7</t>
  </si>
  <si>
    <t>КЬОСЕВЦИ</t>
  </si>
  <si>
    <t>41099.11.8</t>
  </si>
  <si>
    <t>41099.11.9</t>
  </si>
  <si>
    <t>41099.11.10</t>
  </si>
  <si>
    <t>ЛЮБИЧЕВО</t>
  </si>
  <si>
    <t>44598.43.4</t>
  </si>
  <si>
    <t>44598.43.19, 44598.43.20, 44598.43.21, 44598.43.28</t>
  </si>
  <si>
    <t>44598.44.1</t>
  </si>
  <si>
    <t>44598.109.1, 44598.44.16, 44598.44.2</t>
  </si>
  <si>
    <t>44598.51.2</t>
  </si>
  <si>
    <t>44598.51.1, 44598.51.12, 44598.51.3, 44598.58.13</t>
  </si>
  <si>
    <t>44598.51.11</t>
  </si>
  <si>
    <t>44598.51.10, 44598.51.12, 44598.51.3, 44598.58.13</t>
  </si>
  <si>
    <t>44598.60.7</t>
  </si>
  <si>
    <t>44598.60.10, 44598.60.15, 44598.60.5, 44598.60.6</t>
  </si>
  <si>
    <t>МАЛКА ЧЕРКОВНА</t>
  </si>
  <si>
    <t>46468.13.11</t>
  </si>
  <si>
    <t>46468.13.5, 46468.13.9, 46468.13.10, 46468.13.12</t>
  </si>
  <si>
    <t>46468.14.13</t>
  </si>
  <si>
    <t>46468.14.15, 46468.14.65, 46468.14.68, 46468.14.9</t>
  </si>
  <si>
    <t>46468.14.29</t>
  </si>
  <si>
    <t>46468.14.28, 46468.14.30, 46468.14.64, 46468.14.91</t>
  </si>
  <si>
    <t>46468.21.29</t>
  </si>
  <si>
    <t>46468.21.27, 46468.21.30, 46468.21.36, 46468.21.41</t>
  </si>
  <si>
    <t>46468.21.40</t>
  </si>
  <si>
    <t>46468.21.30, 46468.21.31, 46468.21.39, 46468.21.41</t>
  </si>
  <si>
    <t>46468.21.47</t>
  </si>
  <si>
    <t>46468.21.27, 46468.21.42, 46468.21.46, 46468.21.65</t>
  </si>
  <si>
    <t>46468.23.3</t>
  </si>
  <si>
    <t>46468.23.1, 46468.23.12, 46468.23.2, 46468.23.4</t>
  </si>
  <si>
    <t>МЕЧОВО</t>
  </si>
  <si>
    <t>48026.11.6</t>
  </si>
  <si>
    <t xml:space="preserve">нива </t>
  </si>
  <si>
    <t>48026.11.1, 48026.11.3, 48026.11.4, 48026.11.5</t>
  </si>
  <si>
    <t>48026.11.9</t>
  </si>
  <si>
    <t>8026.11.1, 48026.11.10, 48026.11.6, 48026.11.7</t>
  </si>
  <si>
    <t>48026.14.2</t>
  </si>
  <si>
    <t>48026.14.1, 48026.14.7, 48026.14.9</t>
  </si>
  <si>
    <t>МИЛИНО</t>
  </si>
  <si>
    <t>48194.10.1</t>
  </si>
  <si>
    <t>48194.10.18, 48194.10.2, 48194.10.3, 48194.11.11</t>
  </si>
  <si>
    <t>МОРАВИЦА</t>
  </si>
  <si>
    <t>49045.12.8</t>
  </si>
  <si>
    <t>49045.12.17, 49045.12.7, 49045.12.9, 49045.13.18</t>
  </si>
  <si>
    <t>49045.15.16</t>
  </si>
  <si>
    <t>49045.45.9</t>
  </si>
  <si>
    <t>49045.77.1</t>
  </si>
  <si>
    <t>49045.87.6</t>
  </si>
  <si>
    <t>49045.87.3, 49045.87.5, 49045.87.7, 49045.87.105</t>
  </si>
  <si>
    <t>49045.97.2</t>
  </si>
  <si>
    <t>49045.205.1, 49045.97.1, 49045.97.110, 49045.97.23</t>
  </si>
  <si>
    <t>МОРАВКА</t>
  </si>
  <si>
    <t>49059.42.6</t>
  </si>
  <si>
    <t>49059.42.7</t>
  </si>
  <si>
    <t>49059.49.7</t>
  </si>
  <si>
    <t>49059.49.6, 49059.49.8, 49059.49.13, 49059.49.14</t>
  </si>
  <si>
    <t>ОРАЧ</t>
  </si>
  <si>
    <t>53641.3.30</t>
  </si>
  <si>
    <t>53641.1.52, 53641.3.25, 53641.3.26, 53641.3.28</t>
  </si>
  <si>
    <t>53641.14.27</t>
  </si>
  <si>
    <t>46735.59.4, 53641.14.24, 53641.14.28, 53641.14.29</t>
  </si>
  <si>
    <t>ПИРИНЕЦ</t>
  </si>
  <si>
    <t>56424.23.3</t>
  </si>
  <si>
    <t>44034/43005/</t>
  </si>
  <si>
    <t>56424.44.34</t>
  </si>
  <si>
    <t>56424.44.35</t>
  </si>
  <si>
    <t>Неизползвана нива</t>
  </si>
  <si>
    <t>ПРИСОЙНА</t>
  </si>
  <si>
    <t>58476.21.54</t>
  </si>
  <si>
    <t>58476.21.51, 58476.21.53, 58476.21.57, 58476.21.72</t>
  </si>
  <si>
    <t>58476.26.7</t>
  </si>
  <si>
    <t>58476.26.10, 58476.26.12, 58476.26.13, 58476.26.17</t>
  </si>
  <si>
    <t>ПЧЕЛНО</t>
  </si>
  <si>
    <t>58949.5.2</t>
  </si>
  <si>
    <t>58949.31.3, 58949.5.1, 58949.5.13, 58949.5.3</t>
  </si>
  <si>
    <t>58949.5.11</t>
  </si>
  <si>
    <t>58949.31.5, 58949.5.10, 58949.5.12, 58949.5.13</t>
  </si>
  <si>
    <t>РАЗДЕЛЦИ</t>
  </si>
  <si>
    <t>61769.66.168</t>
  </si>
  <si>
    <t>61769.65.171, 61769.66.35</t>
  </si>
  <si>
    <t>61769.13.6</t>
  </si>
  <si>
    <t>61769.13.13</t>
  </si>
  <si>
    <t>61769.15.5</t>
  </si>
  <si>
    <t>61769.22.1</t>
  </si>
  <si>
    <t>61769.55.9</t>
  </si>
  <si>
    <t>61769.56.13</t>
  </si>
  <si>
    <t>61769.56.12, 61769.56.14, 61769.56.24, 61769.56.4</t>
  </si>
  <si>
    <t>61769.56.18</t>
  </si>
  <si>
    <t>61769.56.21, 61769.56.22, 61769.56.24, 61769.56.25</t>
  </si>
  <si>
    <t>61769.61.3</t>
  </si>
  <si>
    <t>61769.61.1, 61769.61.10, 61769.61.11, 61769.61.2</t>
  </si>
  <si>
    <t>61769.66.1</t>
  </si>
  <si>
    <t>61769.66.2</t>
  </si>
  <si>
    <t>СВОБОДИЦА</t>
  </si>
  <si>
    <t>65855.13.2</t>
  </si>
  <si>
    <t>65855.12.11, 65855.13.3, 65855.13.7, 65855.13.9</t>
  </si>
  <si>
    <t>65855.13.7</t>
  </si>
  <si>
    <t>65855.13.10, 65855.13.2, 65855.13.22, 65855.13.3</t>
  </si>
  <si>
    <t>65855.13.9</t>
  </si>
  <si>
    <t>65855.12.11, 65855.13.10, 65855.13.2, 65855.13.7</t>
  </si>
  <si>
    <t>65855.13.16</t>
  </si>
  <si>
    <t>65855.13.11, 65855.13.12, 65855.13.15, 65855.13.17</t>
  </si>
  <si>
    <t>65855.16.23</t>
  </si>
  <si>
    <t>65855.16.19, 65855.16.22, 65855.16.24, 65855.16.27</t>
  </si>
  <si>
    <t>СЕМЕРЦИ</t>
  </si>
  <si>
    <t>66175.11.10</t>
  </si>
  <si>
    <t>66175.11.11, 66175.11.13, 66175.11.9</t>
  </si>
  <si>
    <t>66175.20.14, 66175.20.15, 66175.21.4, 66175.21.7</t>
  </si>
  <si>
    <t>66175.27.124</t>
  </si>
  <si>
    <t>66175.27.3, 66175.39.24, 66175.888.99</t>
  </si>
  <si>
    <t>66175.32.5</t>
  </si>
  <si>
    <t>66175.32.28, 66175.32.4, 66175.32.46, 66175.32.6</t>
  </si>
  <si>
    <t>66175.83.8</t>
  </si>
  <si>
    <t>66175.83.135, 66175.83.50, 66175.83.7, 66175.83.9</t>
  </si>
  <si>
    <t>СТАРА РЕЧКА</t>
  </si>
  <si>
    <t>Нива</t>
  </si>
  <si>
    <t>68881.17.9</t>
  </si>
  <si>
    <t>СТОЙНОВО</t>
  </si>
  <si>
    <t>69376.8.4</t>
  </si>
  <si>
    <t>ТАЙМИЩЕ</t>
  </si>
  <si>
    <t>72062.2.1</t>
  </si>
  <si>
    <t>72062.2.13, 72062.2.3, 72062.2.4, 72062.2.5, 72062.2.6</t>
  </si>
  <si>
    <t>72062.3.20</t>
  </si>
  <si>
    <t>72062.3.30</t>
  </si>
  <si>
    <t>72062.3.24, 72062.3.29, 72062.3.31, 72062.3.32</t>
  </si>
  <si>
    <t>72062.3.52</t>
  </si>
  <si>
    <t>72062.3.42, 72062.3.53</t>
  </si>
  <si>
    <t>72062.8.9</t>
  </si>
  <si>
    <t>72062.8.10, 72062.8.11, 72062.9.8</t>
  </si>
  <si>
    <t>72062.9.1</t>
  </si>
  <si>
    <t>72062.9.2, 72062.9.3, 72062.9.8</t>
  </si>
  <si>
    <t>72062.23.8</t>
  </si>
  <si>
    <t>72062.23.3, 72062.23.4, 72062.23.7, 72062.23.9</t>
  </si>
  <si>
    <t>ТИХОВЕЦ</t>
  </si>
  <si>
    <t>72452.16.4</t>
  </si>
  <si>
    <t>72452.16.1, 72452.16.19, 72452.16.2, 72452.16.22</t>
  </si>
  <si>
    <t>72452.16.15</t>
  </si>
  <si>
    <t>72452.13.2, 72452.13.6, 72452.14.12, 72452.16.19</t>
  </si>
  <si>
    <t>72452.16.16</t>
  </si>
  <si>
    <t>72452.15.14, 72452.16.17, 72452.16.18, 72452.16.19</t>
  </si>
  <si>
    <t>72452.18.5</t>
  </si>
  <si>
    <t>72452.18.9</t>
  </si>
  <si>
    <t>ТРЕСКАВЕЦ</t>
  </si>
  <si>
    <t>73078.11.6</t>
  </si>
  <si>
    <t>73078.31.27</t>
  </si>
  <si>
    <t>73078.32.16</t>
  </si>
  <si>
    <t>73078.33.14</t>
  </si>
  <si>
    <t>73078.35.4</t>
  </si>
  <si>
    <t>73078.47.4</t>
  </si>
  <si>
    <t>73078.55.7</t>
  </si>
  <si>
    <t>73078.55.15, 73078.55.17, 73078.55.6, 73078.55.8</t>
  </si>
  <si>
    <t>73078.57.3</t>
  </si>
  <si>
    <t>73078.102.4</t>
  </si>
  <si>
    <t>73078.101.8, 73078.102.1, 73078.500.22, 73078.555.1</t>
  </si>
  <si>
    <t>ЧЕРНА ВОДА</t>
  </si>
  <si>
    <t>80786.10.3</t>
  </si>
  <si>
    <t>80786.10.1, 80786.10.2, 80786.10.8, 80786.11.40</t>
  </si>
  <si>
    <t>80786.11.22</t>
  </si>
  <si>
    <t>80786.13.12</t>
  </si>
  <si>
    <t>80786.16.19</t>
  </si>
  <si>
    <t>ЧЕРНИ БРЯГ</t>
  </si>
  <si>
    <t>80892.76.10</t>
  </si>
  <si>
    <t>80892.115.3</t>
  </si>
  <si>
    <t>80892.115.12, 80892.115.13, 80892.115.14, 80892.115.16</t>
  </si>
  <si>
    <t>ШИШКОВИЦА</t>
  </si>
  <si>
    <t>83332.25.43</t>
  </si>
  <si>
    <t>ЯЗОВЕЦ</t>
  </si>
  <si>
    <t>87271.12.55</t>
  </si>
  <si>
    <t>87271.12.29, 87271.12.51, 87271.12.53, 87271.12.56</t>
  </si>
  <si>
    <t>ЯСТРЕБИНО</t>
  </si>
  <si>
    <t>87686.23.12</t>
  </si>
  <si>
    <t>87686.23.10, 87686.23.11, 87686.23.13, 87686.23.2</t>
  </si>
  <si>
    <t>87686.37.48</t>
  </si>
  <si>
    <t>87686.37.145, 87686.37.46, 87686.37.49, 87686.37.50</t>
  </si>
  <si>
    <t>87686.37.51</t>
  </si>
  <si>
    <t>87686.37.145, 87686.37.48, 87686.37.50, 87686.37.52</t>
  </si>
  <si>
    <t>00518.21.2</t>
  </si>
  <si>
    <t>00518.45.2</t>
  </si>
  <si>
    <t>00518.45.1, 00518.45.3, 00518.46.8, 00518.311.25</t>
  </si>
  <si>
    <t>00518.53.7</t>
  </si>
  <si>
    <t>00518.53.8, 00518.53.10, 00518.53.11, 00518.106.17</t>
  </si>
  <si>
    <t>00518.75.8</t>
  </si>
  <si>
    <t>00518.73.1, 00518.75.6, 00518.75.7, 00518.76.19</t>
  </si>
  <si>
    <t>00518.431.30</t>
  </si>
  <si>
    <t>00518.430.32, 00518.431.29, 00518.431.31, 00518.638.11</t>
  </si>
  <si>
    <t>00518.619.6</t>
  </si>
  <si>
    <t>00518.619.5, 00518.619.7, 00518.619.13, 00518.621.12</t>
  </si>
  <si>
    <t>00518.626.7</t>
  </si>
  <si>
    <t>00518.626.10, 00518.626.22, 00518.626.6, 00518.626.8</t>
  </si>
  <si>
    <t>БУКАК</t>
  </si>
  <si>
    <t>06919.13.23</t>
  </si>
  <si>
    <t>06919.17.8</t>
  </si>
  <si>
    <t>06919.17.14, 06919.17.4, 06919.17.5, 06919.17.7</t>
  </si>
  <si>
    <t>06919.17.14</t>
  </si>
  <si>
    <t>06919.17.7, 06919.17.8, 06919.17.9, 06919.17.15</t>
  </si>
  <si>
    <t>ВЕЛИКОВЦИ</t>
  </si>
  <si>
    <t>10433.21.4</t>
  </si>
  <si>
    <t>10433.21.5, 10433.21.13, 10433.21.14, 10433.64.2</t>
  </si>
  <si>
    <t>10433.21.5</t>
  </si>
  <si>
    <t>10433.21.4, 10433.21.6, 10433.21.14, 10433.64.4</t>
  </si>
  <si>
    <t>10433.24.13</t>
  </si>
  <si>
    <t>10433.24.12, 10433.24.14, 10433.24.38, 10433.41.14</t>
  </si>
  <si>
    <t>10433.24.26</t>
  </si>
  <si>
    <t>10433.24.24, 10433.24.25, 10433.24.27, 10433.24.40</t>
  </si>
  <si>
    <t>10433.26.3</t>
  </si>
  <si>
    <t>10433.26.2, 10433.26.4, 10433.26.27, 10433.63.7</t>
  </si>
  <si>
    <t>ВЕЛЬОВО</t>
  </si>
  <si>
    <t>10584.26.4</t>
  </si>
  <si>
    <t>10584.26.10, 10584.26.3, 10584.26.8</t>
  </si>
  <si>
    <t>10584.26.7</t>
  </si>
  <si>
    <t>10584.26.1, 10584.26.10, 10584.26.11, 10584.26.6</t>
  </si>
  <si>
    <t>10584.28.5</t>
  </si>
  <si>
    <t>10584.28.10, 10584.28.20, 10584.28.23, 10584.28.4</t>
  </si>
  <si>
    <t>ГЛАШАТАЙ</t>
  </si>
  <si>
    <t>15045.502.19</t>
  </si>
  <si>
    <t>15045.502.20, 15045.502.21, 15045.502.22, 15045.555.9901</t>
  </si>
  <si>
    <t>15045.8.16</t>
  </si>
  <si>
    <t>15045.8.15, 15045.8.17, 15045.8.29, 15045.8.30</t>
  </si>
  <si>
    <t>15045.14.1</t>
  </si>
  <si>
    <t>15045.14.2, 15045.14.4, 15045.502.49</t>
  </si>
  <si>
    <t>ГОРНА ЗЛАТИЦА</t>
  </si>
  <si>
    <t>16211.22.2</t>
  </si>
  <si>
    <t>16211.21.12, 16211.22.1, 16211.22.3, 16211.22.6</t>
  </si>
  <si>
    <t>16211.31.2</t>
  </si>
  <si>
    <t>16211.31.1, 16211.31.3, 16211.31.9, 16211.32.40</t>
  </si>
  <si>
    <t>16211.31.3</t>
  </si>
  <si>
    <t>16211.31.2, 16211.31.4, 16211.31.9, 16211.32.40</t>
  </si>
  <si>
    <t>16211.31.4</t>
  </si>
  <si>
    <t>16211.31.3, 16211.31.5, 16211.31.9, 16211.32.40</t>
  </si>
  <si>
    <t>16211.68.7</t>
  </si>
  <si>
    <t>16211.68.14, 16211.68.17, 16211.68.3, 16211.68.9</t>
  </si>
  <si>
    <t>ДЕВИНО</t>
  </si>
  <si>
    <t>20479.17.40</t>
  </si>
  <si>
    <t>20479.17.37, 20479.17.39, 20479.17.48, 20479.17.51</t>
  </si>
  <si>
    <t>20479.27.12</t>
  </si>
  <si>
    <t>20479.27.76</t>
  </si>
  <si>
    <t>20479.27.77</t>
  </si>
  <si>
    <t>20479.27.85</t>
  </si>
  <si>
    <t>20479.27.101</t>
  </si>
  <si>
    <t>20479.27.85, 20479.27.99, 20479.27.100, 20479.27.106</t>
  </si>
  <si>
    <t>20479.27.106</t>
  </si>
  <si>
    <t>20479.27.100, 20479.27.101, 20479.27.105, 20479.27.107</t>
  </si>
  <si>
    <t>20479.32.7</t>
  </si>
  <si>
    <t>20479.32.33</t>
  </si>
  <si>
    <t>ДЛЪЖКА ПОЛЯНА</t>
  </si>
  <si>
    <t>21275.23.24</t>
  </si>
  <si>
    <t>21275.23.23, 21275.23.25, 21275.23.36, 21275.23.37</t>
  </si>
  <si>
    <t>21275.23.25</t>
  </si>
  <si>
    <t>21275.23.23, 21275.23.24, 21275.23.26, 21275.23.36</t>
  </si>
  <si>
    <t>21275.23.36</t>
  </si>
  <si>
    <t>21275.23.24, 21275.23.25, 21275.23.26, 21275.23.37</t>
  </si>
  <si>
    <t>21275.23.73</t>
  </si>
  <si>
    <t>21275.23.71, 21275.28.2, 21275.28.13</t>
  </si>
  <si>
    <t>ДОБРОТИЦА</t>
  </si>
  <si>
    <t>21703.4.34</t>
  </si>
  <si>
    <t>21703.18.10</t>
  </si>
  <si>
    <t>21703.18.7, 21703.18.8, 21703.18.16, 21703.18.22</t>
  </si>
  <si>
    <t>21703.20.6</t>
  </si>
  <si>
    <t>21703.20.7, 21703.20.9, 21703.20.10, 21703.21.305</t>
  </si>
  <si>
    <t>21703.56.4</t>
  </si>
  <si>
    <t>21703.33.51, 21703.56.3, 21703.56.5, 21703.56.9</t>
  </si>
  <si>
    <t>ДОЛНА ЗЛАТИЦА</t>
  </si>
  <si>
    <t>22099.52.4</t>
  </si>
  <si>
    <t>22099.46.13, 22099.52.5, 22099.52.13, 22099.53.7</t>
  </si>
  <si>
    <t>22099.98.7</t>
  </si>
  <si>
    <t>32473.29.1</t>
  </si>
  <si>
    <t>32473.29.19, 32473.29.2, 32473.66.13, 32473.66.14</t>
  </si>
  <si>
    <t>66175.21.5</t>
  </si>
  <si>
    <t>БЕЛОМОРЦИ</t>
  </si>
  <si>
    <t>03647.20.8</t>
  </si>
  <si>
    <t>03647.20.186, 03647.20.7, 03647.20.9, 03647.21.188</t>
  </si>
  <si>
    <t>03647.26.30</t>
  </si>
  <si>
    <t>03647.26.31, 03647.26.35, 03647.26.42, 03647.26.182</t>
  </si>
  <si>
    <t>03647.42.73</t>
  </si>
  <si>
    <t>03647.42.74, 03647.42.75, 03647.501.9901</t>
  </si>
  <si>
    <t xml:space="preserve">ГОРНА ХУБАВКА </t>
  </si>
  <si>
    <t>16420.1.8</t>
  </si>
  <si>
    <t>16420.1.14, 16420.1.6, 16420.1.7, 16420.210.12</t>
  </si>
  <si>
    <t>16420.33.28</t>
  </si>
  <si>
    <t>16420.2.11, 16420.33.27, 16420.33.29, 16420.33.30</t>
  </si>
  <si>
    <t>16420.35.2</t>
  </si>
  <si>
    <t>16420.35.1, 16420.35.14, 16420.35.15, 16420.35.16</t>
  </si>
  <si>
    <t>ГОРНО НОВКОВО</t>
  </si>
  <si>
    <t>16849.19.1</t>
  </si>
  <si>
    <t>16849.19.13, 16849.19.2, 16849.19.3, 16849.20.45</t>
  </si>
  <si>
    <t>22280.342.5</t>
  </si>
  <si>
    <t>16420.29.15, 22280.342.1, 22280.342.2, 22280.342.259</t>
  </si>
  <si>
    <t>22280.375.4</t>
  </si>
  <si>
    <t>22280.375.181, 22280.375.5, 22280.375.74</t>
  </si>
  <si>
    <t>ЗМЕЙНО</t>
  </si>
  <si>
    <t>31262.11.5</t>
  </si>
  <si>
    <t>31262.24.26</t>
  </si>
  <si>
    <t>31262.24.27, 31262.24.28, 31262.24.29, 31262.24.90</t>
  </si>
  <si>
    <t>31262.25.5</t>
  </si>
  <si>
    <t>31262.25.2, 31262.25.23, 31262.25.29, 31262.25.3</t>
  </si>
  <si>
    <t>31262.35.23</t>
  </si>
  <si>
    <t>31262.35.22 31262.35.55 31262.35.25 31262.35.24</t>
  </si>
  <si>
    <t>31262.35.26</t>
  </si>
  <si>
    <t>31262.35.32 31262.35.35 31262.35.27 31262.35.55</t>
  </si>
  <si>
    <t>ИЛИЙНО</t>
  </si>
  <si>
    <t>32620.2.1</t>
  </si>
  <si>
    <t>32620.1.11, 32620.1.13, 32620.2.2, 32620.2.16</t>
  </si>
  <si>
    <t>32620.13.4</t>
  </si>
  <si>
    <t>32620.13.24, 32620.13.25, 32620.13.26, 32620.13.27</t>
  </si>
  <si>
    <t>32620.25.2</t>
  </si>
  <si>
    <t>32620.25.3, 32620.25.38, 32620.888.9901</t>
  </si>
  <si>
    <t>32620.25.39</t>
  </si>
  <si>
    <t>32620.25.23, 32620.25.24, 32620.25.26, 32620.25.3</t>
  </si>
  <si>
    <t>32620.26.26</t>
  </si>
  <si>
    <t>32620.246.9, 32620.26.25, 32620.26.39, 32620.33.20</t>
  </si>
  <si>
    <t>32620.101.13</t>
  </si>
  <si>
    <t>изоставена нива</t>
  </si>
  <si>
    <t>32620.101.3, 32620.101.42, 32620.101.45, 58774.100.203</t>
  </si>
  <si>
    <t>32620.106.13</t>
  </si>
  <si>
    <t>32620.106.4, 32620.106.5, 32620.106.12, 32620.106.14</t>
  </si>
  <si>
    <t>КАМБУРОВО</t>
  </si>
  <si>
    <t>35643.318.35</t>
  </si>
  <si>
    <t>35643.318.23, 35643.318.24, 35643.318.36, 35643.318.40</t>
  </si>
  <si>
    <t>36806.22.17</t>
  </si>
  <si>
    <t>36806.21.11, 36806.21.110, 36806.21.52, 36806.22.18</t>
  </si>
  <si>
    <t>МОГИЛЕЦ</t>
  </si>
  <si>
    <t>48790.28.35</t>
  </si>
  <si>
    <t>48790.27.132, 48790.28.14, 48790.28.15, 48790.28.36</t>
  </si>
  <si>
    <t>53535.221.3</t>
  </si>
  <si>
    <t>53535.221.4, 53535.221.6, 53535.221.229, 53535.221.237</t>
  </si>
  <si>
    <t>53535.221.11</t>
  </si>
  <si>
    <t>53535.221.12, 53535.221.20, 53535.221.172, 53535.221.237</t>
  </si>
  <si>
    <t>53535.221.26</t>
  </si>
  <si>
    <t>53535.221.24, 53535.221.236, 53535.501.18, 53535.501.19</t>
  </si>
  <si>
    <t>53535.238.217</t>
  </si>
  <si>
    <t>53535.238.216, 53535.238.221, 53535.239.38</t>
  </si>
  <si>
    <t>ПАНАЙОТ ХИТОВО</t>
  </si>
  <si>
    <t>55327.20.21</t>
  </si>
  <si>
    <t>55327.19.87, 55327.20.15, 55327.20.20, 55327.20.22</t>
  </si>
  <si>
    <t>55327.32.13</t>
  </si>
  <si>
    <t>55327.32.12, 55327.32.16, 55327.32.8, 55327.32.9</t>
  </si>
  <si>
    <t>55327.39.50</t>
  </si>
  <si>
    <t>55327.39.43, 55327.39.49, 55327.39.51, 55327.39.59</t>
  </si>
  <si>
    <t>55327.39.73</t>
  </si>
  <si>
    <t>55327.37.82, 55327.39.66, 55327.39.72, 55327.39.81</t>
  </si>
  <si>
    <t>55327.45.3</t>
  </si>
  <si>
    <t>55327.45.4, 55327.45.5, 55327.45.57, 55327.45.6</t>
  </si>
  <si>
    <t>55327.45.58</t>
  </si>
  <si>
    <t>55327.45.52, 55327.45.57, 55327.45.59, 55327.45.74</t>
  </si>
  <si>
    <t>ПАНИЧИНО</t>
  </si>
  <si>
    <t>55381.28.11</t>
  </si>
  <si>
    <t>55381.28.16, 55381.28.19, 55381.49.26</t>
  </si>
  <si>
    <t>ПТИЧЕВО</t>
  </si>
  <si>
    <t>58774.5.12</t>
  </si>
  <si>
    <t>58774.5.11, 58774.5.13, 58774.5.3</t>
  </si>
  <si>
    <t>59029.13.1</t>
  </si>
  <si>
    <t>59029.34.58 59029.34.44 59029.13.52 59029.13.2</t>
  </si>
  <si>
    <t>59029.13.3</t>
  </si>
  <si>
    <t>59029.13.55 59029.43.33 59029.43.32 59029.43.29</t>
  </si>
  <si>
    <t>ЦАРЕВЦИ</t>
  </si>
  <si>
    <t>78166.4.6</t>
  </si>
  <si>
    <t>78166.4.1, 78166.4.10, 78166.4.11, 78166.4.18, 78166.4.5</t>
  </si>
  <si>
    <t>78166.5.4</t>
  </si>
  <si>
    <t>35643.102.30, 78166.4.14, 78166.5.1, 78166.5.3</t>
  </si>
  <si>
    <t>78166.9.7</t>
  </si>
  <si>
    <t>78166.4.18, 78166.9.1, 78166.9.23, 78166.9.30</t>
  </si>
  <si>
    <t>78166.18.4</t>
  </si>
  <si>
    <t>78166.18.3, 78166.18.5, 78166.18.9, 78166.32.7</t>
  </si>
  <si>
    <t>АПРИЛОВО</t>
  </si>
  <si>
    <t>00566.18.14</t>
  </si>
  <si>
    <t>00566.18.12, 00566.18.13, 00566.18.15, 00566.18.16</t>
  </si>
  <si>
    <t>00566.18.15</t>
  </si>
  <si>
    <t>00566.17.14, 00566.18.13, 00566.18.14, 00566.18.16</t>
  </si>
  <si>
    <t>00566.18.18</t>
  </si>
  <si>
    <t>00566.17.14, 00566.18.17, 00566.18.19, 00566.26.16</t>
  </si>
  <si>
    <t>00566.19.25</t>
  </si>
  <si>
    <t>00566.18.20, 00566.19.24, 00566.19.26, 00566.19.27</t>
  </si>
  <si>
    <t>00566.19.30</t>
  </si>
  <si>
    <t>00566.18.20, 00566.19.29, 00566.19.31, 00566.19.32</t>
  </si>
  <si>
    <t>00566.19.33</t>
  </si>
  <si>
    <t>00566.18.20, 00566.19.30, 00566.19.32, 00566.19.34</t>
  </si>
  <si>
    <t>00566.19.34</t>
  </si>
  <si>
    <t>00566.19.32, 00566.19.33, 00566.19.35, 00566.25.7</t>
  </si>
  <si>
    <t>00566.22.6</t>
  </si>
  <si>
    <t>00566.22.12, 00566.22.4, 00566.22.5, 00566.22.7</t>
  </si>
  <si>
    <t>00566.22.7</t>
  </si>
  <si>
    <t>00566.22.12, 00566.22.5, 00566.22.6, 00566.22.8</t>
  </si>
  <si>
    <t>00566.22.8</t>
  </si>
  <si>
    <t>00566.22.11, 00566.22.12, 00566.22.7, 00566.22.9</t>
  </si>
  <si>
    <t>00566.23.1</t>
  </si>
  <si>
    <t>00566.19.35, 00566.20.22, 00566.23.2, 00566.23.3</t>
  </si>
  <si>
    <t>00566.23.3</t>
  </si>
  <si>
    <t>00566.22.12, 00566.23.1, 00566.23.10, 00566.23.18</t>
  </si>
  <si>
    <t>00566.23.4</t>
  </si>
  <si>
    <t>00566.23.1, 00566.23.3, 00566.23.5, 00566.23.9, 00566.25.7</t>
  </si>
  <si>
    <t>00566.23.12</t>
  </si>
  <si>
    <t>00566.22.12, 00566.23.13, 00566.23.15, 00566.23.18</t>
  </si>
  <si>
    <t>00566.23.14</t>
  </si>
  <si>
    <t>00566.23.13, 00566.23.15, 00566.23.16, 00566.23.17</t>
  </si>
  <si>
    <t>00566.24.2</t>
  </si>
  <si>
    <t>00566.22.11, 00566.24.1, 00566.24.16, 00566.24.3</t>
  </si>
  <si>
    <t>00566.24.3</t>
  </si>
  <si>
    <t>00566.22.11, 00566.24.2, 00566.24.4, 00566.41.24</t>
  </si>
  <si>
    <t>00566.25.1</t>
  </si>
  <si>
    <t>00566.23.17, 00566.25.2, 00566.25.4, 00566.25.6, 00566.25.7</t>
  </si>
  <si>
    <t>00566.25.3</t>
  </si>
  <si>
    <t>00566.22.12, 00566.23.17, 00566.25.2, 00566.25.4</t>
  </si>
  <si>
    <t>00566.26.2</t>
  </si>
  <si>
    <t>00566.25.7, 00566.26.1, 00566.26.16, 00566.26.3</t>
  </si>
  <si>
    <t>00566.27.1</t>
  </si>
  <si>
    <t>00566.161.2, 00566.26.16, 00566.27.2, 00566.27.3</t>
  </si>
  <si>
    <t>00566.28.3</t>
  </si>
  <si>
    <t>00566.28.1, 00566.28.2, 00566.28.21, 00566.28.4</t>
  </si>
  <si>
    <t>00566.28.4</t>
  </si>
  <si>
    <t>00566.28.2, 00566.28.20, 00566.28.21, 00566.28.3</t>
  </si>
  <si>
    <t>00566.28.9</t>
  </si>
  <si>
    <t>00566.25.7, 00566.28.10, 00566.28.11, 00566.28.20</t>
  </si>
  <si>
    <t>00566.28.16</t>
  </si>
  <si>
    <t>00566.25.7, 00566.28.13, 00566.28.14, 00566.28.15</t>
  </si>
  <si>
    <t>00566.28.18</t>
  </si>
  <si>
    <t>00566.25.7, 00566.28.17, 00566.28.19, 00566.41.24</t>
  </si>
  <si>
    <t>00566.29.2</t>
  </si>
  <si>
    <t>00566.29.20, 00566.29.3, 00566.29.4, 00566.29.5</t>
  </si>
  <si>
    <t>00566.29.9</t>
  </si>
  <si>
    <t>00566.29.10, 00566.29.12, 00566.29.20, 00566.29.5</t>
  </si>
  <si>
    <t>00566.29.14</t>
  </si>
  <si>
    <t>00566.29.13, 00566.29.20, 00566.31.12, 00566.40.21</t>
  </si>
  <si>
    <t>00566.29.15</t>
  </si>
  <si>
    <t>00566.29.16, 00566.29.17, 00566.29.20, 00566.31.12</t>
  </si>
  <si>
    <t>00566.34.3</t>
  </si>
  <si>
    <t>00566.34.2, 00566.34.4, 00566.34.5, 00566.34.6</t>
  </si>
  <si>
    <t>00566.34.4</t>
  </si>
  <si>
    <t>00566.29.20, 00566.34.3, 00566.34.5, 00566.40.21</t>
  </si>
  <si>
    <t>00566.34.5</t>
  </si>
  <si>
    <t>00566.29.20, 00566.34.3, 00566.34.4, 00566.34.6</t>
  </si>
  <si>
    <t>00566.34.6</t>
  </si>
  <si>
    <t>00566.29.20, 00566.34.3, 00566.34.5, 00566.34.7</t>
  </si>
  <si>
    <t>00566.40.14</t>
  </si>
  <si>
    <t>00566.40.11, 00566.40.12, 00566.40.13, 00566.40.15</t>
  </si>
  <si>
    <t>00566.41.4</t>
  </si>
  <si>
    <t>00566.41.16, 00566.41.17, 00566.41.3, 00566.41.5</t>
  </si>
  <si>
    <t>00566.41.10</t>
  </si>
  <si>
    <t>00566.41.11, 00566.41.12, 00566.41.13, 00566.41.14</t>
  </si>
  <si>
    <t>00566.44.3</t>
  </si>
  <si>
    <t>00566.44.10</t>
  </si>
  <si>
    <t>00566.47.10</t>
  </si>
  <si>
    <t>00566.46.14, 00566.47.11, 00566.47.9, 00566.49.23</t>
  </si>
  <si>
    <t>00566.63.4</t>
  </si>
  <si>
    <t>00566.63.10, 00566.63.2, 00566.63.21, 00566.63.3</t>
  </si>
  <si>
    <t>00566.63.5</t>
  </si>
  <si>
    <t>00566.63.19, 00566.63.2, 00566.63.4, 00566.63.6</t>
  </si>
  <si>
    <t>00566.64.3</t>
  </si>
  <si>
    <t>00566.62.25, 00566.63.28, 00566.64.16, 00566.64.2</t>
  </si>
  <si>
    <t>00566.77.16</t>
  </si>
  <si>
    <t>00566.77.11, 00566.77.12, 00566.77.15, 00566.77.17</t>
  </si>
  <si>
    <t>00566.78.12</t>
  </si>
  <si>
    <t>00566.78.11, 00566.78.13, 00566.78.18, 00566.78.4</t>
  </si>
  <si>
    <t>00566.79.7</t>
  </si>
  <si>
    <t>00566.79.6, 00566.79.8, 00566.79.16</t>
  </si>
  <si>
    <t>00566.81.3</t>
  </si>
  <si>
    <t>00566.81.19, 00566.81.2, 00566.81.4, 00566.87.16</t>
  </si>
  <si>
    <t>00566.128.7</t>
  </si>
  <si>
    <t>00566.128.10, 00566.128.6, 00566.128.8, 00566.74.80</t>
  </si>
  <si>
    <t>00566.134.6</t>
  </si>
  <si>
    <t>00566.134.10, 00566.134.11, 00566.134.5, 00566.134.7</t>
  </si>
  <si>
    <t>00566.143.9</t>
  </si>
  <si>
    <t>00566.143.10, 00566.143.11, 00566.143.19, 00566.143.7</t>
  </si>
  <si>
    <t>БАБА ТОНКА</t>
  </si>
  <si>
    <t>02021.15.25</t>
  </si>
  <si>
    <t>02021.15.24, 02021.15.26, 02021.15.27, 02021.15.65</t>
  </si>
  <si>
    <t>02021.17.8</t>
  </si>
  <si>
    <t>02021.17.10, 02021.17.11, 02021.17.6, 02021.17.7</t>
  </si>
  <si>
    <t>02021.21.7</t>
  </si>
  <si>
    <t>02021.21.10, 02021.21.11, 02021.21.27, 02021.21.5</t>
  </si>
  <si>
    <t>02021.23.1</t>
  </si>
  <si>
    <t>02021.22.31, 02021.23.2, 02021.23.21, 02021.23.22</t>
  </si>
  <si>
    <t>02021.23.2</t>
  </si>
  <si>
    <t>02021.22.31, 02021.23.1, 02021.23.3, 02021.23.22</t>
  </si>
  <si>
    <t>02021.23.3</t>
  </si>
  <si>
    <t>02021.22.31, 02021.23.2, 02021.23.9, 02021.23.22</t>
  </si>
  <si>
    <t>02021.23.6</t>
  </si>
  <si>
    <t>02021.23.7, 02021.23.23, 02021.24.14</t>
  </si>
  <si>
    <t>02021.24.5</t>
  </si>
  <si>
    <t>02021.24.10, 02021.24.13, 02021.24.4, 02021.24.6</t>
  </si>
  <si>
    <t>02021.43.33</t>
  </si>
  <si>
    <t>02021.43.22, 02021.43.32, 02021.43.34, 02021.43.54</t>
  </si>
  <si>
    <t>02021.62.4</t>
  </si>
  <si>
    <t>02021.62.3, 02021.62.5, 02021.62.21, 02021.205.2</t>
  </si>
  <si>
    <t>03931.35.11</t>
  </si>
  <si>
    <t>03931.35.3, 03931.35.6, 03931.35.87, 03931.36.28</t>
  </si>
  <si>
    <t>03931.44.2</t>
  </si>
  <si>
    <t>03931.43.13, 03931.43.4, 03931.44.1, 03931.46.88</t>
  </si>
  <si>
    <t>03931.45.4</t>
  </si>
  <si>
    <t>03931.45.3, 03931.46.88, 03931.66.9, 03931.66.21</t>
  </si>
  <si>
    <t>03931.65.1</t>
  </si>
  <si>
    <t>03931.55.39, 03931.57.35, 03931.61.4, 03931.61.5</t>
  </si>
  <si>
    <t>03931.66.42</t>
  </si>
  <si>
    <t>03931.66.26, 03931.66.27, 03931.66.41, 03931.66.43</t>
  </si>
  <si>
    <t>БРАКНИЦА</t>
  </si>
  <si>
    <t>06046.19.11</t>
  </si>
  <si>
    <t>06046.19.2, 06046.19.3, 06046.19.6, 06046.19.12</t>
  </si>
  <si>
    <t>06046.21.1</t>
  </si>
  <si>
    <t>06046.21.2, 06046.21.11, 06046.23.36</t>
  </si>
  <si>
    <t>06046.21.2</t>
  </si>
  <si>
    <t>06046.21.1, 06046.21.3, 06046.21.11, 06046.23.36</t>
  </si>
  <si>
    <t>06046.21.7</t>
  </si>
  <si>
    <t>06046.21.6, 06046.21.8, 06046.21.11</t>
  </si>
  <si>
    <t>06046.21.10</t>
  </si>
  <si>
    <t>06046.21.4, 06046.21.5, 06046.21.9, 06046.22.17</t>
  </si>
  <si>
    <t>06046.26.2</t>
  </si>
  <si>
    <t>06046.26.1, 06046.26.3, 06046.28.39, 06046.103.1</t>
  </si>
  <si>
    <t>06046.28.20</t>
  </si>
  <si>
    <t>06046.28.7, 06046.28.21, 06046.28.22, 06046.28.39</t>
  </si>
  <si>
    <t>06046.28.35</t>
  </si>
  <si>
    <t>06046.28.10, 06046.28.18, 06046.28.23, 06046.29.36</t>
  </si>
  <si>
    <t>06046.29.4</t>
  </si>
  <si>
    <t>06046.29.10, 06046.29.19, 06046.29.20, 06046.29.21</t>
  </si>
  <si>
    <t>06046.29.33</t>
  </si>
  <si>
    <t>06046.29.4, 06046.29.10, 06046.29.36</t>
  </si>
  <si>
    <t>06046.50.3</t>
  </si>
  <si>
    <t>06046.49.7, 06046.50.2, 06046.50.5, 06046.50.13</t>
  </si>
  <si>
    <t>06046.50.7</t>
  </si>
  <si>
    <t>06046.49.8, 06046.49.11, 06046.49.18, 06046.50.5</t>
  </si>
  <si>
    <t>06046.60.20</t>
  </si>
  <si>
    <t>06046.60.21, 06046.60.33, 06046.60.45, 06046.60.46</t>
  </si>
  <si>
    <t>ГЛОГИНКА</t>
  </si>
  <si>
    <t>15103.14.8</t>
  </si>
  <si>
    <t>15103.19.9</t>
  </si>
  <si>
    <t>15103.19.10, 15103.19.11, 15103.19.14, 15103.19.8</t>
  </si>
  <si>
    <t>15103.21.5</t>
  </si>
  <si>
    <t>15103.21.12, 15103.21.3, 15103.21.4, 15103.21.6</t>
  </si>
  <si>
    <t>15103.22.12</t>
  </si>
  <si>
    <t>15103.21.11, 15103.22.10, 15103.22.11, 15103.22.13</t>
  </si>
  <si>
    <t>15103.36.8</t>
  </si>
  <si>
    <t>15103.36.17, 15103.36.3, 15103.36.4, 15103.36.7</t>
  </si>
  <si>
    <t>15103.47.4</t>
  </si>
  <si>
    <t>15103.46.21, 15103.47.3, 15103.47.5, 15103.47.6</t>
  </si>
  <si>
    <t>15103.48.6</t>
  </si>
  <si>
    <t>15103.48.10, 15103.48.5, 15103.48.7, 15103.48.9</t>
  </si>
  <si>
    <t>15103.49.3</t>
  </si>
  <si>
    <t>15103.49.10, 15103.49.2, 15103.49.4, 15103.49.9</t>
  </si>
  <si>
    <t>15103.49.4</t>
  </si>
  <si>
    <t>15103.49.10, 15103.49.3, 15103.49.5, 15103.49.9</t>
  </si>
  <si>
    <t>15103.49.5</t>
  </si>
  <si>
    <t>15103.49.10, 15103.49.4, 15103.49.6, 15103.49.9</t>
  </si>
  <si>
    <t>15103.50.3</t>
  </si>
  <si>
    <t>15103.50.10, 15103.50.2, 15103.50.4, 15103.50.9</t>
  </si>
  <si>
    <t>15103.50.5</t>
  </si>
  <si>
    <t>15103.50.10, 15103.50.4, 15103.50.6, 15103.50.9</t>
  </si>
  <si>
    <t>15103.51.1</t>
  </si>
  <si>
    <t>15103.19.14, 15103.51.10, 15103.51.11, 15103.51.2</t>
  </si>
  <si>
    <t>15103.51.5</t>
  </si>
  <si>
    <t>5103.51.10, 15103.51.11, 15103.51.4, 15103.51.6</t>
  </si>
  <si>
    <t>15103.51.7</t>
  </si>
  <si>
    <t>15103.51.10, 15103.51.11, 15103.51.6, 15103.51.8</t>
  </si>
  <si>
    <t>15103.61.11</t>
  </si>
  <si>
    <t>15103.242.6, 15103.60.12, 15103.61.10</t>
  </si>
  <si>
    <t>15103.84.14</t>
  </si>
  <si>
    <t>15103.108.16, 15103.84.13, 15103.84.15, 15103.84.16</t>
  </si>
  <si>
    <t>15103.84.18</t>
  </si>
  <si>
    <t>15103.108.16, 15103.84.16, 15103.84.17, 15103.84.19</t>
  </si>
  <si>
    <t>15103.89.4</t>
  </si>
  <si>
    <t>15103.89.17, 15103.89.3, 15103.89.5</t>
  </si>
  <si>
    <t>15103.89.8</t>
  </si>
  <si>
    <t>15103.89.16, 15103.89.2, 15103.89.3, 15103.89.5</t>
  </si>
  <si>
    <t>15103.89.9</t>
  </si>
  <si>
    <t>15103.89.1, 15103.89.10, 15103.89.16, 15103.89.2</t>
  </si>
  <si>
    <t>15103.89.13</t>
  </si>
  <si>
    <t>15103.82.13, 15103.89.12, 15103.89.14, 15103.89.16</t>
  </si>
  <si>
    <t>15103.89.14</t>
  </si>
  <si>
    <t>15103.89.13, 15103.89.15, 15103.89.16, 15103.89.17</t>
  </si>
  <si>
    <t>15103.93.2</t>
  </si>
  <si>
    <t>15103.108.16, 15103.93.1, 15103.93.13, 15103.93.3</t>
  </si>
  <si>
    <t>15103.94.13</t>
  </si>
  <si>
    <t>15103.34.22, 15103.93.13, 15103.94.11, 15103.94.12</t>
  </si>
  <si>
    <t>15103.103.4</t>
  </si>
  <si>
    <t>15103.103.10, 15103.103.3, 15103.103.5</t>
  </si>
  <si>
    <t>15103.103.6</t>
  </si>
  <si>
    <t>15103.103.10, 15103.103.4, 15103.103.5</t>
  </si>
  <si>
    <t>15103.103.7</t>
  </si>
  <si>
    <t>15103.103.10, 15103.103.5, 15103.103.6</t>
  </si>
  <si>
    <t>15103.159.7</t>
  </si>
  <si>
    <t>15103.159.4, 15103.159.5, 15103.159.6, 15103.159.8</t>
  </si>
  <si>
    <t>15103.187.3</t>
  </si>
  <si>
    <t>15103.187.20, 15103.187.21, 15103.187.4, 15103.187.7</t>
  </si>
  <si>
    <t>15103.187.8</t>
  </si>
  <si>
    <t>15103.187.11, 15103.187.21, 15103.187.7, 15103.187.9</t>
  </si>
  <si>
    <t>15103.187.9</t>
  </si>
  <si>
    <t>15103.187.10, 15103.187.11, 15103.187.21, 15103.187.8</t>
  </si>
  <si>
    <t>15103.187.15</t>
  </si>
  <si>
    <t>15103.187.12, 15103.187.14, 15103.187.16, 15103.187.20</t>
  </si>
  <si>
    <t>15103.194.5</t>
  </si>
  <si>
    <t>15103.192.10, 15103.194.2, 15103.194.3, 15103.194.4</t>
  </si>
  <si>
    <t>15103.230.19</t>
  </si>
  <si>
    <t>15103.228.8, 15103.230.16, 15103.230.17, 15103.230.18</t>
  </si>
  <si>
    <t>15103.231.1</t>
  </si>
  <si>
    <t>15103.228.8, 15103.230.24, 15103.231.2, 15103.231.3</t>
  </si>
  <si>
    <t>16081.17.6</t>
  </si>
  <si>
    <t>16081.17.2, 16081.17.5, 16081.17.8, 16081.17.14</t>
  </si>
  <si>
    <t>16081.23.14</t>
  </si>
  <si>
    <t>16081.23.13, 16081.23.15, 16081.23.16, 16081.23.27</t>
  </si>
  <si>
    <t>16081.27.5</t>
  </si>
  <si>
    <t>16081.27.4, 16081.27.8, 16081.27.9, 16081.27.10</t>
  </si>
  <si>
    <t>16081.29.4</t>
  </si>
  <si>
    <t>16081.29.3, 16081.29.16, 16081.29.25, 16081.29.26</t>
  </si>
  <si>
    <t>16081.30.7</t>
  </si>
  <si>
    <t>16081.30.6, 16081.30.8, 16081.30.15, 16081.30.22</t>
  </si>
  <si>
    <t>16081.30.11</t>
  </si>
  <si>
    <t>16081.29.26, 16081.30.5, 16081.30.10, 16081.30.12</t>
  </si>
  <si>
    <t>16081.31.1</t>
  </si>
  <si>
    <t>16081.14.26, 16081.31.2, 16081.31.13, 16081.31.26</t>
  </si>
  <si>
    <t>16081.31.7</t>
  </si>
  <si>
    <t>16081.31.10, 16081.31.13, 16081.31.14, 16081.31.6</t>
  </si>
  <si>
    <t>16081.46.19</t>
  </si>
  <si>
    <t>16081.46.16, 16081.46.17, 16081.46.25, 16081.46.27</t>
  </si>
  <si>
    <t>16081.46.38</t>
  </si>
  <si>
    <t>16081.45.34, 16081.46.2, 16081.46.32, 16081.46.33</t>
  </si>
  <si>
    <t>16081.50.9</t>
  </si>
  <si>
    <t>16081.50.8, 16081.50.10, 16081.50.11, 16081.50.13</t>
  </si>
  <si>
    <t>16081.55.3</t>
  </si>
  <si>
    <t>16081.51.56, 16081.53.57, 16081.55.1, 16081.55.10</t>
  </si>
  <si>
    <t>16081.60.39</t>
  </si>
  <si>
    <t>16081.60.9, 16081.60.10, 16081.60.21, 16081.60.23</t>
  </si>
  <si>
    <t>16081.62.4</t>
  </si>
  <si>
    <t>16081.60.82, 16081.60.85, 16081.62.16, 16081.62.3</t>
  </si>
  <si>
    <t>16081.63.13</t>
  </si>
  <si>
    <t>16081.63.5, 16081.63.7, 16081.63.14, 16081.63.24</t>
  </si>
  <si>
    <t>16081.67.10</t>
  </si>
  <si>
    <t>16081.67.11, 16081.67.12, 16081.67.13, 16081.67.9</t>
  </si>
  <si>
    <t>ДОЛЕЦ</t>
  </si>
  <si>
    <t>21937.20.3</t>
  </si>
  <si>
    <t>21937.20.1, 21937.20.2, 21937.20.4, 21937.20.16</t>
  </si>
  <si>
    <t>21937.38.26</t>
  </si>
  <si>
    <t>21937.35.150, 21937.38.10, 21937.38.12, 21937.38.159</t>
  </si>
  <si>
    <t>21937.40.26</t>
  </si>
  <si>
    <t>21937.40.18, 21937.40.19, 21937.40.20, 21937.40.25</t>
  </si>
  <si>
    <t>21937.50.5</t>
  </si>
  <si>
    <t>21937.50.194, 21937.50.2, 21937.50.3, 21937.50.4</t>
  </si>
  <si>
    <t>21937.50.6</t>
  </si>
  <si>
    <t>21937.50.10, 21937.50.194, 21937.50.4, 21937.50.5</t>
  </si>
  <si>
    <t>21937.50.7</t>
  </si>
  <si>
    <t>21937.50.10, 21937.50.11, 21937.50.194, 21937.50.6</t>
  </si>
  <si>
    <t>21937.58.20</t>
  </si>
  <si>
    <t>21937.58.10, 21937.58.19, 21937.58.194, 21937.58.21</t>
  </si>
  <si>
    <t>21937.58.24</t>
  </si>
  <si>
    <t>21937.58.23, 21937.58.25, 21937.58.26, 21937.58.28</t>
  </si>
  <si>
    <t>ДОЛНА КАБДА</t>
  </si>
  <si>
    <t>22109.10.5</t>
  </si>
  <si>
    <t>22109.10.13, 22109.10.14, 22109.10.23, 22109.10.3</t>
  </si>
  <si>
    <t>22109.11.35</t>
  </si>
  <si>
    <t>22109.11.34, 22109.11.39, 22109.11.74, 22109.11.79</t>
  </si>
  <si>
    <t>22109.12.26</t>
  </si>
  <si>
    <t>22109.12.28</t>
  </si>
  <si>
    <t>22109.29.3</t>
  </si>
  <si>
    <t>22109.30.4</t>
  </si>
  <si>
    <t>22109.30.2, 22109.30.3, 22109.30.5, 22109.31.46</t>
  </si>
  <si>
    <t>22109.39.4</t>
  </si>
  <si>
    <t>22109.39.1, 22109.39.2, 22109.39.3, 22109.39.37</t>
  </si>
  <si>
    <t>22109.39.5</t>
  </si>
  <si>
    <t>22109.39.3, 22109.39.37, 22109.39.4, 22109.39.6</t>
  </si>
  <si>
    <t>22109.39.8</t>
  </si>
  <si>
    <t>22109.39.3, 22109.39.38, 22109.39.7, 22109.39.9</t>
  </si>
  <si>
    <t>22109.39.10</t>
  </si>
  <si>
    <t>22109.39.11, 22109.39.12, 22109.39.37, 22109.39.38</t>
  </si>
  <si>
    <t>22109.39.11</t>
  </si>
  <si>
    <t>22109.39.10, 22109.39.12, 22109.39.14, 22109.39.37</t>
  </si>
  <si>
    <t>22109.39.14</t>
  </si>
  <si>
    <t>22109.39.11, 22109.39.12, 22109.39.13, 22109.39.15</t>
  </si>
  <si>
    <t>22109.39.16</t>
  </si>
  <si>
    <t>22109.39.13, 22109.39.15, 22109.39.17, 22109.39.37</t>
  </si>
  <si>
    <t>22109.39.17</t>
  </si>
  <si>
    <t>22109.39.15, 22109.39.16, 22109.39.18, 22109.39.19</t>
  </si>
  <si>
    <t>22109.39.21</t>
  </si>
  <si>
    <t>22109.39.18, 22109.39.19, 22109.39.20, 22109.39.22</t>
  </si>
  <si>
    <t>22109.39.23</t>
  </si>
  <si>
    <t>22109.39.18, 22109.39.22, 22109.39.24, 22109.39.37</t>
  </si>
  <si>
    <t>22109.41.3</t>
  </si>
  <si>
    <t>ЗА ПРОМ.НТП</t>
  </si>
  <si>
    <t>22109.52.53</t>
  </si>
  <si>
    <t>22109.76.5</t>
  </si>
  <si>
    <t>22109.76.6</t>
  </si>
  <si>
    <t>22109.76.7</t>
  </si>
  <si>
    <t>22109.76.8</t>
  </si>
  <si>
    <t>22109.76.5, 22109.76.6, 22109.76.7, 22109.76.9</t>
  </si>
  <si>
    <t>ЕЛЕНОВО</t>
  </si>
  <si>
    <t>27259.104.21</t>
  </si>
  <si>
    <t>ЗАВЕТНО</t>
  </si>
  <si>
    <t>30079.16.12</t>
  </si>
  <si>
    <t>30079.16.11, 30079.16.13, 30079.16.38, 30079.16.8, 30079.16.9</t>
  </si>
  <si>
    <t>30079.16.13</t>
  </si>
  <si>
    <t>30079.16.12, 30079.16.14, 30079.16.38, 30079.16.7, 30079.16.8</t>
  </si>
  <si>
    <t>30079.24.10</t>
  </si>
  <si>
    <t>15895.38.60, 30079.23.41, 30079.24.55, 30079.24.59</t>
  </si>
  <si>
    <t xml:space="preserve">30332.17.10 </t>
  </si>
  <si>
    <t>30332.17.11, 30332.17.17, 30332.17.22, 30332.18.186</t>
  </si>
  <si>
    <t>30332.22.9</t>
  </si>
  <si>
    <t>30332.22.10, 30332.22.11, 30332.22.37, 30332.22.8</t>
  </si>
  <si>
    <t>30332.22.11</t>
  </si>
  <si>
    <t>30332.22.10, 30332.22.12, 30332.22.37, 30332.22.9</t>
  </si>
  <si>
    <t>30332.22.22</t>
  </si>
  <si>
    <t>30332.22.12, 30332.22.14, 30332.22.21, 30332.22.37</t>
  </si>
  <si>
    <t>30332.25.151</t>
  </si>
  <si>
    <t>30332.25.149, 30332.25.150, 30332.25.152, 30332.25.204</t>
  </si>
  <si>
    <t>30332.26.11</t>
  </si>
  <si>
    <t>30332.26.21, 30332.26.26, 30332.26.27, 30332.26.219</t>
  </si>
  <si>
    <t>30332.30.46</t>
  </si>
  <si>
    <t>30332.70.9</t>
  </si>
  <si>
    <t>30332.70.7, 30332.70.8, 30332.70.10, 30332.71.19</t>
  </si>
  <si>
    <t>30332.78.5</t>
  </si>
  <si>
    <t>30332.78.4, 30332.78.6, 30332.78.9, 30332.78.18</t>
  </si>
  <si>
    <t>30332.79.54</t>
  </si>
  <si>
    <t>30332.79.46, 30332.79.49, 30332.79.53, 30332.79.55</t>
  </si>
  <si>
    <t>30332.79.56</t>
  </si>
  <si>
    <t>30332.79.45, 30332.79.46, 30332.79.49, 30332.79.55</t>
  </si>
  <si>
    <t>30332.86.38</t>
  </si>
  <si>
    <t>30332.86.25, 30332.86.27, 30332.86.31, 30332.86.32</t>
  </si>
  <si>
    <t>30332.87.31</t>
  </si>
  <si>
    <t>30332.87.20, 30332.87.21, 30332.87.30, 30332.87.52</t>
  </si>
  <si>
    <t>30332.89.12</t>
  </si>
  <si>
    <t>30332.88.60, 30332.88.617, 30332.89.11, 30332.89.13</t>
  </si>
  <si>
    <t>ЗВЕЗДА</t>
  </si>
  <si>
    <t>30449.8.10</t>
  </si>
  <si>
    <t>30449.5.54, 30449.8.12, 30449.8.13, 30449.8.14</t>
  </si>
  <si>
    <t>ИВАНЧА</t>
  </si>
  <si>
    <t>32189.1.2</t>
  </si>
  <si>
    <t>02021.67.86, 02021.68.25, 32189.1.5, 32189.1.9</t>
  </si>
  <si>
    <t>32189.6.11</t>
  </si>
  <si>
    <t>32189.6.1, 32189.6.10, 32189.6.12, 32189.6.16</t>
  </si>
  <si>
    <t>32189.10.6</t>
  </si>
  <si>
    <t>32189.10.12, 32189.10.5, 32189.10.7, 32189.22.13</t>
  </si>
  <si>
    <t>32189.11.7</t>
  </si>
  <si>
    <t>32189.11.13, 32189.11.5, 32189.11.6, 32189.11.8</t>
  </si>
  <si>
    <t>32189.19.10</t>
  </si>
  <si>
    <t>32189.19.12, 32189.19.13, 32189.19.16, 32189.19.17</t>
  </si>
  <si>
    <t>32189.31.9</t>
  </si>
  <si>
    <t>32189.31.10, 32189.31.16, 32189.31.19, 32189.31.7</t>
  </si>
  <si>
    <t>32189.36.3</t>
  </si>
  <si>
    <t>32189.31.18, 32189.36.19, 32189.36.2, 32189.36.4</t>
  </si>
  <si>
    <t>32189.36.4</t>
  </si>
  <si>
    <t>32189.36.11, 32189.36.12, 32189.36.13, 32189.36.19</t>
  </si>
  <si>
    <t>друг вид зем.земя</t>
  </si>
  <si>
    <t>КОВАЧЕВЕЦ</t>
  </si>
  <si>
    <t>37469.29.9</t>
  </si>
  <si>
    <t>37469.29.10, 37469.29.11, 37469.29.39, 37469.29.7</t>
  </si>
  <si>
    <t>37469.30.4</t>
  </si>
  <si>
    <t>37469.30.12, 37469.30.21, 37469.30.22, 37469.30.47</t>
  </si>
  <si>
    <t>37469.30.21</t>
  </si>
  <si>
    <t>37469.30.12, 37469.30.20, 37469.30.4, 37469.30.47</t>
  </si>
  <si>
    <t>37469.40.4</t>
  </si>
  <si>
    <t>37469.28.72, 37469.40.2, 37469.40.3, 37469.40.7</t>
  </si>
  <si>
    <t>37469.99.12</t>
  </si>
  <si>
    <t>37469.99.11, 37469.99.13, 37469.99.23, 37469.99.24</t>
  </si>
  <si>
    <t>37469.99.26</t>
  </si>
  <si>
    <t>37469.99.11, 37469.99.20, 37469.99.27, 37469.99.79</t>
  </si>
  <si>
    <t>37469.121.8</t>
  </si>
  <si>
    <t>37469.121.101, 37469.121.102, 37469.121.103</t>
  </si>
  <si>
    <t>37469.146.1</t>
  </si>
  <si>
    <t>37469.145.234, 37469.146.18, 37469.156.254</t>
  </si>
  <si>
    <t>37469.148.10</t>
  </si>
  <si>
    <t>37469.148.13, 37469.148.14, 37469.148.15, 37469.148.306</t>
  </si>
  <si>
    <t>37469.149.35</t>
  </si>
  <si>
    <t>37469.149.13, 37469.149.16, 37469.149.24, 37469.149.36</t>
  </si>
  <si>
    <t>37469.154.5</t>
  </si>
  <si>
    <t>37469.154.14, 37469.154.16, 37469.154.19, 37469.154.20</t>
  </si>
  <si>
    <t>КОНАК</t>
  </si>
  <si>
    <t>38193.22.22</t>
  </si>
  <si>
    <t>38193.22.3, 38193.22.4, 38193.22.19, 38193.22.21</t>
  </si>
  <si>
    <t>38193.44.1</t>
  </si>
  <si>
    <t>38193.44.12, 38193.44.16, 38193.44.17</t>
  </si>
  <si>
    <t>38193.68.24</t>
  </si>
  <si>
    <t>38193.64.563, 38193.67.566, 38193.68.23, 38193.68.27</t>
  </si>
  <si>
    <t>МАНАСТИРИЦА</t>
  </si>
  <si>
    <t>47007.27.4</t>
  </si>
  <si>
    <t>47007.27.1, 47007.27.11, 47007.27.12, 47007.27.13</t>
  </si>
  <si>
    <t>47007.30.34</t>
  </si>
  <si>
    <t>47007.30.33, 47007.30.35, 47007.30.36, 47007.30.53</t>
  </si>
  <si>
    <t>47007.34.3</t>
  </si>
  <si>
    <t>47007.34.21, 47007.34.4, 47007.34.6, 47007.42.42</t>
  </si>
  <si>
    <t>47007.34.8</t>
  </si>
  <si>
    <t>47007.13.20, 47007.34.10, 47007.34.5, 47007.34.7</t>
  </si>
  <si>
    <t>47007.34.12</t>
  </si>
  <si>
    <t>47007.13.20, 47007.34.11, 47007.34.13, 47007.34.14</t>
  </si>
  <si>
    <t>47007.61.2</t>
  </si>
  <si>
    <t>47007.61.1, 47007.61.16, 47007.61.17, 47007.61.18</t>
  </si>
  <si>
    <t>47007.61.5</t>
  </si>
  <si>
    <t>47007.61.16, 47007.61.4, 47007.61.6</t>
  </si>
  <si>
    <t>47007.64.6</t>
  </si>
  <si>
    <t>47007.30.43, 47007.64.1, 47007.64.16, 47007.64.2</t>
  </si>
  <si>
    <t>МАРЧИНО</t>
  </si>
  <si>
    <t>47411.45.22</t>
  </si>
  <si>
    <t>47411.45.24, 47411.45.73, 47411.45.75, 47411.45.77</t>
  </si>
  <si>
    <t>47411.47.16</t>
  </si>
  <si>
    <t>47411.47.17, 47411.47.45, 47411.47.61, 47411.47.64</t>
  </si>
  <si>
    <t>47411.47.23</t>
  </si>
  <si>
    <t>47411.47.24, 47411.47.25, 47411.47.61, 47411.47.64</t>
  </si>
  <si>
    <t>47411.48.1</t>
  </si>
  <si>
    <t>47411.47.61, 47411.48.31, 47411.48.36, 47411.48.37</t>
  </si>
  <si>
    <t>47411.48.8</t>
  </si>
  <si>
    <t>47411.48.24, 47411.48.36, 47411.48.37, 47411.48.7</t>
  </si>
  <si>
    <t>47411.48.12</t>
  </si>
  <si>
    <t>47411.48.11, 47411.48.13, 47411.48.36, 47411.48.5</t>
  </si>
  <si>
    <t>47411.48.20</t>
  </si>
  <si>
    <t>47411.48.17, 47411.48.18, 47411.48.19, 47411.48.21</t>
  </si>
  <si>
    <t>47411.48.30</t>
  </si>
  <si>
    <t>47411.47.61, 47411.48.29, 47411.48.3, 47411.48.5</t>
  </si>
  <si>
    <t>47411.49.3</t>
  </si>
  <si>
    <t>47411.49.38, 47411.49.4, 47411.49.45, 47411.49.50</t>
  </si>
  <si>
    <t>47411.50.18</t>
  </si>
  <si>
    <t>47411.50.17, 47411.50.19, 47411.50.55</t>
  </si>
  <si>
    <t>47411.50.36</t>
  </si>
  <si>
    <t>47411.47.61, 47411.50.35, 47411.50.37, 47411.50.55</t>
  </si>
  <si>
    <t>47411.52.7</t>
  </si>
  <si>
    <t>47411.52.38, 47411.52.39, 47411.52.41, 47411.52.42</t>
  </si>
  <si>
    <t>47411.52.31</t>
  </si>
  <si>
    <t>47411.52.3, 47411.52.4, 47411.52.41</t>
  </si>
  <si>
    <t>47411.53.19</t>
  </si>
  <si>
    <t>47411.53.18, 47411.53.20, 47411.53.4, 47411.53.69</t>
  </si>
  <si>
    <t>47411.54.17</t>
  </si>
  <si>
    <t>47411.54.16, 47411.54.18, 47411.54.26, 47411.54.31</t>
  </si>
  <si>
    <t>082013</t>
  </si>
  <si>
    <t>57649.82.13</t>
  </si>
  <si>
    <t>728014</t>
  </si>
  <si>
    <t>57649.728.14</t>
  </si>
  <si>
    <t>57649.728.18, 57649.728.20, 57649.728.28, 57649.728.9</t>
  </si>
  <si>
    <t>ПОСАБИНА</t>
  </si>
  <si>
    <t>57875.19.8</t>
  </si>
  <si>
    <t>57875.19.2, 57875.19.7, 57875.19.9, 57875.19.23</t>
  </si>
  <si>
    <t>57875.21.22</t>
  </si>
  <si>
    <t>57875.21.10, 57875.21.21, 57875.21.7, 57875.21.9</t>
  </si>
  <si>
    <t>57875.22.8</t>
  </si>
  <si>
    <t xml:space="preserve">57875.22.293, 57875.22.4, 57875.22.54, 57875.22.56  </t>
  </si>
  <si>
    <t>57875.22.29</t>
  </si>
  <si>
    <t>57875.22.28, 57875.22.31, 57875.22.59, 57875.22.60</t>
  </si>
  <si>
    <t>57875.22.42</t>
  </si>
  <si>
    <t xml:space="preserve">57875.22.43, 57875.22.63, 57875.22.64, 57875.22.65  </t>
  </si>
  <si>
    <t>57875.22.65</t>
  </si>
  <si>
    <t xml:space="preserve">57875.22.42, 57875.22.64, 57875.22.70, 57875.22.72  </t>
  </si>
  <si>
    <t>57875.24.14</t>
  </si>
  <si>
    <t>57875.24.13, 57875.24.15, 57875.24.205, 57875.24.215</t>
  </si>
  <si>
    <t>57875.24.44</t>
  </si>
  <si>
    <t>57875.24.42, 57875.24.43, 57875.24.45, 57875.24.46</t>
  </si>
  <si>
    <t>57875.31.24</t>
  </si>
  <si>
    <t>57875.31.26</t>
  </si>
  <si>
    <t>57875.31.20, 57875.31.21, 57875.31.25, 57875.31.27</t>
  </si>
  <si>
    <t>57875.31.31</t>
  </si>
  <si>
    <t>57875.31.1, 57875.31.333, 57875.31.335, 57875.31.38</t>
  </si>
  <si>
    <t>57875.32.12</t>
  </si>
  <si>
    <t>57875.32.10, 57875.32.13, 57875.32.31, 57875.32.35</t>
  </si>
  <si>
    <t>57875.32.21</t>
  </si>
  <si>
    <t>57875.22.72, 57875.32.20, 57875.32.43, 57875.32.48</t>
  </si>
  <si>
    <t>57875.32.41</t>
  </si>
  <si>
    <t>57875.22.71, 57875.22.293, 57875.32.8, 57875.32.26</t>
  </si>
  <si>
    <t>57875.37.27</t>
  </si>
  <si>
    <t>57875.37.3, 57875.37.28, 57875.37.30, 57875.37.41</t>
  </si>
  <si>
    <t>57875.38.2</t>
  </si>
  <si>
    <t>57875.38.3, 57875.38.34, 57875.38.35, 57875.38.4</t>
  </si>
  <si>
    <t>57875.39.84</t>
  </si>
  <si>
    <t>47634.41.41, 57875.35.171, 57875.39.168</t>
  </si>
  <si>
    <t>57875.39.86</t>
  </si>
  <si>
    <t>57875.39.87</t>
  </si>
  <si>
    <t>57875.39.105</t>
  </si>
  <si>
    <t>57875.39.109</t>
  </si>
  <si>
    <t>57875.39.111</t>
  </si>
  <si>
    <t>57875.40.5</t>
  </si>
  <si>
    <t>57875.40.6</t>
  </si>
  <si>
    <t>57875.47.38</t>
  </si>
  <si>
    <t>57875.47.40</t>
  </si>
  <si>
    <t>57875.47.55</t>
  </si>
  <si>
    <t>57875.47.54, 57875.47.56, 57875.47.74, 57875.47.75</t>
  </si>
  <si>
    <t>57875.47.58</t>
  </si>
  <si>
    <t>57875.47.57, 57875.47.59, 57875.47.74, 57875.47.96</t>
  </si>
  <si>
    <t>57875.47.65</t>
  </si>
  <si>
    <t>57875.47.64, 57875.47.66, 57875.47.67, 57875.47.68</t>
  </si>
  <si>
    <t>57875.47.66</t>
  </si>
  <si>
    <t>57875.47.65, 57875.47.67, 57875.47.95, 57875.47.96</t>
  </si>
  <si>
    <t>57875.48.7</t>
  </si>
  <si>
    <t>57875.48.1, 57875.48.6, 57875.48.70, 57875.48.76</t>
  </si>
  <si>
    <t>57875.48.9</t>
  </si>
  <si>
    <t>57875.48.17, 57875.48.19, 57875.48.6, 57875.48.68</t>
  </si>
  <si>
    <t>57875.48.70</t>
  </si>
  <si>
    <t>57875.48.1, 57875.48.6, 57875.48.7, 57875.48.71</t>
  </si>
  <si>
    <t>57875.48.71</t>
  </si>
  <si>
    <t>57875.48.6, 57875.48.70, 57875.48.83, 57875.48.9</t>
  </si>
  <si>
    <t>57875.53.35</t>
  </si>
  <si>
    <t>57875.53.31, 57875.53.32, 57875.53.33, 57875.888.9901</t>
  </si>
  <si>
    <t>57875.56.17</t>
  </si>
  <si>
    <t>57875.56.16, 57875.56.19, 57875.56.23, 57875.56.24</t>
  </si>
  <si>
    <t>57875.58.1</t>
  </si>
  <si>
    <t>57875.57.108, 57875.58.2, 57875.58.357, 57875.61.1</t>
  </si>
  <si>
    <t>57875.58.3</t>
  </si>
  <si>
    <t>57875.58.2, 57875.58.357, 57875.58.4, 57875.61.4</t>
  </si>
  <si>
    <t>57875.62.10</t>
  </si>
  <si>
    <t>57875.61.356, 57875.62.11, 57875.62.13, 57875.62.41</t>
  </si>
  <si>
    <t>СВЕТЛЕН</t>
  </si>
  <si>
    <t>65557.300.420</t>
  </si>
  <si>
    <t>СЛАВЯНОВО</t>
  </si>
  <si>
    <t>67091.17.57</t>
  </si>
  <si>
    <t>67091.17.56, 67091.17.58, 67091.17.59, 67091.17.71</t>
  </si>
  <si>
    <t>67091.49.31</t>
  </si>
  <si>
    <t>67091.49.102, 67091.49.109, 67091.49.30, 67091.49.32</t>
  </si>
  <si>
    <t>67091.49.41</t>
  </si>
  <si>
    <t>67091.49.109, 67091.49.38, 67091.49.40, 67091.49.42</t>
  </si>
  <si>
    <t>67091.50.13</t>
  </si>
  <si>
    <t>67091.50.116, 67091.50.12, 67091.50.14, 67091.50.21</t>
  </si>
  <si>
    <t>67091.50.26</t>
  </si>
  <si>
    <t>67091.50.24, 67091.50.25, 67091.50.27, 67091.50.28</t>
  </si>
  <si>
    <t>67091.50.27</t>
  </si>
  <si>
    <t>67091.50.116, 67091.50.25, 67091.50.26, 67091.50.28</t>
  </si>
  <si>
    <t>67091.53.17</t>
  </si>
  <si>
    <t>67091.53.112, 67091.53.16, 67091.53.18</t>
  </si>
  <si>
    <t>73376.20.24</t>
  </si>
  <si>
    <t>73376.20.172, 73376.20.176, 73376.20.25, 73376.20.34</t>
  </si>
  <si>
    <t>73376.20.25</t>
  </si>
  <si>
    <t>73376.20.172, 73376.20.176, 73376.20.24, 73376.20.26</t>
  </si>
  <si>
    <t>73376.21.6</t>
  </si>
  <si>
    <t>73376.21.279, 73376.21.289, 73376.21.5, 73376.21.533</t>
  </si>
  <si>
    <t>73376.20.422</t>
  </si>
  <si>
    <t>73376.19.241, 73376.20.242, 73376.20.247, 73376.888.9901</t>
  </si>
  <si>
    <t>73376.20.472</t>
  </si>
  <si>
    <t>73376.20.247, 73376.888.9901</t>
  </si>
  <si>
    <t>ЦАР АСЕН</t>
  </si>
  <si>
    <t>78077.9.98</t>
  </si>
  <si>
    <t>78077.9.175, 78077.9.501, 78077.9.97</t>
  </si>
  <si>
    <t>78077.22.10</t>
  </si>
  <si>
    <t>78077.22.43, 78077.22.501, 78077.22.502, 78077.22.9</t>
  </si>
  <si>
    <t>КРЕПЧА</t>
  </si>
  <si>
    <t>39671.7.7</t>
  </si>
  <si>
    <t>ОПАКА</t>
  </si>
  <si>
    <t>53552.144.16</t>
  </si>
  <si>
    <t>53552.144.1, 53552.144.9, 53552.144.15, 53552.144.17</t>
  </si>
  <si>
    <t>53552.213.7</t>
  </si>
  <si>
    <t>АЛВАНОВО</t>
  </si>
  <si>
    <t>ІІІ</t>
  </si>
  <si>
    <t>000114</t>
  </si>
  <si>
    <t>00215.14.69</t>
  </si>
  <si>
    <t>м. БЕЗ МЕСТНОСТ/ 00215.14.70, 00215.14.73, 00215.14.8</t>
  </si>
  <si>
    <t>АЛЕКСАНДРОВО</t>
  </si>
  <si>
    <t>ІV</t>
  </si>
  <si>
    <t>005019</t>
  </si>
  <si>
    <t>00312.5.19</t>
  </si>
  <si>
    <t> м. БОСТАНЛЪК, 00312.5.18, 00312.5.20, 00312.5.39, 00312.5.40</t>
  </si>
  <si>
    <t>ІХ</t>
  </si>
  <si>
    <t>014005</t>
  </si>
  <si>
    <t>00312.14.5</t>
  </si>
  <si>
    <t>м. ГЮНЯ 00312.14.3, 00312.14.6, 00312.14.9, 00312.15.1</t>
  </si>
  <si>
    <t>014006</t>
  </si>
  <si>
    <t>00312.14.6</t>
  </si>
  <si>
    <t>м. ГЮНЯ 00312.14.5, 00312.14.8, 00312.14.9, 00312.15.1</t>
  </si>
  <si>
    <t>053013</t>
  </si>
  <si>
    <t>00312.53.13</t>
  </si>
  <si>
    <t>00312.49.43, 00312.53.11, 00312.53.14, 00312.53.36</t>
  </si>
  <si>
    <t>053018</t>
  </si>
  <si>
    <t>00312.53.18</t>
  </si>
  <si>
    <t>00312.49.43, 00312.53.19, 00312.54.18, 78297.4.41</t>
  </si>
  <si>
    <t>БАЯЧЕВО</t>
  </si>
  <si>
    <t>001023</t>
  </si>
  <si>
    <t>03037.1.23</t>
  </si>
  <si>
    <t>03037.1.21, 03037.1.24, 03037.1.25, 10238.25.35</t>
  </si>
  <si>
    <t>001024</t>
  </si>
  <si>
    <t>03037.1.24</t>
  </si>
  <si>
    <t>03037.1.21, 03037.1.22, 03037.1.23, 03037.1.25</t>
  </si>
  <si>
    <t>001025</t>
  </si>
  <si>
    <t>03037.1.25</t>
  </si>
  <si>
    <t>03037.1.23, 03037.1.24, 03037.1.26, 03037.1.27</t>
  </si>
  <si>
    <t>001038</t>
  </si>
  <si>
    <t>03037.1.38</t>
  </si>
  <si>
    <t>03037.1.35, 03037.1.37, 03037.1.39, 43935.12.175</t>
  </si>
  <si>
    <t>БОЖУРКА</t>
  </si>
  <si>
    <t>001045</t>
  </si>
  <si>
    <t>05030.1.45</t>
  </si>
  <si>
    <t>VІІІ</t>
  </si>
  <si>
    <t>м. ЧАТМАДЖЪ, 05030.1.33, 05030.1.34, 05030.1.43, 05030.1.44</t>
  </si>
  <si>
    <t>001052</t>
  </si>
  <si>
    <t>05030.1.52</t>
  </si>
  <si>
    <t>м. ЧАТМАДЖЪ, 05030.1.37, 05030.1.41, 05030.1.43, 05030.1.53</t>
  </si>
  <si>
    <t>001053</t>
  </si>
  <si>
    <t>05030.1.53</t>
  </si>
  <si>
    <t>м. ЧАТМАДЖЪ, 05030.1.36, 05030.1.37, 05030.1.43, 05030.1.44</t>
  </si>
  <si>
    <t>002010</t>
  </si>
  <si>
    <t>05030.3.88</t>
  </si>
  <si>
    <t>м. ЧАИР АВЛУ, 05030.3.86, 05030.3.87, 05030.3.89, 05030.3.92</t>
  </si>
  <si>
    <t>018013</t>
  </si>
  <si>
    <t>05030.4.91</t>
  </si>
  <si>
    <t>м. ДЕРЕ ТАРЛА/ 05030.4.106, 05030.4.111, 05030.4.51, 05030.4.84</t>
  </si>
  <si>
    <t>011001</t>
  </si>
  <si>
    <t>05030.10.17</t>
  </si>
  <si>
    <t>VІ</t>
  </si>
  <si>
    <t>м. КОЗЛУК, 05030.10.16, 05030.10.18, 05030.10.24</t>
  </si>
  <si>
    <t>007045</t>
  </si>
  <si>
    <t>05030.17.114</t>
  </si>
  <si>
    <t>м. АЛАН ЕКИНИ, 05030.17.113, 05030.17.115, 05030.17.125</t>
  </si>
  <si>
    <t>023001</t>
  </si>
  <si>
    <t>05030.20.67</t>
  </si>
  <si>
    <t>м.ЕКИ КЕПЧЕ 05030.20.60, 05030.20.64, 05030.20.68, 05030.20.72</t>
  </si>
  <si>
    <t>023015</t>
  </si>
  <si>
    <t>05030.20.81</t>
  </si>
  <si>
    <t>м.ЕКИ КЕПЧЕ 05030.20.73, 05030.20.80, 05030.20.82, 58579.10.11</t>
  </si>
  <si>
    <t>БРАТОВО</t>
  </si>
  <si>
    <t>025011</t>
  </si>
  <si>
    <t>06166.25.11</t>
  </si>
  <si>
    <t>VІІ</t>
  </si>
  <si>
    <t>м. КОДЖА ПУНАР, 06166.25.1, 06166.25.124, 06166.25.17</t>
  </si>
  <si>
    <t>БУЙНОВО</t>
  </si>
  <si>
    <t>018031</t>
  </si>
  <si>
    <t>06882.18.31</t>
  </si>
  <si>
    <t>м. БЮЮК ЕН ОВАСЪ, 06882.18.2, 06882.18.3, 06882.18.30, 06882.18.32</t>
  </si>
  <si>
    <t>000057</t>
  </si>
  <si>
    <t>06882.19.22</t>
  </si>
  <si>
    <t>м. ГЯУР ОВАСЪ 06882.19.55, 72148.15.19</t>
  </si>
  <si>
    <t>004002</t>
  </si>
  <si>
    <t>10121.4.2</t>
  </si>
  <si>
    <t>021043</t>
  </si>
  <si>
    <t>10121.21.43</t>
  </si>
  <si>
    <t>023004</t>
  </si>
  <si>
    <t>10121.23.4</t>
  </si>
  <si>
    <t>м. ПЪНДАКЛЪК 10121.16.109, 10121.22.61, 10121.23.3, 10121.23.5</t>
  </si>
  <si>
    <t>025009</t>
  </si>
  <si>
    <t>026010</t>
  </si>
  <si>
    <t>10121.26.10</t>
  </si>
  <si>
    <t>м. БЛАТИЩЕ 10121.26.9, 10121.26.11, 10121.26.27, 10121.26.57</t>
  </si>
  <si>
    <t>026011</t>
  </si>
  <si>
    <t>10121.26.11</t>
  </si>
  <si>
    <t>м. БЛАТИЩЕ 10121.26.10, 10121.26.12, 10121.26.26, 10121.26.27</t>
  </si>
  <si>
    <t>026012</t>
  </si>
  <si>
    <t>10121.26.12</t>
  </si>
  <si>
    <t>м. БЛАТИЩЕ 10121.26.11, 10121.26.13, 10121.26.25, 10121.26.26</t>
  </si>
  <si>
    <t>026013</t>
  </si>
  <si>
    <t>10121.26.13</t>
  </si>
  <si>
    <t>м. БЛАТИЩЕ 10121.26.12, 10121.26.14, 10121.26.25, 10121.26.57</t>
  </si>
  <si>
    <t>027018</t>
  </si>
  <si>
    <t>10121.27.18</t>
  </si>
  <si>
    <t>м. ДЖЕВИЗЛИК 10121.27.17, 10121.27.19, 10121.27.21, 10121.27.22</t>
  </si>
  <si>
    <t>037001</t>
  </si>
  <si>
    <t>038018</t>
  </si>
  <si>
    <t>10121.38.18</t>
  </si>
  <si>
    <t>038019</t>
  </si>
  <si>
    <t>10121.38.19</t>
  </si>
  <si>
    <t>039009</t>
  </si>
  <si>
    <t>10121.39.9</t>
  </si>
  <si>
    <t>м. ПИКАНЕЦ 10121.39.8, 10121.39.10, 10121.39.14, 10121.39.15</t>
  </si>
  <si>
    <t>039014</t>
  </si>
  <si>
    <t>10121.39.14</t>
  </si>
  <si>
    <t>м. ПИКАНЕЦ 10121.39.9, 10121.39.10, 10121.39.13, 10121.39.15</t>
  </si>
  <si>
    <t>039019</t>
  </si>
  <si>
    <t>10121.39.19</t>
  </si>
  <si>
    <t>м. ПИКАНЕЦ 10121.39.17, 10121.39.18, 10121.39.20, 10121.39.39</t>
  </si>
  <si>
    <t>039020</t>
  </si>
  <si>
    <t>10121.39.20</t>
  </si>
  <si>
    <t>м. ПИКАНЕЦ 10121.39.16, 10121.39.17, 10121.39.19, 10121.39.21</t>
  </si>
  <si>
    <t>041051</t>
  </si>
  <si>
    <t>10121.41.51</t>
  </si>
  <si>
    <t>м. ТАШ КЮПРЮ 10121.41.10, 10121.41.11, 10121.41.52, 10121.41.123</t>
  </si>
  <si>
    <t>041052</t>
  </si>
  <si>
    <t>10121.41.52</t>
  </si>
  <si>
    <t>м. ТАШ КЮПРЮ 10121.41.11, 10121.41.50, 10121.41.51, 10121.41.123</t>
  </si>
  <si>
    <t>045045</t>
  </si>
  <si>
    <t>10121.45.45</t>
  </si>
  <si>
    <t>м. ТАРАЛИЙЧА, 10121.45.44, 10121.45.46, 10121.45.50, 10121.45.51</t>
  </si>
  <si>
    <t>047228</t>
  </si>
  <si>
    <t>10121.47.228</t>
  </si>
  <si>
    <t>053033</t>
  </si>
  <si>
    <t>10121.53.33</t>
  </si>
  <si>
    <t>м. ПОД КУЗА, 10121.53.32, 10121.53.34, 10121.53.64, 10121.72.11</t>
  </si>
  <si>
    <t>053034</t>
  </si>
  <si>
    <t>10121.53.34</t>
  </si>
  <si>
    <t>м. ПОД КУЗА 10121.53.33, 10121.53.35, 10121.53.64, 10121.72.12</t>
  </si>
  <si>
    <t>055005</t>
  </si>
  <si>
    <t>10121.55.5</t>
  </si>
  <si>
    <t>083006</t>
  </si>
  <si>
    <t>10121.83.6</t>
  </si>
  <si>
    <t>ГОЛЯМО НОВО</t>
  </si>
  <si>
    <t>005005</t>
  </si>
  <si>
    <t>15895.5.5</t>
  </si>
  <si>
    <t>м. КОНОПИЩЕ, 15895.11.34, 15895.5.4, 15895.5.6, 15895.5.8</t>
  </si>
  <si>
    <t>019014</t>
  </si>
  <si>
    <t>15895.19.14</t>
  </si>
  <si>
    <t>м. ОЛАНБУРЛУКА 15895.19.15, 15895.19.25, 15895.19.501</t>
  </si>
  <si>
    <t>019015</t>
  </si>
  <si>
    <t>15895.19.15</t>
  </si>
  <si>
    <t>м.ОЛАНБУРЛУКА 15895.19.14, 15895.19.16, 15895.19.25, 15895.19.501</t>
  </si>
  <si>
    <t>15895.37.1</t>
  </si>
  <si>
    <t>м. КЛЕНАКА 15895.35.25, 15895.35.26, 15895.35.27, 15895.37.2</t>
  </si>
  <si>
    <t>037003</t>
  </si>
  <si>
    <t>15895.37.3</t>
  </si>
  <si>
    <t>м. КЛЕНАКА 15895.35.25, 15895.37.2, 15895.37.4, 15895.37.16</t>
  </si>
  <si>
    <t>038011</t>
  </si>
  <si>
    <t>15895.38.11</t>
  </si>
  <si>
    <t>м. КЛЕНАКА 15895.37.16, 15895.38.10, 15895.38.12, 15895.38.503</t>
  </si>
  <si>
    <t>038012</t>
  </si>
  <si>
    <t>15895.38.12</t>
  </si>
  <si>
    <t>м. КЛЕНАКА 15895.38.10, 15895.38.11, 15895.38.50, 15895.38.503</t>
  </si>
  <si>
    <t>038024</t>
  </si>
  <si>
    <t>15895.38.24</t>
  </si>
  <si>
    <t>м.КЛЕНАКА 15895.38.23, 15895.38.25, 15895.38.503, 15895.38.504</t>
  </si>
  <si>
    <t>041014</t>
  </si>
  <si>
    <t>15895.41.14</t>
  </si>
  <si>
    <t>ГОЛЯМО СОКОЛОВО</t>
  </si>
  <si>
    <t>000168</t>
  </si>
  <si>
    <t>15919.11.168</t>
  </si>
  <si>
    <t>15919.11.5</t>
  </si>
  <si>
    <t>ГОРНА КАБДА</t>
  </si>
  <si>
    <t>006001</t>
  </si>
  <si>
    <t>16225.6.1</t>
  </si>
  <si>
    <t>м. ЕЛЕМЕ, 16225.5.2, 16225.5.23, 16225.6.2, 16225.6.3</t>
  </si>
  <si>
    <t>006002</t>
  </si>
  <si>
    <t>16225.6.2</t>
  </si>
  <si>
    <t>м. ЕЛЕМЕ, 16225.5.2, 16225.6.1, 16225.6.3, 16225.6.4, 16225.6.8</t>
  </si>
  <si>
    <t>006007</t>
  </si>
  <si>
    <t>16225.6.7</t>
  </si>
  <si>
    <t>м. ЕЛЕМЕ, 16225.6.4, 16225.6.6, 16225.6.8</t>
  </si>
  <si>
    <t>009002</t>
  </si>
  <si>
    <t>010006</t>
  </si>
  <si>
    <t>16225.10.6</t>
  </si>
  <si>
    <t xml:space="preserve">м. БОСТАНЛЪК 16225.10.3, 16225.10.43, 16225.10.5, 16225.13.45 </t>
  </si>
  <si>
    <t>010007</t>
  </si>
  <si>
    <t>16225.10.7</t>
  </si>
  <si>
    <t xml:space="preserve">м. БОСТАНЛЪК 16225.10.10, 16225.10.3, 16225.10.43, 16225.10.8 </t>
  </si>
  <si>
    <t>010009</t>
  </si>
  <si>
    <t>16225.10.9</t>
  </si>
  <si>
    <t>м. БОСТАНЛЪК 16225.10.10, 16225.10.11, 16225.10.8, 16225.11.42</t>
  </si>
  <si>
    <t>010010</t>
  </si>
  <si>
    <t>16225.10.10</t>
  </si>
  <si>
    <t>м. БОСТАНЛЪК 6225.10.11, 16225.10.3, 16225.10.7, 16225.10.8, 16225.10.9</t>
  </si>
  <si>
    <t>010014</t>
  </si>
  <si>
    <t>16225.10.14</t>
  </si>
  <si>
    <t>за прехв. Към горското</t>
  </si>
  <si>
    <t>16225.25.11</t>
  </si>
  <si>
    <t>м. ТОПКОРУ,16225.25.10, 16225.25.12, 16225.25.24, 16225.25.92</t>
  </si>
  <si>
    <t>028002</t>
  </si>
  <si>
    <t>16225.28.2</t>
  </si>
  <si>
    <t>м. ДОМУЗЛУК, 16225.28.1, 16225.28.3, 16225.28.8, 38323.17.60</t>
  </si>
  <si>
    <t>028005</t>
  </si>
  <si>
    <t>16225.28.5</t>
  </si>
  <si>
    <t>м. ДОМУЗЛУК, 16225.28.3, 16225.28.4, 16225.28.6, 16225.28.7</t>
  </si>
  <si>
    <t>ДРАГАНОВЕЦ</t>
  </si>
  <si>
    <t>000153</t>
  </si>
  <si>
    <t>23087.7.153</t>
  </si>
  <si>
    <t>23087.7.50, 23087.7.60, 23087.7.61, 23087.7.62</t>
  </si>
  <si>
    <t>23087.7.220</t>
  </si>
  <si>
    <t>23087.7.64, 23087.7.65, 23087.7.68, 23087.7.69</t>
  </si>
  <si>
    <t>018002</t>
  </si>
  <si>
    <t>23087.18.2</t>
  </si>
  <si>
    <t>м. АК БОЗАЛЬК 23087.18.1, 23087.18.124, 23087.18.3</t>
  </si>
  <si>
    <t>ДЪЛГАЧ</t>
  </si>
  <si>
    <t>002035</t>
  </si>
  <si>
    <t>24520.2.35</t>
  </si>
  <si>
    <t>м. ЧИФЛИКТЕРЛЪ 24520.2.34, 24520.2.36, 24520.2.48, 24520.2.49</t>
  </si>
  <si>
    <t>006014</t>
  </si>
  <si>
    <t>016021</t>
  </si>
  <si>
    <t>24520.16.21</t>
  </si>
  <si>
    <t>м. КАРАЧАЛЪ 24520.16.40, 24520.16.73, 24520.16.78, 24520.16.79</t>
  </si>
  <si>
    <t>КОПРЕЦ</t>
  </si>
  <si>
    <t>009087</t>
  </si>
  <si>
    <t>38501.9.87</t>
  </si>
  <si>
    <t>м. -, 38501.9.140, 38501.9.86, 38501.9.88</t>
  </si>
  <si>
    <t>026004</t>
  </si>
  <si>
    <t>38501.26.4</t>
  </si>
  <si>
    <t>м. - 38501.25.4, 38501.26.2, 38501.26.5, 38501.27.15</t>
  </si>
  <si>
    <t>КОШНИЧАРИ</t>
  </si>
  <si>
    <t>39195.6.2</t>
  </si>
  <si>
    <t>м. НАКОВА ЧЕШМА 39195.6.1, 39195.6.3, 39195.7.92, 39195.17.46</t>
  </si>
  <si>
    <t>39195.9.2</t>
  </si>
  <si>
    <t>м. НАКОВА ЧЕШМА 39195.6.52, 39195.9.1, 39195.9.3, 39195.9.4</t>
  </si>
  <si>
    <t>017001</t>
  </si>
  <si>
    <t>39195.17.1</t>
  </si>
  <si>
    <t>м. ПРЕВАЛА 39195.5.18, 39195.11.19, 39195.17.2, 39195.17.8</t>
  </si>
  <si>
    <t>030002</t>
  </si>
  <si>
    <t>39195.30.2</t>
  </si>
  <si>
    <t>м. КРЕПОСТТА, 39195.29.13, 39195.29.14, 39195.30.1, 39195.30.3</t>
  </si>
  <si>
    <t>041001</t>
  </si>
  <si>
    <t>39195.41.1</t>
  </si>
  <si>
    <t>м. ИЗВОРА 39195.16.21, 39195.41.12, 39195.41.20, 39195.41.24</t>
  </si>
  <si>
    <t>КРАЛЕВО</t>
  </si>
  <si>
    <t>055012</t>
  </si>
  <si>
    <t>39390.55.12</t>
  </si>
  <si>
    <t xml:space="preserve"> м.КУВАНКЛЪК, 39390.53.3, 39390.55.14, 39390.55.3, 39390.55.5</t>
  </si>
  <si>
    <t>ЛИЛЯК</t>
  </si>
  <si>
    <t>036103</t>
  </si>
  <si>
    <t>43685.36.103</t>
  </si>
  <si>
    <t>м. КОДЖА БАИР 43685.36.102, 43685.36.195, 43685.36.210, 43685.36.211</t>
  </si>
  <si>
    <t>ЛОВЕЦ</t>
  </si>
  <si>
    <t>012120</t>
  </si>
  <si>
    <t>43935.12.120</t>
  </si>
  <si>
    <t>м. БЕЗ МЕСТНОСТ, 43935.12.119, 43935.12.121, 43935.12.122, 43935.12.125</t>
  </si>
  <si>
    <t>012128</t>
  </si>
  <si>
    <t>43935.12.128</t>
  </si>
  <si>
    <t>м. БЕЗ МЕСТНОСТ 43935.12.126, 43935.12.129, 43935.12.130, 43935.12.131</t>
  </si>
  <si>
    <t>012130</t>
  </si>
  <si>
    <t>43935.12.130</t>
  </si>
  <si>
    <t>м. БЕЗ МЕСТНОСТ 43935.12.128, 43935.12.131, 43935.12.141, 43935.12.142</t>
  </si>
  <si>
    <t>012144</t>
  </si>
  <si>
    <t>43935.12.144</t>
  </si>
  <si>
    <t>м. БЕЗ МЕСТНОСТ 43935.12.117, 43935.12.141, 43935.12.142, 43935.12.143</t>
  </si>
  <si>
    <t>012151</t>
  </si>
  <si>
    <t>43935.12.151</t>
  </si>
  <si>
    <t>м. БЕЗ МЕСТНОСТ 43935.12.140, 43935.12.150, 43935.12.152, 43935.12.167</t>
  </si>
  <si>
    <t>012153</t>
  </si>
  <si>
    <t>43935.12.153</t>
  </si>
  <si>
    <t>м. БЕЗ МЕСТНОСТ 43935.12.140, 43935.12.152, 43935.12.154, 43935.12.168</t>
  </si>
  <si>
    <t>012154</t>
  </si>
  <si>
    <t>43935.12.154</t>
  </si>
  <si>
    <t>м. БЕЗ МЕСТНОСТ 43935.12.140, 43935.12.153, 43935.12.155, 43935.12.169</t>
  </si>
  <si>
    <t>012155</t>
  </si>
  <si>
    <t>43935.12.155</t>
  </si>
  <si>
    <t>м. БЕЗ МЕСТНОСТ 43935.12.140, 43935.12.154, 43935.12.156, 43935.12.170</t>
  </si>
  <si>
    <t>012160</t>
  </si>
  <si>
    <t>43935.12.160</t>
  </si>
  <si>
    <t>м. БЕЗ МЕСТНОСТ 43935.12.147, 43935.12.161, 43935.12.175, 43935.12.202</t>
  </si>
  <si>
    <t>012164</t>
  </si>
  <si>
    <t>43935.12.164</t>
  </si>
  <si>
    <t>м. БЕЗ МЕСТНОСТ 43935.12.148, 43935.12.163, 43935.12.165, 43935.12.175</t>
  </si>
  <si>
    <t>012165</t>
  </si>
  <si>
    <t>43935.12.165</t>
  </si>
  <si>
    <t>м. БЕЗ МЕСТНОСТ 43935.12.148, 43935.12.164, 43935.12.166, 43935.12.175</t>
  </si>
  <si>
    <t>012167</t>
  </si>
  <si>
    <t>43935.12.167</t>
  </si>
  <si>
    <t>м. БЕЗ МЕСТНОСТ 43935.12.117, 43935.12.149, 43935.12.150, 43935.12.151</t>
  </si>
  <si>
    <t>012169</t>
  </si>
  <si>
    <t>43935.12.169</t>
  </si>
  <si>
    <t>м. БЕЗ МЕСТНОСТ 43935.12.153, 43935.12.154, 43935.12.168, 43935.12.170</t>
  </si>
  <si>
    <t>012174</t>
  </si>
  <si>
    <t>43935.12.174</t>
  </si>
  <si>
    <t>м. БЕЗ МЕСТНОСТ 43935.12.113, 43935.12.172, 43935.12.173, 43935.12.175</t>
  </si>
  <si>
    <t>012184</t>
  </si>
  <si>
    <t>43935.12.184</t>
  </si>
  <si>
    <t>м. БЕЗ МЕСТНОСТ 43935.12.7, 43935.12.181, 43935.12.182, 43935.12.183</t>
  </si>
  <si>
    <t>012186</t>
  </si>
  <si>
    <t>43935.12.186</t>
  </si>
  <si>
    <t>м. БЕЗ МЕСТНОСТ 43935.12.6, 43935.12.7, 43935.12.183, 43935.12.184</t>
  </si>
  <si>
    <t>МОМИНО</t>
  </si>
  <si>
    <t>023017</t>
  </si>
  <si>
    <t>48920.23.17</t>
  </si>
  <si>
    <t>м. БАЛЪК АЛТА, 48920.20.37, 48920.23.16, 48920.23.18</t>
  </si>
  <si>
    <t>023024</t>
  </si>
  <si>
    <t>48920.23.24</t>
  </si>
  <si>
    <t>м. БАЛЪК АЛТА, 48920.23.23, 48920.23.25, 48920.23.26</t>
  </si>
  <si>
    <t>023029</t>
  </si>
  <si>
    <t>48920.23.29</t>
  </si>
  <si>
    <t>м. БАЛЪК АЛТА, 48920.23.20, 48920.23.21, 48920.23.28</t>
  </si>
  <si>
    <t>023057</t>
  </si>
  <si>
    <t>48920.23.57</t>
  </si>
  <si>
    <t>м. БАЛЪК АЛТА, 48920.23.58, 48920.23.59, 48920.23.60</t>
  </si>
  <si>
    <t>48920.25.9</t>
  </si>
  <si>
    <t>м. ДЮДЮКЛЮК, 48920.22.66, 48920.25.12, 48920.25.13, 48920.25.30</t>
  </si>
  <si>
    <t>025020</t>
  </si>
  <si>
    <t>48920.25.20</t>
  </si>
  <si>
    <t>м. ДЮДЮКЛЮК, 48920.22.66, 48920.25.19, 48920.25.21, 48920.25.30</t>
  </si>
  <si>
    <t>ПАЙДУШКО</t>
  </si>
  <si>
    <t>016040</t>
  </si>
  <si>
    <t>55201.16.40</t>
  </si>
  <si>
    <t>ЧАМУРЛУК 55201.16.22, 55201.16.26, 55201.16.39, 55201.16.50</t>
  </si>
  <si>
    <t>ПЕВЕЦ</t>
  </si>
  <si>
    <t>000157</t>
  </si>
  <si>
    <t>55662.22.116</t>
  </si>
  <si>
    <t>СТАРИ ЛОЗЯ, 55662.22.102, 55662.22.114, 55662.22.115, 55662.22.117</t>
  </si>
  <si>
    <t>ПРЕСЯК</t>
  </si>
  <si>
    <t>006010</t>
  </si>
  <si>
    <t>58298.6.10</t>
  </si>
  <si>
    <t>м. ЧАЛМАР, 58298.14.20, 58298.6.11, 58298.6.18</t>
  </si>
  <si>
    <t>58298.6.14</t>
  </si>
  <si>
    <t xml:space="preserve">м. ЧАЛМАР, 58298.14.20, 58298.5.27, 58298.6.13, 58298.6.15 </t>
  </si>
  <si>
    <t>ПРОБУДА</t>
  </si>
  <si>
    <t>013010</t>
  </si>
  <si>
    <t>58493.13.10</t>
  </si>
  <si>
    <t>м. БЕЗ МЕСТНОСТ 58493.13.11, 58493.13.9, 58493.13.95</t>
  </si>
  <si>
    <t>ПРОЛАЗ</t>
  </si>
  <si>
    <t>003003</t>
  </si>
  <si>
    <t>58579.3.3</t>
  </si>
  <si>
    <t xml:space="preserve">м. БАЙГЪН АРКАСЪ, 58579.3.2, 58579.3.5, 58579.3.8, 58579.4.10 </t>
  </si>
  <si>
    <t>РОСИНА</t>
  </si>
  <si>
    <t>007001</t>
  </si>
  <si>
    <t>63077.7.1</t>
  </si>
  <si>
    <t>м. ЮРТЛУК 63077.5.10, 63077.7.2, 63077.7.5, 63077.8.17</t>
  </si>
  <si>
    <t>008016</t>
  </si>
  <si>
    <t>63077.8.16</t>
  </si>
  <si>
    <t xml:space="preserve">м. ЮРТЛУК, 63077.6.17, 63077.8.15, 63077.8.503, 63077.888.1 </t>
  </si>
  <si>
    <t>013004</t>
  </si>
  <si>
    <t>014007</t>
  </si>
  <si>
    <t>63077.14.7</t>
  </si>
  <si>
    <t>м. КОЛИБАЛЪК 63077.14.5, 63077.14.6, 63077.14.8, 63077.14.501</t>
  </si>
  <si>
    <t>014017</t>
  </si>
  <si>
    <t>63077.14.17</t>
  </si>
  <si>
    <t>63077.14.14, 63077.14.16, 63077.14.19, 63077.14.502</t>
  </si>
  <si>
    <t>014019</t>
  </si>
  <si>
    <t>63077.14.19</t>
  </si>
  <si>
    <t>м. КОЛИБАЛЪК, 15103.107.23, 63077.14.14, 63077.14.16, 63077.14.17</t>
  </si>
  <si>
    <t>015008</t>
  </si>
  <si>
    <t>63077.15.8</t>
  </si>
  <si>
    <t>м. КОЛИБАЛЪК 63077.15.5, 63077.15.6, 63077.15.7, 63077.15.9</t>
  </si>
  <si>
    <t>020008</t>
  </si>
  <si>
    <t>63077.20.8</t>
  </si>
  <si>
    <t>САДИНА БАИР 63077.19.501, 63077.20.502, 63077.20.7, 63077.20.9</t>
  </si>
  <si>
    <t>021009</t>
  </si>
  <si>
    <t>63077.21.9</t>
  </si>
  <si>
    <t xml:space="preserve">м. ГОРНИ ЛИВАДИ, 57008.63.203, 63077.21.12, 63077.21.14, 63077.22.19 </t>
  </si>
  <si>
    <t>001001</t>
  </si>
  <si>
    <t>63241.1.1</t>
  </si>
  <si>
    <t>001015</t>
  </si>
  <si>
    <t>63241.1.15</t>
  </si>
  <si>
    <t>м. ТЕКЕ КЪРШИ 63241.1.1, 63241.1.16, 63241.1.28, 73626.205.242</t>
  </si>
  <si>
    <t>СТРАЖА</t>
  </si>
  <si>
    <t>020038</t>
  </si>
  <si>
    <t>69599.20.38</t>
  </si>
  <si>
    <t>м. ПАПРАНИЦА 69599.20.36, 69599.20.37, 69599.20.39, 69599.20.40</t>
  </si>
  <si>
    <t>024022</t>
  </si>
  <si>
    <t>69599.24.22</t>
  </si>
  <si>
    <t>м.Ачик Алта 69599.24.14, 69599.24.17, 69599.24.20, 69599.24.39</t>
  </si>
  <si>
    <t>011023</t>
  </si>
  <si>
    <t>69599.33.19</t>
  </si>
  <si>
    <t>м. АША МЕШЕ, 69599.11.19, 69599.33.11, 69599.33.12, 69599.33.2</t>
  </si>
  <si>
    <t xml:space="preserve">73626.72.8      </t>
  </si>
  <si>
    <t> м. СИВА 73626.72.1, 73626.72.13, 73626.72.26, 73626.72.7</t>
  </si>
  <si>
    <t>ТЪРНОВЦА</t>
  </si>
  <si>
    <t>048038</t>
  </si>
  <si>
    <t>73701.48.38</t>
  </si>
  <si>
    <t>м.АКПУНАР 73701.48.10, 73701.48.37, 73701.48.39, 73701.48.5</t>
  </si>
  <si>
    <t>048039</t>
  </si>
  <si>
    <t>73701.48.39</t>
  </si>
  <si>
    <t>м.АКПУНАР 73701.48.37, 73701.48.38, 73701.48.40, 73701.48.5</t>
  </si>
  <si>
    <t>049135</t>
  </si>
  <si>
    <t>73701.49.135</t>
  </si>
  <si>
    <t>м. АРКАЛТЪ 73701.49.136, 73701.49.137, 73701.49.138, 73701.49.154</t>
  </si>
  <si>
    <t>049137</t>
  </si>
  <si>
    <t>73701.49.137</t>
  </si>
  <si>
    <t>м. АРКАЛТЪ 73701.49.135, 73701.49.136, 73701.49.139, 73701.49.154</t>
  </si>
  <si>
    <t>ЦВЕТНИЦА</t>
  </si>
  <si>
    <t>000061</t>
  </si>
  <si>
    <t>78297.9.73</t>
  </si>
  <si>
    <t>м. КОДЖА КОРУ 78297.888.1, 78297.9.28, 78297.9.29, 78297.9.72</t>
  </si>
  <si>
    <t>78297.13.4</t>
  </si>
  <si>
    <t>м. КЬОСЕ ТЪРЛА, 78297.13.1, 78297.13.3, 78297.13.5</t>
  </si>
  <si>
    <t>ОБИТЕЛ</t>
  </si>
  <si>
    <t>53062.11.23</t>
  </si>
  <si>
    <t>53062.11.24</t>
  </si>
  <si>
    <t>стопански двор-пасище</t>
  </si>
  <si>
    <t>03037.11.259</t>
  </si>
  <si>
    <t>Изготвил: ……………………………………</t>
  </si>
  <si>
    <t>Б.Боянова - главен експерт</t>
  </si>
  <si>
    <t>Начална тръжна цена (лв./ дка)</t>
  </si>
  <si>
    <t>граници и съседи</t>
  </si>
  <si>
    <t>малини</t>
  </si>
  <si>
    <t>3-12 г.-72.00 лв/дка</t>
  </si>
  <si>
    <t>стопански двор-нива</t>
  </si>
  <si>
    <t>стар № по КВС</t>
  </si>
  <si>
    <t>Участник в търга</t>
  </si>
  <si>
    <t>Предложена цена (лв./дка)</t>
  </si>
  <si>
    <t>направление</t>
  </si>
  <si>
    <t>класиране</t>
  </si>
  <si>
    <t>арендна вноска</t>
  </si>
  <si>
    <t>НИКОЛАЙ ГЕНЧЕВ ЦВЯТКОВ</t>
  </si>
  <si>
    <t>ДАРИН ДИМИТРОВ ДИМИТРОВ</t>
  </si>
  <si>
    <t>ХАТИДЖЕ МУСОВА ЕЮПОВА</t>
  </si>
  <si>
    <t>ЯНКОВИ ООД</t>
  </si>
  <si>
    <t>СТРАХИЛ ГЕНЧЕВ СТОЙЧЕВ</t>
  </si>
  <si>
    <t>второ място</t>
  </si>
  <si>
    <t>БИОЕЛИТ ЕООД</t>
  </si>
  <si>
    <t>ЕТ ИСМЕТ ШАБАНОВ-ОЛИМП 131</t>
  </si>
  <si>
    <t>ИЗВОРОВО АГРО 1 ЕООД</t>
  </si>
  <si>
    <t>ИЗВОРОВО АГРО 2 ЕООД</t>
  </si>
  <si>
    <t>ЮСМЕН ЮСМЕНОВ АМИШЕВ</t>
  </si>
  <si>
    <t>ЕНОЛА ФАРМ ЕООД</t>
  </si>
  <si>
    <t>местност, граници и съседи</t>
  </si>
  <si>
    <t>БАНКА ДСК</t>
  </si>
  <si>
    <t>ОД ЗЕМЕДЕЛИЕ гр.ТЪРГОВИЩЕ</t>
  </si>
  <si>
    <t>IBAN - BG31 STSA 9300 3102 1931 01</t>
  </si>
  <si>
    <t>BIC - STSABGSF</t>
  </si>
  <si>
    <t>основание: арендна вноска по договор №.........</t>
  </si>
  <si>
    <t>Срок на договора години</t>
  </si>
  <si>
    <t>ВИД ДОГОВОР</t>
  </si>
  <si>
    <t>договор №</t>
  </si>
  <si>
    <t>начало</t>
  </si>
  <si>
    <t xml:space="preserve">край </t>
  </si>
  <si>
    <t>телефон/ мейл</t>
  </si>
  <si>
    <t>АРЕНДАТОР</t>
  </si>
  <si>
    <t>площ /дка/</t>
  </si>
  <si>
    <t>арендна вноска по договор</t>
  </si>
  <si>
    <t>50% арендна вноска</t>
  </si>
  <si>
    <t xml:space="preserve"> внесен/ приспаднат депозит</t>
  </si>
  <si>
    <t>депозит за възстановяване</t>
  </si>
  <si>
    <t>за доплащане преди сключване на договора</t>
  </si>
  <si>
    <t>ЕПК</t>
  </si>
  <si>
    <t>ПО-05-1</t>
  </si>
  <si>
    <t>ПО-05-2</t>
  </si>
  <si>
    <t>ПО-05-3</t>
  </si>
  <si>
    <t>ПО-05-4</t>
  </si>
  <si>
    <t>ПО-05-5</t>
  </si>
  <si>
    <t>ПО-05-6</t>
  </si>
  <si>
    <t>ПО-05-7</t>
  </si>
  <si>
    <t>ПО-05-8</t>
  </si>
  <si>
    <t>ПО-05-9</t>
  </si>
  <si>
    <t>ПО-05-10</t>
  </si>
  <si>
    <t>ТН</t>
  </si>
  <si>
    <t>ПО-05-11</t>
  </si>
  <si>
    <t>декласиран</t>
  </si>
  <si>
    <t>ДОГОВОРИ ЗА АРЕНДА СЛЕД ПРОВЕДЕНА ПЪРВА ТРЪЖНА СЕСИЯ ЗА 2025/ 2026 СТОПАНСКА ГОДИНА</t>
  </si>
  <si>
    <t xml:space="preserve"> остатък за плащане с падеж 31.01.2026 г.</t>
  </si>
  <si>
    <t>ЕРХАН АЛИЕВ</t>
  </si>
  <si>
    <t>за отглеждане на едногодишни полски, многогодишни фуражни култури - житни, бобови и техните смеси, за изхранване на животни</t>
  </si>
  <si>
    <t>ХАСАН ШЮКРИЕВ ХАСАНОВ</t>
  </si>
  <si>
    <t>0877/689-839</t>
  </si>
  <si>
    <t>платено</t>
  </si>
  <si>
    <r>
      <t>СВОБОДНИ ИМОТИ от ДПФ</t>
    </r>
    <r>
      <rPr>
        <sz val="11"/>
        <rFont val="Times New Roman"/>
        <family val="1"/>
        <charset val="204"/>
      </rPr>
      <t xml:space="preserve"> за дългосрочно отдаване под аренда във втора тръжна сесия за срок от 10 стопански години за отглеждане на едногодишни полски култури, многогодишни фуражни култури или зеленчуци, на територията на област ТЪРГОВИЩЕ за стопанската 2025/2026 година</t>
    </r>
  </si>
  <si>
    <t xml:space="preserve">ВТОРА ТРЪЖНА СЕСИЯ - свободен имот за дългосрочно отдаване под аренда за създаване и отглеждане на трайни насаждения, за стопанската 2025/2026 година в област Търговище </t>
  </si>
  <si>
    <r>
      <rPr>
        <sz val="11"/>
        <color rgb="FF3F3F3F"/>
        <rFont val="Calibri"/>
        <family val="2"/>
        <charset val="204"/>
        <scheme val="minor"/>
      </rPr>
      <t xml:space="preserve"> Списък на земеделските земи </t>
    </r>
    <r>
      <rPr>
        <b/>
        <sz val="11"/>
        <color rgb="FF3F3F3F"/>
        <rFont val="Calibri"/>
        <family val="2"/>
        <charset val="204"/>
        <scheme val="minor"/>
      </rPr>
      <t>по § 12а от ПЗР на ЗСПЗЗ</t>
    </r>
    <r>
      <rPr>
        <sz val="11"/>
        <color rgb="FF3F3F3F"/>
        <rFont val="Calibri"/>
        <family val="2"/>
        <charset val="204"/>
        <scheme val="minor"/>
      </rPr>
      <t xml:space="preserve">, находящи се на територията на област </t>
    </r>
    <r>
      <rPr>
        <b/>
        <sz val="11"/>
        <color rgb="FF3F3F3F"/>
        <rFont val="Calibri"/>
        <family val="2"/>
        <charset val="204"/>
        <scheme val="minor"/>
      </rPr>
      <t>ТЪРГОВИЩЕ</t>
    </r>
    <r>
      <rPr>
        <sz val="11"/>
        <color rgb="FF3F3F3F"/>
        <rFont val="Calibri"/>
        <family val="2"/>
        <charset val="204"/>
        <scheme val="minor"/>
      </rPr>
      <t xml:space="preserve">, за отдаване </t>
    </r>
    <r>
      <rPr>
        <b/>
        <sz val="11"/>
        <color rgb="FF3F3F3F"/>
        <rFont val="Calibri"/>
        <family val="2"/>
        <charset val="204"/>
        <scheme val="minor"/>
      </rPr>
      <t xml:space="preserve">под наем </t>
    </r>
    <r>
      <rPr>
        <sz val="11"/>
        <color rgb="FF3F3F3F"/>
        <rFont val="Calibri"/>
        <family val="2"/>
        <charset val="204"/>
        <scheme val="minor"/>
      </rPr>
      <t>за срок от</t>
    </r>
    <r>
      <rPr>
        <b/>
        <sz val="11"/>
        <color rgb="FF3F3F3F"/>
        <rFont val="Calibri"/>
        <family val="2"/>
        <charset val="204"/>
        <scheme val="minor"/>
      </rPr>
      <t xml:space="preserve"> 5 (пет) </t>
    </r>
    <r>
      <rPr>
        <sz val="11"/>
        <color rgb="FF3F3F3F"/>
        <rFont val="Calibri"/>
        <family val="2"/>
        <charset val="204"/>
        <scheme val="minor"/>
      </rPr>
      <t xml:space="preserve">стопански години </t>
    </r>
    <r>
      <rPr>
        <b/>
        <sz val="11"/>
        <color rgb="FF3F3F3F"/>
        <rFont val="Calibri"/>
        <family val="2"/>
        <charset val="204"/>
        <scheme val="minor"/>
      </rPr>
      <t xml:space="preserve">, </t>
    </r>
    <r>
      <rPr>
        <sz val="11"/>
        <color rgb="FF3F3F3F"/>
        <rFont val="Calibri"/>
        <family val="2"/>
        <charset val="204"/>
        <scheme val="minor"/>
      </rPr>
      <t>обект на търг за стопанската 2025/2026 година</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</si>
</sst>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
    <numFmt numFmtId="165" formatCode="000000"/>
    <numFmt numFmtId="166" formatCode="#,##0.000"/>
    <numFmt numFmtId="167" formatCode="#,##0.00\ _л_в_."/>
  </numFmts>
  <fonts count="43" x14ac:knownFonts="1">
    <font>
      <sz val="11"/>
      <color theme="1"/>
      <name val="Calibri"/>
      <family val="2"/>
      <charset val="204"/>
      <scheme val="minor"/>
    </font>
    <font>
      <b/>
      <sz val="11"/>
      <color rgb="FF3F3F3F"/>
      <name val="Calibri"/>
      <family val="2"/>
      <charset val="204"/>
      <scheme val="minor"/>
    </font>
    <font>
      <b/>
      <sz val="11"/>
      <color theme="0"/>
      <name val="Calibri"/>
      <family val="2"/>
      <charset val="204"/>
      <scheme val="minor"/>
    </font>
    <font>
      <sz val="8"/>
      <color theme="1"/>
      <name val="Times New Roman"/>
      <family val="1"/>
      <charset val="204"/>
    </font>
    <font>
      <sz val="11"/>
      <color rgb="FF3F3F3F"/>
      <name val="Calibri"/>
      <family val="2"/>
      <charset val="204"/>
      <scheme val="minor"/>
    </font>
    <font>
      <sz val="10"/>
      <color theme="1"/>
      <name val="Times New Roman"/>
      <family val="1"/>
      <charset val="204"/>
    </font>
    <font>
      <sz val="10"/>
      <name val="Times New Roman"/>
      <family val="1"/>
      <charset val="204"/>
    </font>
    <font>
      <sz val="10"/>
      <color theme="1"/>
      <name val="Calibri"/>
      <family val="2"/>
      <charset val="204"/>
      <scheme val="minor"/>
    </font>
    <font>
      <sz val="10"/>
      <name val="Arial"/>
      <family val="2"/>
      <charset val="204"/>
    </font>
    <font>
      <sz val="10"/>
      <name val="Calibri"/>
      <family val="2"/>
      <charset val="204"/>
      <scheme val="minor"/>
    </font>
    <font>
      <sz val="11"/>
      <color theme="1"/>
      <name val="Times New Roman"/>
      <family val="1"/>
      <charset val="204"/>
    </font>
    <font>
      <b/>
      <sz val="11"/>
      <name val="Times New Roman"/>
      <family val="1"/>
      <charset val="204"/>
    </font>
    <font>
      <sz val="11"/>
      <name val="Times New Roman"/>
      <family val="1"/>
      <charset val="204"/>
    </font>
    <font>
      <sz val="8"/>
      <name val="Times New Roman"/>
      <family val="1"/>
      <charset val="204"/>
    </font>
    <font>
      <sz val="8"/>
      <color theme="1"/>
      <name val="Calibri"/>
      <family val="2"/>
      <charset val="204"/>
      <scheme val="minor"/>
    </font>
    <font>
      <sz val="7"/>
      <name val="Times New Roman"/>
      <family val="1"/>
      <charset val="204"/>
    </font>
    <font>
      <b/>
      <sz val="9"/>
      <name val="Times New Roman"/>
      <family val="1"/>
      <charset val="204"/>
    </font>
    <font>
      <sz val="9"/>
      <name val="Times New Roman"/>
      <family val="1"/>
      <charset val="204"/>
    </font>
    <font>
      <sz val="9"/>
      <color theme="1"/>
      <name val="Calibri"/>
      <family val="2"/>
      <charset val="204"/>
      <scheme val="minor"/>
    </font>
    <font>
      <b/>
      <sz val="8"/>
      <name val="Times New Roman"/>
      <family val="1"/>
      <charset val="204"/>
    </font>
    <font>
      <sz val="6"/>
      <color theme="1"/>
      <name val="Calibri"/>
      <family val="2"/>
      <charset val="204"/>
      <scheme val="minor"/>
    </font>
    <font>
      <b/>
      <sz val="10"/>
      <color theme="0"/>
      <name val="Calibri"/>
      <family val="2"/>
      <charset val="204"/>
      <scheme val="minor"/>
    </font>
    <font>
      <b/>
      <sz val="12"/>
      <color rgb="FF3F3F3F"/>
      <name val="Calibri"/>
      <family val="2"/>
      <charset val="204"/>
      <scheme val="minor"/>
    </font>
    <font>
      <b/>
      <sz val="10"/>
      <name val="Times New Roman"/>
      <family val="1"/>
      <charset val="204"/>
    </font>
    <font>
      <b/>
      <sz val="12"/>
      <name val="Times New Roman"/>
      <family val="1"/>
      <charset val="204"/>
    </font>
    <font>
      <b/>
      <sz val="11"/>
      <name val="Arial"/>
      <family val="2"/>
      <charset val="204"/>
    </font>
    <font>
      <b/>
      <sz val="12"/>
      <color rgb="FFFF0000"/>
      <name val="Times New Roman"/>
      <family val="1"/>
      <charset val="204"/>
    </font>
    <font>
      <b/>
      <i/>
      <sz val="10"/>
      <name val="Times New Roman"/>
      <family val="1"/>
      <charset val="204"/>
    </font>
    <font>
      <sz val="10"/>
      <color rgb="FFFF0000"/>
      <name val="Times New Roman"/>
      <family val="1"/>
      <charset val="204"/>
    </font>
    <font>
      <b/>
      <sz val="10"/>
      <color rgb="FFFF0000"/>
      <name val="Times New Roman"/>
      <family val="1"/>
      <charset val="204"/>
    </font>
    <font>
      <sz val="10"/>
      <color rgb="FFFF0000"/>
      <name val="Arial"/>
      <family val="2"/>
      <charset val="204"/>
    </font>
    <font>
      <u/>
      <sz val="11"/>
      <color theme="10"/>
      <name val="Calibri"/>
      <family val="2"/>
      <charset val="204"/>
      <scheme val="minor"/>
    </font>
    <font>
      <b/>
      <sz val="10"/>
      <name val="Arial"/>
      <family val="2"/>
      <charset val="204"/>
    </font>
    <font>
      <sz val="11"/>
      <name val="Arial"/>
      <family val="2"/>
      <charset val="204"/>
    </font>
    <font>
      <sz val="9"/>
      <name val="Arial"/>
      <family val="2"/>
      <charset val="204"/>
    </font>
    <font>
      <sz val="9"/>
      <color rgb="FFFF0000"/>
      <name val="Arial"/>
      <family val="2"/>
      <charset val="204"/>
    </font>
    <font>
      <b/>
      <sz val="10"/>
      <color rgb="FFFF0000"/>
      <name val="Arial"/>
      <family val="2"/>
      <charset val="204"/>
    </font>
    <font>
      <sz val="12"/>
      <name val="Times New Roman"/>
      <family val="1"/>
      <charset val="204"/>
    </font>
    <font>
      <b/>
      <sz val="6"/>
      <name val="Times New Roman"/>
      <family val="1"/>
      <charset val="204"/>
    </font>
    <font>
      <sz val="6"/>
      <name val="Times New Roman"/>
      <family val="1"/>
      <charset val="204"/>
    </font>
    <font>
      <b/>
      <sz val="12"/>
      <color rgb="FFFF0000"/>
      <name val="Arial"/>
      <family val="2"/>
      <charset val="204"/>
    </font>
    <font>
      <sz val="10"/>
      <color theme="0" tint="-0.34998626667073579"/>
      <name val="Times New Roman"/>
      <family val="1"/>
      <charset val="204"/>
    </font>
    <font>
      <b/>
      <sz val="10"/>
      <color theme="1"/>
      <name val="Times New Roman"/>
      <family val="1"/>
      <charset val="204"/>
    </font>
  </fonts>
  <fills count="8">
    <fill>
      <patternFill patternType="none"/>
    </fill>
    <fill>
      <patternFill patternType="gray125"/>
    </fill>
    <fill>
      <patternFill patternType="solid">
        <fgColor rgb="FFF2F2F2"/>
      </patternFill>
    </fill>
    <fill>
      <patternFill patternType="solid">
        <fgColor rgb="FFA5A5A5"/>
      </patternFill>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9" tint="0.79998168889431442"/>
        <bgColor indexed="64"/>
      </patternFill>
    </fill>
  </fills>
  <borders count="13">
    <border>
      <left/>
      <right/>
      <top/>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double">
        <color rgb="FF3F3F3F"/>
      </bottom>
      <diagonal/>
    </border>
    <border>
      <left/>
      <right/>
      <top style="double">
        <color rgb="FF3F3F3F"/>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1" fillId="2" borderId="1" applyNumberFormat="0" applyAlignment="0" applyProtection="0"/>
    <xf numFmtId="0" fontId="2" fillId="3" borderId="2" applyNumberFormat="0" applyAlignment="0" applyProtection="0"/>
    <xf numFmtId="0" fontId="8" fillId="0" borderId="0"/>
    <xf numFmtId="0" fontId="8" fillId="0" borderId="0"/>
    <xf numFmtId="0" fontId="31" fillId="0" borderId="0" applyNumberFormat="0" applyFill="0" applyBorder="0" applyAlignment="0" applyProtection="0"/>
  </cellStyleXfs>
  <cellXfs count="214">
    <xf numFmtId="0" fontId="0" fillId="0" borderId="0" xfId="0"/>
    <xf numFmtId="0" fontId="3" fillId="0" borderId="0" xfId="0" applyFont="1" applyAlignment="1">
      <alignment vertical="center"/>
    </xf>
    <xf numFmtId="0" fontId="2" fillId="3" borderId="2" xfId="2" applyAlignment="1">
      <alignment horizontal="center" wrapText="1"/>
    </xf>
    <xf numFmtId="0" fontId="2" fillId="3" borderId="2" xfId="2" applyAlignment="1">
      <alignment horizontal="center"/>
    </xf>
    <xf numFmtId="0" fontId="0" fillId="0" borderId="0" xfId="0" applyAlignment="1">
      <alignment horizontal="center"/>
    </xf>
    <xf numFmtId="0" fontId="5" fillId="0" borderId="3" xfId="0" applyFont="1" applyBorder="1" applyAlignment="1">
      <alignment horizontal="center" vertical="top"/>
    </xf>
    <xf numFmtId="0" fontId="6" fillId="4" borderId="3" xfId="0" applyFont="1" applyFill="1" applyBorder="1" applyAlignment="1">
      <alignment horizontal="center" vertical="top" wrapText="1"/>
    </xf>
    <xf numFmtId="0" fontId="6" fillId="0" borderId="3" xfId="0" applyFont="1" applyBorder="1" applyAlignment="1">
      <alignment horizontal="center" vertical="top"/>
    </xf>
    <xf numFmtId="164" fontId="6" fillId="0" borderId="3" xfId="0" applyNumberFormat="1" applyFont="1" applyBorder="1" applyAlignment="1">
      <alignment horizontal="center" vertical="top"/>
    </xf>
    <xf numFmtId="2" fontId="5" fillId="0" borderId="3" xfId="0" applyNumberFormat="1" applyFont="1" applyBorder="1" applyAlignment="1">
      <alignment horizontal="center" vertical="top"/>
    </xf>
    <xf numFmtId="0" fontId="5" fillId="0" borderId="4" xfId="0" applyFont="1" applyBorder="1" applyAlignment="1">
      <alignment horizontal="center" vertical="top"/>
    </xf>
    <xf numFmtId="0" fontId="6" fillId="0" borderId="4" xfId="0" applyFont="1" applyBorder="1" applyAlignment="1">
      <alignment horizontal="center" vertical="top"/>
    </xf>
    <xf numFmtId="165" fontId="6" fillId="0" borderId="3" xfId="0" applyNumberFormat="1" applyFont="1" applyBorder="1" applyAlignment="1">
      <alignment horizontal="center" vertical="top"/>
    </xf>
    <xf numFmtId="0" fontId="6" fillId="5" borderId="3" xfId="0" applyFont="1" applyFill="1" applyBorder="1" applyAlignment="1">
      <alignment horizontal="center" vertical="top" wrapText="1"/>
    </xf>
    <xf numFmtId="0" fontId="6" fillId="5" borderId="3" xfId="0" applyFont="1" applyFill="1" applyBorder="1" applyAlignment="1">
      <alignment horizontal="center" vertical="top"/>
    </xf>
    <xf numFmtId="164" fontId="6" fillId="5" borderId="3" xfId="0" applyNumberFormat="1" applyFont="1" applyFill="1" applyBorder="1" applyAlignment="1">
      <alignment horizontal="center" vertical="top"/>
    </xf>
    <xf numFmtId="164" fontId="5" fillId="0" borderId="3" xfId="0" applyNumberFormat="1" applyFont="1" applyBorder="1" applyAlignment="1">
      <alignment horizontal="center" vertical="top"/>
    </xf>
    <xf numFmtId="0" fontId="6" fillId="4" borderId="3" xfId="0" applyNumberFormat="1" applyFont="1" applyFill="1" applyBorder="1" applyAlignment="1">
      <alignment horizontal="center" vertical="top"/>
    </xf>
    <xf numFmtId="49" fontId="6" fillId="4" borderId="3" xfId="0" applyNumberFormat="1" applyFont="1" applyFill="1" applyBorder="1" applyAlignment="1">
      <alignment horizontal="center" vertical="top" wrapText="1"/>
    </xf>
    <xf numFmtId="164" fontId="6" fillId="4" borderId="3" xfId="0" applyNumberFormat="1" applyFont="1" applyFill="1" applyBorder="1" applyAlignment="1">
      <alignment horizontal="center" vertical="top" wrapText="1"/>
    </xf>
    <xf numFmtId="0" fontId="6" fillId="4" borderId="3" xfId="0" quotePrefix="1" applyNumberFormat="1" applyFont="1" applyFill="1" applyBorder="1" applyAlignment="1">
      <alignment horizontal="center" vertical="top"/>
    </xf>
    <xf numFmtId="0" fontId="7" fillId="0" borderId="0" xfId="0" applyFont="1"/>
    <xf numFmtId="164" fontId="7" fillId="0" borderId="0" xfId="0" applyNumberFormat="1" applyFont="1" applyAlignment="1">
      <alignment horizontal="center"/>
    </xf>
    <xf numFmtId="0" fontId="7" fillId="0" borderId="0" xfId="0" applyFont="1" applyAlignment="1">
      <alignment horizontal="center"/>
    </xf>
    <xf numFmtId="0" fontId="6" fillId="5" borderId="3" xfId="0" applyFont="1" applyFill="1" applyBorder="1" applyAlignment="1">
      <alignment horizontal="center" vertical="center" wrapText="1"/>
    </xf>
    <xf numFmtId="49" fontId="6" fillId="5" borderId="3" xfId="0" quotePrefix="1" applyNumberFormat="1" applyFont="1" applyFill="1" applyBorder="1" applyAlignment="1">
      <alignment horizontal="center" vertical="top"/>
    </xf>
    <xf numFmtId="164" fontId="6" fillId="5" borderId="3" xfId="0" quotePrefix="1" applyNumberFormat="1" applyFont="1" applyFill="1" applyBorder="1" applyAlignment="1">
      <alignment horizontal="center" vertical="top"/>
    </xf>
    <xf numFmtId="0" fontId="6" fillId="5" borderId="3" xfId="0" quotePrefix="1" applyNumberFormat="1" applyFont="1" applyFill="1" applyBorder="1" applyAlignment="1">
      <alignment horizontal="center" vertical="top"/>
    </xf>
    <xf numFmtId="0" fontId="6" fillId="5" borderId="3" xfId="0" applyNumberFormat="1" applyFont="1" applyFill="1" applyBorder="1" applyAlignment="1">
      <alignment horizontal="center" vertical="top" wrapText="1"/>
    </xf>
    <xf numFmtId="0" fontId="6" fillId="5" borderId="3" xfId="0" applyNumberFormat="1" applyFont="1" applyFill="1" applyBorder="1" applyAlignment="1">
      <alignment horizontal="center" vertical="top"/>
    </xf>
    <xf numFmtId="164" fontId="6" fillId="0" borderId="3" xfId="0" applyNumberFormat="1" applyFont="1" applyBorder="1" applyAlignment="1">
      <alignment horizontal="center" vertical="top" wrapText="1"/>
    </xf>
    <xf numFmtId="164" fontId="6" fillId="0" borderId="4" xfId="0" applyNumberFormat="1" applyFont="1" applyFill="1" applyBorder="1" applyAlignment="1">
      <alignment horizontal="center" vertical="top"/>
    </xf>
    <xf numFmtId="0" fontId="0" fillId="0" borderId="3" xfId="0" applyBorder="1" applyAlignment="1">
      <alignment horizontal="center"/>
    </xf>
    <xf numFmtId="0" fontId="0" fillId="0" borderId="0" xfId="0" applyAlignment="1">
      <alignment vertical="center"/>
    </xf>
    <xf numFmtId="0" fontId="2" fillId="3" borderId="5" xfId="2" applyBorder="1" applyAlignment="1">
      <alignment horizontal="center" vertical="center" wrapText="1"/>
    </xf>
    <xf numFmtId="0" fontId="2" fillId="3" borderId="5" xfId="2" applyBorder="1" applyAlignment="1">
      <alignment horizontal="center" vertical="center"/>
    </xf>
    <xf numFmtId="0" fontId="6" fillId="5" borderId="3" xfId="0" applyFont="1" applyFill="1" applyBorder="1" applyAlignment="1">
      <alignment vertical="top" wrapText="1"/>
    </xf>
    <xf numFmtId="165" fontId="6" fillId="5" borderId="3" xfId="0" applyNumberFormat="1" applyFont="1" applyFill="1" applyBorder="1" applyAlignment="1">
      <alignment horizontal="center" vertical="top"/>
    </xf>
    <xf numFmtId="165" fontId="6" fillId="5" borderId="3" xfId="0" quotePrefix="1" applyNumberFormat="1" applyFont="1" applyFill="1" applyBorder="1" applyAlignment="1">
      <alignment horizontal="center" vertical="top"/>
    </xf>
    <xf numFmtId="0" fontId="6" fillId="5" borderId="3" xfId="0" quotePrefix="1" applyNumberFormat="1" applyFont="1" applyFill="1" applyBorder="1" applyAlignment="1">
      <alignment horizontal="center" vertical="top" wrapText="1"/>
    </xf>
    <xf numFmtId="49" fontId="6" fillId="5" borderId="3" xfId="0" applyNumberFormat="1" applyFont="1" applyFill="1" applyBorder="1" applyAlignment="1">
      <alignment horizontal="center" vertical="top"/>
    </xf>
    <xf numFmtId="164" fontId="6" fillId="5" borderId="3" xfId="0" applyNumberFormat="1" applyFont="1" applyFill="1" applyBorder="1" applyAlignment="1">
      <alignment horizontal="center" vertical="top" wrapText="1"/>
    </xf>
    <xf numFmtId="0" fontId="6" fillId="5" borderId="3" xfId="0" quotePrefix="1" applyNumberFormat="1" applyFont="1" applyFill="1" applyBorder="1" applyAlignment="1">
      <alignment vertical="top"/>
    </xf>
    <xf numFmtId="0" fontId="6" fillId="4" borderId="4" xfId="0" applyFont="1" applyFill="1" applyBorder="1" applyAlignment="1">
      <alignment horizontal="center" vertical="top" wrapText="1"/>
    </xf>
    <xf numFmtId="165" fontId="5" fillId="5" borderId="3" xfId="0" applyNumberFormat="1" applyFont="1" applyFill="1" applyBorder="1" applyAlignment="1">
      <alignment horizontal="center" vertical="center"/>
    </xf>
    <xf numFmtId="0" fontId="5" fillId="5" borderId="3" xfId="0" applyFont="1" applyFill="1" applyBorder="1" applyAlignment="1">
      <alignment horizontal="center" vertical="center"/>
    </xf>
    <xf numFmtId="164" fontId="5" fillId="0" borderId="4" xfId="0" applyNumberFormat="1" applyFont="1" applyBorder="1" applyAlignment="1">
      <alignment horizontal="center" vertical="top"/>
    </xf>
    <xf numFmtId="0" fontId="7" fillId="0" borderId="3" xfId="0" applyFont="1" applyBorder="1" applyAlignment="1">
      <alignment horizontal="center"/>
    </xf>
    <xf numFmtId="49" fontId="6" fillId="5" borderId="3" xfId="0" applyNumberFormat="1" applyFont="1" applyFill="1" applyBorder="1" applyAlignment="1">
      <alignment horizontal="center" vertical="top" wrapText="1"/>
    </xf>
    <xf numFmtId="0" fontId="6" fillId="5" borderId="0" xfId="0" applyFont="1" applyFill="1" applyAlignment="1">
      <alignment wrapText="1"/>
    </xf>
    <xf numFmtId="0" fontId="10" fillId="0" borderId="0" xfId="0" applyFont="1"/>
    <xf numFmtId="1" fontId="6" fillId="5" borderId="3" xfId="3" applyNumberFormat="1" applyFont="1" applyFill="1" applyBorder="1" applyAlignment="1">
      <alignment horizontal="center" vertical="top"/>
    </xf>
    <xf numFmtId="49" fontId="6" fillId="5" borderId="3" xfId="3" applyNumberFormat="1" applyFont="1" applyFill="1" applyBorder="1" applyAlignment="1">
      <alignment horizontal="center" vertical="top" wrapText="1"/>
    </xf>
    <xf numFmtId="49" fontId="6" fillId="5" borderId="3" xfId="3" applyNumberFormat="1" applyFont="1" applyFill="1" applyBorder="1" applyAlignment="1">
      <alignment horizontal="center" vertical="top"/>
    </xf>
    <xf numFmtId="164" fontId="6" fillId="5" borderId="3" xfId="3" applyNumberFormat="1" applyFont="1" applyFill="1" applyBorder="1" applyAlignment="1">
      <alignment horizontal="center" vertical="top"/>
    </xf>
    <xf numFmtId="166" fontId="6" fillId="5" borderId="3" xfId="0" applyNumberFormat="1" applyFont="1" applyFill="1" applyBorder="1" applyAlignment="1">
      <alignment horizontal="center" vertical="top"/>
    </xf>
    <xf numFmtId="0" fontId="5" fillId="5" borderId="0" xfId="0" applyFont="1" applyFill="1" applyAlignment="1">
      <alignment vertical="center"/>
    </xf>
    <xf numFmtId="0" fontId="6" fillId="5" borderId="4" xfId="0" applyFont="1" applyFill="1" applyBorder="1" applyAlignment="1">
      <alignment horizontal="center" vertical="top" wrapText="1"/>
    </xf>
    <xf numFmtId="2" fontId="6" fillId="5" borderId="3" xfId="0" applyNumberFormat="1" applyFont="1" applyFill="1" applyBorder="1" applyAlignment="1">
      <alignment horizontal="center" vertical="top" wrapText="1"/>
    </xf>
    <xf numFmtId="165" fontId="6" fillId="5" borderId="3" xfId="0" applyNumberFormat="1" applyFont="1" applyFill="1" applyBorder="1" applyAlignment="1">
      <alignment horizontal="center" vertical="top" wrapText="1"/>
    </xf>
    <xf numFmtId="0" fontId="6" fillId="5" borderId="0" xfId="0" applyFont="1" applyFill="1"/>
    <xf numFmtId="0" fontId="6" fillId="5" borderId="3" xfId="4" applyFont="1" applyFill="1" applyBorder="1" applyAlignment="1">
      <alignment horizontal="center" vertical="top"/>
    </xf>
    <xf numFmtId="0" fontId="6" fillId="5" borderId="3" xfId="4" applyFont="1" applyFill="1" applyBorder="1" applyAlignment="1">
      <alignment horizontal="center" vertical="top" wrapText="1"/>
    </xf>
    <xf numFmtId="1" fontId="6" fillId="5" borderId="3" xfId="0" applyNumberFormat="1" applyFont="1" applyFill="1" applyBorder="1" applyAlignment="1">
      <alignment horizontal="center" vertical="top"/>
    </xf>
    <xf numFmtId="0" fontId="6" fillId="5" borderId="0" xfId="0" applyFont="1" applyFill="1" applyAlignment="1">
      <alignment vertical="center"/>
    </xf>
    <xf numFmtId="0" fontId="6" fillId="5" borderId="0" xfId="0" applyFont="1" applyFill="1" applyAlignment="1">
      <alignment horizontal="center"/>
    </xf>
    <xf numFmtId="165" fontId="6" fillId="5" borderId="3" xfId="4" applyNumberFormat="1" applyFont="1" applyFill="1" applyBorder="1" applyAlignment="1">
      <alignment horizontal="center" vertical="top"/>
    </xf>
    <xf numFmtId="164" fontId="6" fillId="5" borderId="3" xfId="4" applyNumberFormat="1" applyFont="1" applyFill="1" applyBorder="1" applyAlignment="1">
      <alignment horizontal="center" vertical="top"/>
    </xf>
    <xf numFmtId="49" fontId="6" fillId="5" borderId="3" xfId="4" applyNumberFormat="1" applyFont="1" applyFill="1" applyBorder="1" applyAlignment="1">
      <alignment horizontal="center" vertical="top"/>
    </xf>
    <xf numFmtId="0" fontId="6" fillId="5" borderId="3" xfId="0" applyFont="1" applyFill="1" applyBorder="1" applyAlignment="1">
      <alignment horizontal="center" vertical="center"/>
    </xf>
    <xf numFmtId="0" fontId="6" fillId="5" borderId="3" xfId="0" applyFont="1" applyFill="1" applyBorder="1" applyAlignment="1">
      <alignment vertical="center"/>
    </xf>
    <xf numFmtId="0" fontId="6" fillId="5" borderId="3" xfId="0" applyFont="1" applyFill="1" applyBorder="1" applyAlignment="1">
      <alignment vertical="center" wrapText="1"/>
    </xf>
    <xf numFmtId="0" fontId="5" fillId="5" borderId="3" xfId="0" applyFont="1" applyFill="1" applyBorder="1" applyAlignment="1">
      <alignment vertical="center"/>
    </xf>
    <xf numFmtId="164" fontId="6" fillId="5" borderId="3" xfId="0" applyNumberFormat="1" applyFont="1" applyFill="1" applyBorder="1" applyAlignment="1">
      <alignment horizontal="center" vertical="center"/>
    </xf>
    <xf numFmtId="164" fontId="10" fillId="0" borderId="0" xfId="0" applyNumberFormat="1" applyFont="1" applyAlignment="1">
      <alignment horizontal="center"/>
    </xf>
    <xf numFmtId="0" fontId="6" fillId="5" borderId="0" xfId="0" applyFont="1" applyFill="1" applyAlignment="1">
      <alignment horizontal="center" wrapText="1"/>
    </xf>
    <xf numFmtId="164" fontId="6" fillId="5" borderId="0" xfId="0" applyNumberFormat="1" applyFont="1" applyFill="1" applyAlignment="1">
      <alignment horizontal="center"/>
    </xf>
    <xf numFmtId="0" fontId="13" fillId="5" borderId="3" xfId="0" applyFont="1" applyFill="1" applyBorder="1" applyAlignment="1">
      <alignment vertical="top" wrapText="1"/>
    </xf>
    <xf numFmtId="0" fontId="15" fillId="5" borderId="0" xfId="0" applyFont="1" applyFill="1" applyAlignment="1">
      <alignment wrapText="1"/>
    </xf>
    <xf numFmtId="0" fontId="15" fillId="5" borderId="3" xfId="0" applyFont="1" applyFill="1" applyBorder="1" applyAlignment="1">
      <alignment horizontal="center" vertical="top" wrapText="1"/>
    </xf>
    <xf numFmtId="0" fontId="15" fillId="5" borderId="3" xfId="0" applyFont="1" applyFill="1" applyBorder="1" applyAlignment="1">
      <alignment wrapText="1"/>
    </xf>
    <xf numFmtId="0" fontId="15" fillId="5" borderId="3" xfId="0" applyFont="1" applyFill="1" applyBorder="1" applyAlignment="1">
      <alignment vertical="top" wrapText="1"/>
    </xf>
    <xf numFmtId="49" fontId="15" fillId="5" borderId="3" xfId="0" applyNumberFormat="1" applyFont="1" applyFill="1" applyBorder="1" applyAlignment="1">
      <alignment horizontal="center" vertical="top" wrapText="1"/>
    </xf>
    <xf numFmtId="165" fontId="15" fillId="5" borderId="3" xfId="0" applyNumberFormat="1" applyFont="1" applyFill="1" applyBorder="1" applyAlignment="1">
      <alignment horizontal="left" vertical="top" wrapText="1"/>
    </xf>
    <xf numFmtId="0" fontId="15" fillId="5" borderId="3" xfId="0" applyNumberFormat="1" applyFont="1" applyFill="1" applyBorder="1" applyAlignment="1">
      <alignment horizontal="center" vertical="top" wrapText="1"/>
    </xf>
    <xf numFmtId="0" fontId="15" fillId="5" borderId="3" xfId="0" quotePrefix="1" applyNumberFormat="1" applyFont="1" applyFill="1" applyBorder="1" applyAlignment="1">
      <alignment horizontal="center" vertical="top" wrapText="1"/>
    </xf>
    <xf numFmtId="0" fontId="15" fillId="5" borderId="3" xfId="0" quotePrefix="1" applyNumberFormat="1" applyFont="1" applyFill="1" applyBorder="1" applyAlignment="1">
      <alignment vertical="top" wrapText="1"/>
    </xf>
    <xf numFmtId="165" fontId="15" fillId="5" borderId="3" xfId="0" applyNumberFormat="1" applyFont="1" applyFill="1" applyBorder="1" applyAlignment="1">
      <alignment vertical="top" wrapText="1"/>
    </xf>
    <xf numFmtId="0" fontId="15" fillId="5" borderId="3" xfId="0" applyFont="1" applyFill="1" applyBorder="1" applyAlignment="1">
      <alignment horizontal="left" vertical="top" wrapText="1"/>
    </xf>
    <xf numFmtId="1" fontId="15" fillId="5" borderId="3" xfId="3" applyNumberFormat="1" applyFont="1" applyFill="1" applyBorder="1" applyAlignment="1">
      <alignment horizontal="left" vertical="top" wrapText="1"/>
    </xf>
    <xf numFmtId="0" fontId="6" fillId="5" borderId="0" xfId="0" applyFont="1" applyFill="1" applyAlignment="1">
      <alignment horizontal="center" vertical="top" wrapText="1"/>
    </xf>
    <xf numFmtId="0" fontId="0" fillId="0" borderId="0" xfId="0" applyAlignment="1">
      <alignment horizontal="center" vertical="top" wrapText="1"/>
    </xf>
    <xf numFmtId="0" fontId="17" fillId="5" borderId="3" xfId="0" applyFont="1" applyFill="1" applyBorder="1" applyAlignment="1">
      <alignment wrapText="1"/>
    </xf>
    <xf numFmtId="0" fontId="20" fillId="0" borderId="3" xfId="0" applyFont="1" applyBorder="1" applyAlignment="1">
      <alignment horizontal="center" vertical="top" wrapText="1"/>
    </xf>
    <xf numFmtId="0" fontId="17" fillId="5" borderId="0" xfId="0" applyFont="1" applyFill="1" applyAlignment="1">
      <alignment vertical="top" wrapText="1"/>
    </xf>
    <xf numFmtId="0" fontId="18" fillId="0" borderId="0" xfId="0" applyFont="1" applyAlignment="1">
      <alignment vertical="top" wrapText="1"/>
    </xf>
    <xf numFmtId="0" fontId="13" fillId="5" borderId="0" xfId="0" applyFont="1" applyFill="1" applyAlignment="1">
      <alignment horizontal="center" vertical="top" wrapText="1"/>
    </xf>
    <xf numFmtId="0" fontId="14" fillId="0" borderId="0" xfId="0" applyFont="1" applyAlignment="1">
      <alignment horizontal="center" vertical="top" wrapText="1"/>
    </xf>
    <xf numFmtId="0" fontId="7" fillId="0" borderId="0" xfId="0" applyFont="1" applyAlignment="1">
      <alignment wrapText="1"/>
    </xf>
    <xf numFmtId="0" fontId="21" fillId="6" borderId="3" xfId="2" applyFont="1" applyFill="1" applyBorder="1" applyAlignment="1">
      <alignment horizontal="center" vertical="center" wrapText="1"/>
    </xf>
    <xf numFmtId="0" fontId="9" fillId="5" borderId="3" xfId="2" applyFont="1" applyFill="1" applyBorder="1" applyAlignment="1">
      <alignment horizontal="center" vertical="center" wrapText="1"/>
    </xf>
    <xf numFmtId="2" fontId="6" fillId="5" borderId="3" xfId="0" applyNumberFormat="1" applyFont="1" applyFill="1" applyBorder="1" applyAlignment="1">
      <alignment vertical="top" wrapText="1"/>
    </xf>
    <xf numFmtId="2" fontId="6" fillId="5" borderId="0" xfId="0" applyNumberFormat="1" applyFont="1" applyFill="1" applyAlignment="1">
      <alignment horizontal="center" vertical="top" wrapText="1"/>
    </xf>
    <xf numFmtId="0" fontId="8" fillId="5" borderId="0" xfId="0" applyFont="1" applyFill="1"/>
    <xf numFmtId="0" fontId="0" fillId="5" borderId="0" xfId="0" applyFill="1"/>
    <xf numFmtId="0" fontId="25" fillId="0" borderId="0" xfId="0" applyFont="1"/>
    <xf numFmtId="0" fontId="24" fillId="5" borderId="0" xfId="0" applyFont="1" applyFill="1" applyAlignment="1">
      <alignment horizontal="center" wrapText="1"/>
    </xf>
    <xf numFmtId="0" fontId="16" fillId="5" borderId="0" xfId="0" applyFont="1" applyFill="1" applyAlignment="1"/>
    <xf numFmtId="0" fontId="23" fillId="5" borderId="0" xfId="0" applyFont="1" applyFill="1" applyAlignment="1">
      <alignment horizontal="left" wrapText="1"/>
    </xf>
    <xf numFmtId="0" fontId="26" fillId="5" borderId="0" xfId="0" applyFont="1" applyFill="1" applyAlignment="1">
      <alignment horizontal="center" wrapText="1"/>
    </xf>
    <xf numFmtId="0" fontId="11" fillId="5" borderId="3" xfId="0" applyFont="1" applyFill="1" applyBorder="1" applyAlignment="1">
      <alignment horizontal="center" vertical="center" wrapText="1"/>
    </xf>
    <xf numFmtId="0" fontId="19" fillId="5" borderId="7" xfId="0" applyFont="1" applyFill="1" applyBorder="1" applyAlignment="1">
      <alignment horizontal="center" vertical="center" wrapText="1"/>
    </xf>
    <xf numFmtId="0" fontId="16" fillId="5" borderId="3" xfId="0" applyFont="1" applyFill="1" applyBorder="1" applyAlignment="1">
      <alignment horizontal="center" vertical="center" wrapText="1"/>
    </xf>
    <xf numFmtId="0" fontId="23" fillId="5" borderId="3" xfId="0" applyFont="1" applyFill="1" applyBorder="1" applyAlignment="1">
      <alignment horizontal="center" vertical="center" wrapText="1"/>
    </xf>
    <xf numFmtId="1" fontId="16" fillId="5" borderId="3" xfId="0" applyNumberFormat="1" applyFont="1" applyFill="1" applyBorder="1" applyAlignment="1">
      <alignment horizontal="center" vertical="center" wrapText="1"/>
    </xf>
    <xf numFmtId="0" fontId="23" fillId="5" borderId="3" xfId="0" applyFont="1" applyFill="1" applyBorder="1" applyAlignment="1">
      <alignment horizontal="center" vertical="center"/>
    </xf>
    <xf numFmtId="164" fontId="11" fillId="5" borderId="3" xfId="0" applyNumberFormat="1" applyFont="1" applyFill="1" applyBorder="1" applyAlignment="1">
      <alignment horizontal="center" vertical="center" wrapText="1"/>
    </xf>
    <xf numFmtId="2" fontId="27" fillId="5" borderId="3" xfId="0" applyNumberFormat="1" applyFont="1" applyFill="1" applyBorder="1" applyAlignment="1">
      <alignment horizontal="center" vertical="center" wrapText="1"/>
    </xf>
    <xf numFmtId="167" fontId="29" fillId="7" borderId="3" xfId="0" applyNumberFormat="1" applyFont="1" applyFill="1" applyBorder="1" applyAlignment="1">
      <alignment horizontal="center" vertical="center" wrapText="1"/>
    </xf>
    <xf numFmtId="0" fontId="6" fillId="5" borderId="4" xfId="0" applyFont="1" applyFill="1" applyBorder="1" applyAlignment="1">
      <alignment horizontal="center" vertical="center" wrapText="1"/>
    </xf>
    <xf numFmtId="0" fontId="17" fillId="5" borderId="4" xfId="0" applyFont="1" applyFill="1" applyBorder="1" applyAlignment="1">
      <alignment horizontal="center" vertical="center"/>
    </xf>
    <xf numFmtId="0" fontId="17" fillId="5" borderId="4" xfId="0" applyFont="1" applyFill="1" applyBorder="1" applyAlignment="1">
      <alignment horizontal="center" vertical="center" wrapText="1"/>
    </xf>
    <xf numFmtId="166" fontId="12" fillId="5" borderId="4" xfId="0" applyNumberFormat="1" applyFont="1" applyFill="1" applyBorder="1" applyAlignment="1">
      <alignment horizontal="center" vertical="center" wrapText="1"/>
    </xf>
    <xf numFmtId="4" fontId="6" fillId="5" borderId="4" xfId="0" applyNumberFormat="1" applyFont="1" applyFill="1" applyBorder="1" applyAlignment="1">
      <alignment horizontal="center" vertical="center" wrapText="1"/>
    </xf>
    <xf numFmtId="4" fontId="28" fillId="5" borderId="4" xfId="0" applyNumberFormat="1" applyFont="1" applyFill="1" applyBorder="1" applyAlignment="1">
      <alignment horizontal="center" vertical="center" wrapText="1"/>
    </xf>
    <xf numFmtId="0" fontId="8" fillId="5" borderId="0" xfId="0" applyFont="1" applyFill="1" applyAlignment="1">
      <alignment vertical="center"/>
    </xf>
    <xf numFmtId="0" fontId="30" fillId="5" borderId="0" xfId="0" applyFont="1" applyFill="1" applyAlignment="1">
      <alignment vertical="center"/>
    </xf>
    <xf numFmtId="4" fontId="6" fillId="5" borderId="3" xfId="0" applyNumberFormat="1" applyFont="1" applyFill="1" applyBorder="1" applyAlignment="1">
      <alignment horizontal="center" vertical="center" wrapText="1"/>
    </xf>
    <xf numFmtId="4" fontId="28" fillId="5" borderId="3" xfId="0" applyNumberFormat="1" applyFont="1" applyFill="1" applyBorder="1" applyAlignment="1">
      <alignment horizontal="center" vertical="center" wrapText="1"/>
    </xf>
    <xf numFmtId="0" fontId="31" fillId="5" borderId="4" xfId="5" applyFill="1" applyBorder="1" applyAlignment="1">
      <alignment horizontal="center" vertical="center" wrapText="1"/>
    </xf>
    <xf numFmtId="0" fontId="17" fillId="5" borderId="3" xfId="0" applyFont="1" applyFill="1" applyBorder="1" applyAlignment="1">
      <alignment horizontal="center" vertical="center" wrapText="1"/>
    </xf>
    <xf numFmtId="4" fontId="29" fillId="7" borderId="4" xfId="0" applyNumberFormat="1" applyFont="1" applyFill="1" applyBorder="1" applyAlignment="1">
      <alignment horizontal="center" vertical="center" wrapText="1"/>
    </xf>
    <xf numFmtId="0" fontId="6" fillId="5" borderId="3" xfId="0" applyFont="1" applyFill="1" applyBorder="1" applyAlignment="1">
      <alignment horizontal="left" vertical="center" wrapText="1"/>
    </xf>
    <xf numFmtId="166" fontId="11" fillId="5" borderId="3" xfId="0" applyNumberFormat="1" applyFont="1" applyFill="1" applyBorder="1" applyAlignment="1">
      <alignment horizontal="center" vertical="center" wrapText="1"/>
    </xf>
    <xf numFmtId="0" fontId="12" fillId="5" borderId="4" xfId="0" applyFont="1" applyFill="1" applyBorder="1" applyAlignment="1">
      <alignment horizontal="center" vertical="center" wrapText="1"/>
    </xf>
    <xf numFmtId="0" fontId="6" fillId="5" borderId="0" xfId="0" applyFont="1" applyFill="1" applyBorder="1" applyAlignment="1">
      <alignment horizontal="center" wrapText="1"/>
    </xf>
    <xf numFmtId="0" fontId="6" fillId="5" borderId="0" xfId="0" applyFont="1" applyFill="1" applyBorder="1" applyAlignment="1">
      <alignment horizontal="center"/>
    </xf>
    <xf numFmtId="0" fontId="8" fillId="5" borderId="0" xfId="0" applyFont="1" applyFill="1" applyBorder="1" applyAlignment="1">
      <alignment wrapText="1"/>
    </xf>
    <xf numFmtId="0" fontId="8" fillId="5" borderId="0" xfId="0" applyFont="1" applyFill="1" applyAlignment="1">
      <alignment horizontal="left"/>
    </xf>
    <xf numFmtId="164" fontId="23" fillId="5" borderId="0" xfId="0" applyNumberFormat="1" applyFont="1" applyFill="1" applyBorder="1" applyAlignment="1">
      <alignment horizontal="center"/>
    </xf>
    <xf numFmtId="4" fontId="32" fillId="5" borderId="0" xfId="0" applyNumberFormat="1" applyFont="1" applyFill="1" applyAlignment="1">
      <alignment horizontal="center"/>
    </xf>
    <xf numFmtId="2" fontId="8" fillId="5" borderId="0" xfId="0" applyNumberFormat="1" applyFont="1" applyFill="1" applyAlignment="1">
      <alignment horizontal="center"/>
    </xf>
    <xf numFmtId="2" fontId="30" fillId="5" borderId="0" xfId="0" applyNumberFormat="1" applyFont="1" applyFill="1" applyAlignment="1">
      <alignment horizontal="center"/>
    </xf>
    <xf numFmtId="0" fontId="33" fillId="5" borderId="0" xfId="0" applyFont="1" applyFill="1" applyAlignment="1">
      <alignment wrapText="1"/>
    </xf>
    <xf numFmtId="0" fontId="34" fillId="5" borderId="0" xfId="0" applyFont="1" applyFill="1"/>
    <xf numFmtId="0" fontId="8" fillId="5" borderId="0" xfId="0" applyFont="1" applyFill="1" applyAlignment="1">
      <alignment wrapText="1"/>
    </xf>
    <xf numFmtId="164" fontId="32" fillId="5" borderId="0" xfId="0" applyNumberFormat="1" applyFont="1" applyFill="1"/>
    <xf numFmtId="0" fontId="32" fillId="5" borderId="0" xfId="0" applyFont="1" applyFill="1" applyAlignment="1">
      <alignment horizontal="center"/>
    </xf>
    <xf numFmtId="2" fontId="6" fillId="5" borderId="0" xfId="0" applyNumberFormat="1" applyFont="1" applyFill="1" applyBorder="1" applyAlignment="1">
      <alignment horizontal="center" vertical="center" wrapText="1"/>
    </xf>
    <xf numFmtId="0" fontId="35" fillId="5" borderId="0" xfId="0" applyFont="1" applyFill="1" applyAlignment="1">
      <alignment horizontal="center"/>
    </xf>
    <xf numFmtId="0" fontId="0" fillId="5" borderId="0" xfId="0" applyFill="1" applyAlignment="1">
      <alignment horizontal="center"/>
    </xf>
    <xf numFmtId="0" fontId="30" fillId="5" borderId="0" xfId="0" applyFont="1" applyFill="1" applyAlignment="1">
      <alignment horizontal="center"/>
    </xf>
    <xf numFmtId="0" fontId="25" fillId="5" borderId="0" xfId="0" applyFont="1" applyFill="1"/>
    <xf numFmtId="0" fontId="0" fillId="5" borderId="0" xfId="0" applyFill="1" applyAlignment="1">
      <alignment horizontal="left"/>
    </xf>
    <xf numFmtId="0" fontId="32" fillId="5" borderId="0" xfId="0" applyFont="1" applyFill="1"/>
    <xf numFmtId="0" fontId="36" fillId="5" borderId="0" xfId="0" applyFont="1" applyFill="1" applyAlignment="1">
      <alignment horizontal="center"/>
    </xf>
    <xf numFmtId="0" fontId="37" fillId="5" borderId="0" xfId="0" applyFont="1" applyFill="1" applyAlignment="1">
      <alignment vertical="center"/>
    </xf>
    <xf numFmtId="0" fontId="34" fillId="5" borderId="0" xfId="0" applyFont="1" applyFill="1" applyBorder="1"/>
    <xf numFmtId="0" fontId="8" fillId="5" borderId="0" xfId="0" applyFont="1" applyFill="1" applyBorder="1" applyAlignment="1">
      <alignment horizontal="left"/>
    </xf>
    <xf numFmtId="164" fontId="25" fillId="5" borderId="0" xfId="0" applyNumberFormat="1" applyFont="1" applyFill="1" applyBorder="1"/>
    <xf numFmtId="0" fontId="11" fillId="5" borderId="0" xfId="0" applyFont="1" applyFill="1" applyAlignment="1">
      <alignment vertical="top"/>
    </xf>
    <xf numFmtId="0" fontId="33" fillId="5" borderId="0" xfId="0" applyFont="1" applyFill="1" applyBorder="1" applyAlignment="1">
      <alignment wrapText="1"/>
    </xf>
    <xf numFmtId="164" fontId="32" fillId="5" borderId="0" xfId="0" applyNumberFormat="1" applyFont="1" applyFill="1" applyBorder="1"/>
    <xf numFmtId="2" fontId="6" fillId="5" borderId="0" xfId="0" applyNumberFormat="1" applyFont="1" applyFill="1"/>
    <xf numFmtId="0" fontId="39" fillId="5" borderId="3" xfId="0" applyFont="1" applyFill="1" applyBorder="1" applyAlignment="1">
      <alignment vertical="top" wrapText="1"/>
    </xf>
    <xf numFmtId="0" fontId="39" fillId="5" borderId="0" xfId="0" applyFont="1" applyFill="1" applyAlignment="1">
      <alignment wrapText="1"/>
    </xf>
    <xf numFmtId="0" fontId="20" fillId="0" borderId="0" xfId="0" applyFont="1"/>
    <xf numFmtId="0" fontId="6" fillId="5" borderId="9" xfId="2" applyFont="1" applyFill="1" applyBorder="1" applyAlignment="1">
      <alignment horizontal="center" vertical="center" wrapText="1"/>
    </xf>
    <xf numFmtId="0" fontId="6" fillId="5" borderId="12" xfId="0" applyFont="1" applyFill="1" applyBorder="1" applyAlignment="1">
      <alignment horizontal="center" vertical="top" wrapText="1"/>
    </xf>
    <xf numFmtId="0" fontId="6" fillId="5" borderId="11" xfId="0" applyFont="1" applyFill="1" applyBorder="1" applyAlignment="1">
      <alignment horizontal="center" vertical="top" wrapText="1"/>
    </xf>
    <xf numFmtId="0" fontId="6" fillId="5" borderId="11" xfId="0" applyFont="1" applyFill="1" applyBorder="1" applyAlignment="1">
      <alignment vertical="top" wrapText="1"/>
    </xf>
    <xf numFmtId="0" fontId="17" fillId="5" borderId="11" xfId="0" applyFont="1" applyFill="1" applyBorder="1" applyAlignment="1">
      <alignment wrapText="1"/>
    </xf>
    <xf numFmtId="0" fontId="13" fillId="5" borderId="11" xfId="0" applyFont="1" applyFill="1" applyBorder="1" applyAlignment="1">
      <alignment vertical="top" wrapText="1"/>
    </xf>
    <xf numFmtId="0" fontId="6" fillId="5" borderId="11" xfId="0" applyFont="1" applyFill="1" applyBorder="1" applyAlignment="1">
      <alignment wrapText="1"/>
    </xf>
    <xf numFmtId="0" fontId="6" fillId="5" borderId="4" xfId="0" applyFont="1" applyFill="1" applyBorder="1" applyAlignment="1">
      <alignment vertical="top" wrapText="1"/>
    </xf>
    <xf numFmtId="0" fontId="6" fillId="5" borderId="12" xfId="0" applyFont="1" applyFill="1" applyBorder="1" applyAlignment="1">
      <alignment vertical="top" wrapText="1"/>
    </xf>
    <xf numFmtId="0" fontId="17" fillId="5" borderId="4" xfId="0" applyFont="1" applyFill="1" applyBorder="1" applyAlignment="1">
      <alignment wrapText="1"/>
    </xf>
    <xf numFmtId="0" fontId="17" fillId="5" borderId="12" xfId="0" applyFont="1" applyFill="1" applyBorder="1" applyAlignment="1">
      <alignment wrapText="1"/>
    </xf>
    <xf numFmtId="0" fontId="13" fillId="5" borderId="4" xfId="0" applyFont="1" applyFill="1" applyBorder="1" applyAlignment="1">
      <alignment vertical="top" wrapText="1"/>
    </xf>
    <xf numFmtId="0" fontId="13" fillId="5" borderId="12" xfId="0" applyFont="1" applyFill="1" applyBorder="1" applyAlignment="1">
      <alignment vertical="top" wrapText="1"/>
    </xf>
    <xf numFmtId="0" fontId="6" fillId="5" borderId="12" xfId="0" applyFont="1" applyFill="1" applyBorder="1" applyAlignment="1">
      <alignment wrapText="1"/>
    </xf>
    <xf numFmtId="0" fontId="6" fillId="5" borderId="4" xfId="0" applyFont="1" applyFill="1" applyBorder="1" applyAlignment="1">
      <alignment wrapText="1"/>
    </xf>
    <xf numFmtId="0" fontId="6" fillId="5" borderId="3" xfId="2" applyFont="1" applyFill="1" applyBorder="1" applyAlignment="1">
      <alignment horizontal="center" vertical="center" wrapText="1"/>
    </xf>
    <xf numFmtId="0" fontId="6" fillId="5" borderId="3" xfId="2" applyFont="1" applyFill="1" applyBorder="1" applyAlignment="1">
      <alignment horizontal="center" vertical="center"/>
    </xf>
    <xf numFmtId="0" fontId="39" fillId="5" borderId="3" xfId="2" applyFont="1" applyFill="1" applyBorder="1" applyAlignment="1">
      <alignment horizontal="center" vertical="center" wrapText="1"/>
    </xf>
    <xf numFmtId="0" fontId="17" fillId="5" borderId="3" xfId="0" applyFont="1" applyFill="1" applyBorder="1" applyAlignment="1">
      <alignment vertical="center" wrapText="1"/>
    </xf>
    <xf numFmtId="167" fontId="26" fillId="5" borderId="0" xfId="0" applyNumberFormat="1" applyFont="1" applyFill="1" applyAlignment="1">
      <alignment horizontal="center" wrapText="1"/>
    </xf>
    <xf numFmtId="4" fontId="29" fillId="5" borderId="4" xfId="0" applyNumberFormat="1" applyFont="1" applyFill="1" applyBorder="1" applyAlignment="1">
      <alignment horizontal="center" vertical="center" wrapText="1"/>
    </xf>
    <xf numFmtId="167" fontId="36" fillId="5" borderId="0" xfId="0" applyNumberFormat="1" applyFont="1" applyFill="1" applyAlignment="1">
      <alignment horizontal="center"/>
    </xf>
    <xf numFmtId="0" fontId="40" fillId="5" borderId="0" xfId="0" applyFont="1" applyFill="1"/>
    <xf numFmtId="0" fontId="29" fillId="5" borderId="3" xfId="0" applyFont="1" applyFill="1" applyBorder="1" applyAlignment="1">
      <alignment horizontal="center" vertical="center" wrapText="1"/>
    </xf>
    <xf numFmtId="0" fontId="30" fillId="5" borderId="0" xfId="0" applyFont="1" applyFill="1"/>
    <xf numFmtId="0" fontId="41" fillId="5" borderId="3" xfId="0" applyFont="1" applyFill="1" applyBorder="1" applyAlignment="1">
      <alignment horizontal="center" vertical="center" wrapText="1"/>
    </xf>
    <xf numFmtId="4" fontId="23" fillId="5" borderId="4" xfId="0" applyNumberFormat="1" applyFont="1" applyFill="1" applyBorder="1" applyAlignment="1">
      <alignment horizontal="center" vertical="center" wrapText="1"/>
    </xf>
    <xf numFmtId="4" fontId="42" fillId="7" borderId="4" xfId="0" applyNumberFormat="1" applyFont="1" applyFill="1" applyBorder="1" applyAlignment="1">
      <alignment horizontal="center" vertical="center" wrapText="1"/>
    </xf>
    <xf numFmtId="4" fontId="42" fillId="5" borderId="4" xfId="0" applyNumberFormat="1" applyFont="1" applyFill="1" applyBorder="1" applyAlignment="1">
      <alignment horizontal="center" vertical="center" wrapText="1"/>
    </xf>
    <xf numFmtId="49" fontId="6" fillId="5" borderId="3" xfId="0" quotePrefix="1" applyNumberFormat="1" applyFont="1" applyFill="1" applyBorder="1" applyAlignment="1">
      <alignment horizontal="center" vertical="top" wrapText="1"/>
    </xf>
    <xf numFmtId="1" fontId="8" fillId="4" borderId="3" xfId="3" applyNumberFormat="1" applyFont="1" applyFill="1" applyBorder="1" applyAlignment="1">
      <alignment horizontal="center" vertical="top"/>
    </xf>
    <xf numFmtId="2" fontId="9" fillId="5" borderId="6" xfId="0" applyNumberFormat="1" applyFont="1" applyFill="1" applyBorder="1" applyAlignment="1">
      <alignment horizontal="center" vertical="top" wrapText="1"/>
    </xf>
    <xf numFmtId="0" fontId="6" fillId="5" borderId="11" xfId="2"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164" fontId="6" fillId="0" borderId="4" xfId="0" applyNumberFormat="1" applyFont="1" applyBorder="1" applyAlignment="1">
      <alignment horizontal="center" vertical="top"/>
    </xf>
    <xf numFmtId="2" fontId="5" fillId="0" borderId="4" xfId="0" applyNumberFormat="1" applyFont="1" applyBorder="1" applyAlignment="1">
      <alignment horizontal="center" vertical="top"/>
    </xf>
    <xf numFmtId="0" fontId="0" fillId="0" borderId="0" xfId="0" applyAlignment="1">
      <alignment vertical="top"/>
    </xf>
    <xf numFmtId="0" fontId="11" fillId="5" borderId="10" xfId="1" applyFont="1" applyFill="1" applyBorder="1" applyAlignment="1">
      <alignment vertical="center" wrapText="1"/>
    </xf>
    <xf numFmtId="0" fontId="11" fillId="5" borderId="0" xfId="1" applyFont="1" applyFill="1" applyBorder="1" applyAlignment="1">
      <alignment vertical="center" wrapText="1"/>
    </xf>
    <xf numFmtId="0" fontId="11" fillId="5" borderId="8" xfId="1" applyFont="1" applyFill="1" applyBorder="1" applyAlignment="1">
      <alignment vertical="center" wrapText="1"/>
    </xf>
    <xf numFmtId="0" fontId="38" fillId="5" borderId="0" xfId="1" applyFont="1" applyFill="1" applyBorder="1" applyAlignment="1">
      <alignment vertical="center" wrapText="1"/>
    </xf>
    <xf numFmtId="0" fontId="22" fillId="2" borderId="1" xfId="1" applyFont="1" applyAlignment="1">
      <alignment horizontal="center" vertical="center" wrapText="1"/>
    </xf>
    <xf numFmtId="0" fontId="4" fillId="2" borderId="1" xfId="1" applyFont="1" applyAlignment="1">
      <alignment horizontal="center" vertical="center" wrapText="1"/>
    </xf>
    <xf numFmtId="0" fontId="1" fillId="2" borderId="1" xfId="1" applyAlignment="1">
      <alignment horizontal="center" vertical="center" wrapText="1"/>
    </xf>
    <xf numFmtId="0" fontId="24" fillId="5" borderId="0" xfId="0" applyFont="1" applyFill="1" applyAlignment="1">
      <alignment horizontal="center" wrapText="1"/>
    </xf>
    <xf numFmtId="2" fontId="6" fillId="5" borderId="0" xfId="0" applyNumberFormat="1" applyFont="1" applyFill="1" applyBorder="1" applyAlignment="1">
      <alignment horizontal="center" vertical="center" wrapText="1"/>
    </xf>
    <xf numFmtId="0" fontId="33" fillId="5" borderId="0" xfId="0" applyFont="1" applyFill="1" applyBorder="1" applyAlignment="1">
      <alignment horizontal="left" wrapText="1"/>
    </xf>
  </cellXfs>
  <cellStyles count="6">
    <cellStyle name="Изход" xfId="1" builtinId="21"/>
    <cellStyle name="Контролна клетка" xfId="2" builtinId="23"/>
    <cellStyle name="Нормален" xfId="0" builtinId="0"/>
    <cellStyle name="Нормален_Query5" xfId="4"/>
    <cellStyle name="Нормален_Лист1" xfId="3"/>
    <cellStyle name="Хипервръзка" xfId="5" builtin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30"/>
  <sheetViews>
    <sheetView tabSelected="1" workbookViewId="0">
      <pane ySplit="2" topLeftCell="A236" activePane="bottomLeft" state="frozen"/>
      <selection pane="bottomLeft" sqref="A1:R1"/>
    </sheetView>
  </sheetViews>
  <sheetFormatPr defaultRowHeight="12.75" x14ac:dyDescent="0.2"/>
  <cols>
    <col min="1" max="1" width="3.7109375" style="60" customWidth="1"/>
    <col min="2" max="2" width="13.7109375" style="60" customWidth="1"/>
    <col min="3" max="3" width="19" style="75" customWidth="1"/>
    <col min="4" max="4" width="8.5703125" style="65" customWidth="1"/>
    <col min="5" max="5" width="12.28515625" style="65" customWidth="1"/>
    <col min="6" max="6" width="10.5703125" style="65" customWidth="1"/>
    <col min="7" max="7" width="7.5703125" style="60" customWidth="1"/>
    <col min="8" max="8" width="13.140625" style="75" customWidth="1"/>
    <col min="9" max="9" width="4.28515625" style="165" hidden="1" customWidth="1"/>
    <col min="10" max="10" width="10.140625" style="60" customWidth="1"/>
    <col min="11" max="11" width="8" style="60" customWidth="1"/>
    <col min="12" max="12" width="6.42578125" style="60" customWidth="1"/>
    <col min="13" max="13" width="11" style="60" customWidth="1"/>
    <col min="14" max="14" width="18.140625" style="94" hidden="1" customWidth="1"/>
    <col min="15" max="15" width="4" style="90" hidden="1" customWidth="1"/>
    <col min="16" max="16" width="20.5703125" style="96" hidden="1" customWidth="1"/>
    <col min="17" max="17" width="6.42578125" style="90" hidden="1" customWidth="1"/>
    <col min="18" max="18" width="8" style="90" hidden="1" customWidth="1"/>
    <col min="19" max="16384" width="9.140625" style="60"/>
  </cols>
  <sheetData>
    <row r="1" spans="1:18" ht="56.25" customHeight="1" thickBot="1" x14ac:dyDescent="0.25">
      <c r="A1" s="204" t="s">
        <v>1547</v>
      </c>
      <c r="B1" s="205"/>
      <c r="C1" s="205"/>
      <c r="D1" s="206"/>
      <c r="E1" s="205"/>
      <c r="F1" s="205"/>
      <c r="G1" s="205"/>
      <c r="H1" s="205"/>
      <c r="I1" s="207"/>
      <c r="J1" s="205"/>
      <c r="K1" s="205"/>
      <c r="L1" s="205"/>
      <c r="M1" s="205"/>
      <c r="N1" s="205"/>
      <c r="O1" s="205"/>
      <c r="P1" s="205"/>
      <c r="Q1" s="205"/>
      <c r="R1" s="205"/>
    </row>
    <row r="2" spans="1:18" s="64" customFormat="1" ht="96.75" customHeight="1" thickTop="1" x14ac:dyDescent="0.25">
      <c r="A2" s="182" t="s">
        <v>4</v>
      </c>
      <c r="B2" s="183" t="s">
        <v>0</v>
      </c>
      <c r="C2" s="182" t="s">
        <v>1</v>
      </c>
      <c r="D2" s="167" t="s">
        <v>1489</v>
      </c>
      <c r="E2" s="182" t="s">
        <v>12</v>
      </c>
      <c r="F2" s="182" t="s">
        <v>5</v>
      </c>
      <c r="G2" s="182" t="s">
        <v>3</v>
      </c>
      <c r="H2" s="182" t="s">
        <v>2</v>
      </c>
      <c r="I2" s="184" t="s">
        <v>1485</v>
      </c>
      <c r="J2" s="182" t="s">
        <v>6</v>
      </c>
      <c r="K2" s="182" t="s">
        <v>16</v>
      </c>
      <c r="L2" s="182" t="s">
        <v>1484</v>
      </c>
      <c r="M2" s="182" t="s">
        <v>11</v>
      </c>
      <c r="N2" s="182" t="s">
        <v>1490</v>
      </c>
      <c r="O2" s="182" t="s">
        <v>1491</v>
      </c>
      <c r="P2" s="182" t="s">
        <v>1492</v>
      </c>
      <c r="Q2" s="182" t="s">
        <v>1493</v>
      </c>
      <c r="R2" s="182" t="s">
        <v>1494</v>
      </c>
    </row>
    <row r="3" spans="1:18" ht="30" customHeight="1" x14ac:dyDescent="0.2">
      <c r="A3" s="14">
        <v>1</v>
      </c>
      <c r="B3" s="13" t="s">
        <v>18</v>
      </c>
      <c r="C3" s="13" t="s">
        <v>18</v>
      </c>
      <c r="D3" s="37">
        <v>21002</v>
      </c>
      <c r="E3" s="14" t="s">
        <v>327</v>
      </c>
      <c r="F3" s="14">
        <v>7.8109999999999999</v>
      </c>
      <c r="G3" s="14" t="s">
        <v>41</v>
      </c>
      <c r="H3" s="13" t="s">
        <v>60</v>
      </c>
      <c r="I3" s="79"/>
      <c r="J3" s="13" t="s">
        <v>22</v>
      </c>
      <c r="K3" s="13">
        <v>10</v>
      </c>
      <c r="L3" s="13">
        <v>59</v>
      </c>
      <c r="M3" s="58">
        <f t="shared" ref="M3:M49" si="0">F3*L3*20%</f>
        <v>92.169800000000009</v>
      </c>
      <c r="N3" s="174"/>
      <c r="O3" s="174"/>
      <c r="P3" s="174"/>
      <c r="Q3" s="174"/>
      <c r="R3" s="174"/>
    </row>
    <row r="4" spans="1:18" ht="30" customHeight="1" x14ac:dyDescent="0.2">
      <c r="A4" s="14">
        <v>2</v>
      </c>
      <c r="B4" s="13" t="s">
        <v>18</v>
      </c>
      <c r="C4" s="13" t="s">
        <v>18</v>
      </c>
      <c r="D4" s="37">
        <v>45002</v>
      </c>
      <c r="E4" s="14" t="s">
        <v>328</v>
      </c>
      <c r="F4" s="15">
        <v>21.995000000000001</v>
      </c>
      <c r="G4" s="14" t="s">
        <v>28</v>
      </c>
      <c r="H4" s="13" t="s">
        <v>60</v>
      </c>
      <c r="I4" s="80" t="s">
        <v>329</v>
      </c>
      <c r="J4" s="13" t="s">
        <v>22</v>
      </c>
      <c r="K4" s="13">
        <v>10</v>
      </c>
      <c r="L4" s="13">
        <v>59</v>
      </c>
      <c r="M4" s="58">
        <f t="shared" si="0"/>
        <v>259.54100000000005</v>
      </c>
      <c r="N4" s="36"/>
      <c r="O4" s="36"/>
      <c r="P4" s="36"/>
      <c r="Q4" s="36"/>
      <c r="R4" s="36"/>
    </row>
    <row r="5" spans="1:18" ht="30" customHeight="1" x14ac:dyDescent="0.2">
      <c r="A5" s="14">
        <v>3</v>
      </c>
      <c r="B5" s="13" t="s">
        <v>18</v>
      </c>
      <c r="C5" s="13" t="s">
        <v>18</v>
      </c>
      <c r="D5" s="37">
        <v>53007</v>
      </c>
      <c r="E5" s="14" t="s">
        <v>330</v>
      </c>
      <c r="F5" s="15">
        <v>3.0089999999999999</v>
      </c>
      <c r="G5" s="14" t="s">
        <v>28</v>
      </c>
      <c r="H5" s="13" t="s">
        <v>60</v>
      </c>
      <c r="I5" s="80" t="s">
        <v>331</v>
      </c>
      <c r="J5" s="13" t="s">
        <v>22</v>
      </c>
      <c r="K5" s="13">
        <v>10</v>
      </c>
      <c r="L5" s="13">
        <v>59</v>
      </c>
      <c r="M5" s="58">
        <f t="shared" si="0"/>
        <v>35.5062</v>
      </c>
      <c r="N5" s="36"/>
      <c r="O5" s="36"/>
      <c r="P5" s="36"/>
      <c r="Q5" s="36"/>
      <c r="R5" s="36"/>
    </row>
    <row r="6" spans="1:18" ht="30" customHeight="1" x14ac:dyDescent="0.2">
      <c r="A6" s="14">
        <v>4</v>
      </c>
      <c r="B6" s="13" t="s">
        <v>18</v>
      </c>
      <c r="C6" s="13" t="s">
        <v>18</v>
      </c>
      <c r="D6" s="37">
        <v>75008</v>
      </c>
      <c r="E6" s="14" t="s">
        <v>332</v>
      </c>
      <c r="F6" s="14">
        <v>8.9990000000000006</v>
      </c>
      <c r="G6" s="14" t="s">
        <v>21</v>
      </c>
      <c r="H6" s="13" t="s">
        <v>60</v>
      </c>
      <c r="I6" s="81" t="s">
        <v>333</v>
      </c>
      <c r="J6" s="13" t="s">
        <v>22</v>
      </c>
      <c r="K6" s="13">
        <v>10</v>
      </c>
      <c r="L6" s="13">
        <v>59</v>
      </c>
      <c r="M6" s="58">
        <f t="shared" si="0"/>
        <v>106.18820000000001</v>
      </c>
      <c r="N6" s="36"/>
      <c r="O6" s="36"/>
      <c r="P6" s="36"/>
      <c r="Q6" s="36"/>
      <c r="R6" s="36"/>
    </row>
    <row r="7" spans="1:18" ht="30" customHeight="1" x14ac:dyDescent="0.2">
      <c r="A7" s="14">
        <v>5</v>
      </c>
      <c r="B7" s="13" t="s">
        <v>18</v>
      </c>
      <c r="C7" s="13" t="s">
        <v>18</v>
      </c>
      <c r="D7" s="14">
        <v>431030</v>
      </c>
      <c r="E7" s="14" t="s">
        <v>334</v>
      </c>
      <c r="F7" s="15">
        <v>11.996</v>
      </c>
      <c r="G7" s="14" t="s">
        <v>21</v>
      </c>
      <c r="H7" s="13" t="s">
        <v>60</v>
      </c>
      <c r="I7" s="80" t="s">
        <v>335</v>
      </c>
      <c r="J7" s="13" t="s">
        <v>22</v>
      </c>
      <c r="K7" s="13">
        <v>10</v>
      </c>
      <c r="L7" s="13">
        <v>59</v>
      </c>
      <c r="M7" s="58">
        <f t="shared" si="0"/>
        <v>141.55280000000002</v>
      </c>
      <c r="N7" s="170"/>
      <c r="O7" s="170"/>
      <c r="P7" s="170"/>
      <c r="Q7" s="170"/>
      <c r="R7" s="170"/>
    </row>
    <row r="8" spans="1:18" ht="30" customHeight="1" x14ac:dyDescent="0.2">
      <c r="A8" s="14">
        <v>6</v>
      </c>
      <c r="B8" s="13" t="s">
        <v>18</v>
      </c>
      <c r="C8" s="13" t="s">
        <v>18</v>
      </c>
      <c r="D8" s="14">
        <v>619006</v>
      </c>
      <c r="E8" s="14" t="s">
        <v>336</v>
      </c>
      <c r="F8" s="15">
        <v>3.363</v>
      </c>
      <c r="G8" s="14" t="s">
        <v>47</v>
      </c>
      <c r="H8" s="13" t="s">
        <v>60</v>
      </c>
      <c r="I8" s="80" t="s">
        <v>337</v>
      </c>
      <c r="J8" s="13" t="s">
        <v>22</v>
      </c>
      <c r="K8" s="13">
        <v>10</v>
      </c>
      <c r="L8" s="13">
        <v>59</v>
      </c>
      <c r="M8" s="58">
        <f t="shared" si="0"/>
        <v>39.683400000000006</v>
      </c>
      <c r="N8" s="174"/>
      <c r="O8" s="174"/>
      <c r="P8" s="174"/>
      <c r="Q8" s="174"/>
      <c r="R8" s="174"/>
    </row>
    <row r="9" spans="1:18" ht="30" customHeight="1" x14ac:dyDescent="0.2">
      <c r="A9" s="14">
        <v>7</v>
      </c>
      <c r="B9" s="13" t="s">
        <v>18</v>
      </c>
      <c r="C9" s="13" t="s">
        <v>18</v>
      </c>
      <c r="D9" s="14">
        <v>626007</v>
      </c>
      <c r="E9" s="14" t="s">
        <v>338</v>
      </c>
      <c r="F9" s="15">
        <v>3.2160000000000002</v>
      </c>
      <c r="G9" s="14" t="s">
        <v>47</v>
      </c>
      <c r="H9" s="13" t="s">
        <v>60</v>
      </c>
      <c r="I9" s="81" t="s">
        <v>339</v>
      </c>
      <c r="J9" s="13" t="s">
        <v>22</v>
      </c>
      <c r="K9" s="13">
        <v>10</v>
      </c>
      <c r="L9" s="13">
        <v>59</v>
      </c>
      <c r="M9" s="58">
        <f t="shared" si="0"/>
        <v>37.948799999999999</v>
      </c>
      <c r="N9" s="36"/>
      <c r="O9" s="36"/>
      <c r="P9" s="36"/>
      <c r="Q9" s="36"/>
      <c r="R9" s="36"/>
    </row>
    <row r="10" spans="1:18" ht="30" customHeight="1" x14ac:dyDescent="0.2">
      <c r="A10" s="14">
        <v>8</v>
      </c>
      <c r="B10" s="13" t="s">
        <v>18</v>
      </c>
      <c r="C10" s="13" t="s">
        <v>340</v>
      </c>
      <c r="D10" s="37">
        <v>13023</v>
      </c>
      <c r="E10" s="15" t="s">
        <v>341</v>
      </c>
      <c r="F10" s="15">
        <v>6.9989999999999997</v>
      </c>
      <c r="G10" s="14" t="s">
        <v>86</v>
      </c>
      <c r="H10" s="13" t="s">
        <v>60</v>
      </c>
      <c r="I10" s="79"/>
      <c r="J10" s="13" t="s">
        <v>22</v>
      </c>
      <c r="K10" s="13">
        <v>10</v>
      </c>
      <c r="L10" s="13">
        <v>59</v>
      </c>
      <c r="M10" s="58">
        <f t="shared" si="0"/>
        <v>82.588200000000001</v>
      </c>
      <c r="N10" s="36"/>
      <c r="O10" s="36"/>
      <c r="P10" s="36"/>
      <c r="Q10" s="36"/>
      <c r="R10" s="36"/>
    </row>
    <row r="11" spans="1:18" ht="30" customHeight="1" x14ac:dyDescent="0.2">
      <c r="A11" s="14">
        <v>9</v>
      </c>
      <c r="B11" s="13" t="s">
        <v>18</v>
      </c>
      <c r="C11" s="13" t="s">
        <v>340</v>
      </c>
      <c r="D11" s="37">
        <v>17008</v>
      </c>
      <c r="E11" s="14" t="s">
        <v>342</v>
      </c>
      <c r="F11" s="15">
        <v>6.9989999999999997</v>
      </c>
      <c r="G11" s="14" t="s">
        <v>86</v>
      </c>
      <c r="H11" s="13" t="s">
        <v>60</v>
      </c>
      <c r="I11" s="81" t="s">
        <v>343</v>
      </c>
      <c r="J11" s="13" t="s">
        <v>22</v>
      </c>
      <c r="K11" s="13">
        <v>10</v>
      </c>
      <c r="L11" s="13">
        <v>59</v>
      </c>
      <c r="M11" s="58">
        <f t="shared" si="0"/>
        <v>82.588200000000001</v>
      </c>
      <c r="N11" s="36"/>
      <c r="O11" s="36"/>
      <c r="P11" s="36"/>
      <c r="Q11" s="36"/>
      <c r="R11" s="36"/>
    </row>
    <row r="12" spans="1:18" ht="30" customHeight="1" x14ac:dyDescent="0.2">
      <c r="A12" s="14">
        <v>10</v>
      </c>
      <c r="B12" s="13" t="s">
        <v>18</v>
      </c>
      <c r="C12" s="13" t="s">
        <v>340</v>
      </c>
      <c r="D12" s="37">
        <v>17014</v>
      </c>
      <c r="E12" s="14" t="s">
        <v>344</v>
      </c>
      <c r="F12" s="15">
        <v>16.052</v>
      </c>
      <c r="G12" s="14" t="s">
        <v>86</v>
      </c>
      <c r="H12" s="13" t="s">
        <v>60</v>
      </c>
      <c r="I12" s="80" t="s">
        <v>345</v>
      </c>
      <c r="J12" s="13" t="s">
        <v>22</v>
      </c>
      <c r="K12" s="13">
        <v>10</v>
      </c>
      <c r="L12" s="13">
        <v>59</v>
      </c>
      <c r="M12" s="58">
        <f t="shared" si="0"/>
        <v>189.4136</v>
      </c>
      <c r="N12" s="36"/>
      <c r="O12" s="36"/>
      <c r="P12" s="36"/>
      <c r="Q12" s="36"/>
      <c r="R12" s="36"/>
    </row>
    <row r="13" spans="1:18" ht="30" customHeight="1" x14ac:dyDescent="0.2">
      <c r="A13" s="14">
        <v>11</v>
      </c>
      <c r="B13" s="13" t="s">
        <v>18</v>
      </c>
      <c r="C13" s="13" t="s">
        <v>346</v>
      </c>
      <c r="D13" s="37">
        <v>21004</v>
      </c>
      <c r="E13" s="14" t="s">
        <v>347</v>
      </c>
      <c r="F13" s="14">
        <v>10.997</v>
      </c>
      <c r="G13" s="14" t="s">
        <v>21</v>
      </c>
      <c r="H13" s="13" t="s">
        <v>60</v>
      </c>
      <c r="I13" s="80" t="s">
        <v>348</v>
      </c>
      <c r="J13" s="13" t="s">
        <v>22</v>
      </c>
      <c r="K13" s="13">
        <v>10</v>
      </c>
      <c r="L13" s="13">
        <v>59</v>
      </c>
      <c r="M13" s="58">
        <f t="shared" si="0"/>
        <v>129.7646</v>
      </c>
      <c r="N13" s="36"/>
      <c r="O13" s="36"/>
      <c r="P13" s="36"/>
      <c r="Q13" s="36"/>
      <c r="R13" s="36"/>
    </row>
    <row r="14" spans="1:18" ht="30" customHeight="1" x14ac:dyDescent="0.2">
      <c r="A14" s="14">
        <v>12</v>
      </c>
      <c r="B14" s="13" t="s">
        <v>18</v>
      </c>
      <c r="C14" s="13" t="s">
        <v>346</v>
      </c>
      <c r="D14" s="37">
        <v>21005</v>
      </c>
      <c r="E14" s="14" t="s">
        <v>349</v>
      </c>
      <c r="F14" s="14">
        <v>15.997</v>
      </c>
      <c r="G14" s="14" t="s">
        <v>21</v>
      </c>
      <c r="H14" s="13" t="s">
        <v>60</v>
      </c>
      <c r="I14" s="80" t="s">
        <v>350</v>
      </c>
      <c r="J14" s="13" t="s">
        <v>22</v>
      </c>
      <c r="K14" s="13">
        <v>10</v>
      </c>
      <c r="L14" s="13">
        <v>59</v>
      </c>
      <c r="M14" s="58">
        <f t="shared" si="0"/>
        <v>188.7646</v>
      </c>
      <c r="N14" s="36"/>
      <c r="O14" s="36"/>
      <c r="P14" s="36"/>
      <c r="Q14" s="36"/>
      <c r="R14" s="36"/>
    </row>
    <row r="15" spans="1:18" ht="30" customHeight="1" x14ac:dyDescent="0.2">
      <c r="A15" s="14">
        <v>13</v>
      </c>
      <c r="B15" s="13" t="s">
        <v>18</v>
      </c>
      <c r="C15" s="13" t="s">
        <v>346</v>
      </c>
      <c r="D15" s="37">
        <v>24013</v>
      </c>
      <c r="E15" s="14" t="s">
        <v>351</v>
      </c>
      <c r="F15" s="14">
        <v>9.9969999999999999</v>
      </c>
      <c r="G15" s="14" t="s">
        <v>21</v>
      </c>
      <c r="H15" s="13" t="s">
        <v>60</v>
      </c>
      <c r="I15" s="80" t="s">
        <v>352</v>
      </c>
      <c r="J15" s="13" t="s">
        <v>22</v>
      </c>
      <c r="K15" s="13">
        <v>10</v>
      </c>
      <c r="L15" s="13">
        <v>59</v>
      </c>
      <c r="M15" s="58">
        <f t="shared" si="0"/>
        <v>117.9646</v>
      </c>
      <c r="N15" s="36"/>
      <c r="O15" s="36"/>
      <c r="P15" s="36"/>
      <c r="Q15" s="36"/>
      <c r="R15" s="36"/>
    </row>
    <row r="16" spans="1:18" ht="30" customHeight="1" x14ac:dyDescent="0.2">
      <c r="A16" s="14">
        <v>14</v>
      </c>
      <c r="B16" s="13" t="s">
        <v>18</v>
      </c>
      <c r="C16" s="13" t="s">
        <v>346</v>
      </c>
      <c r="D16" s="37">
        <v>24026</v>
      </c>
      <c r="E16" s="14" t="s">
        <v>353</v>
      </c>
      <c r="F16" s="15">
        <v>5</v>
      </c>
      <c r="G16" s="14" t="s">
        <v>21</v>
      </c>
      <c r="H16" s="13" t="s">
        <v>60</v>
      </c>
      <c r="I16" s="80" t="s">
        <v>354</v>
      </c>
      <c r="J16" s="13" t="s">
        <v>22</v>
      </c>
      <c r="K16" s="13">
        <v>10</v>
      </c>
      <c r="L16" s="13">
        <v>59</v>
      </c>
      <c r="M16" s="58">
        <f t="shared" si="0"/>
        <v>59</v>
      </c>
      <c r="N16" s="36"/>
      <c r="O16" s="36"/>
      <c r="P16" s="36"/>
      <c r="Q16" s="36"/>
      <c r="R16" s="36"/>
    </row>
    <row r="17" spans="1:18" ht="30" customHeight="1" x14ac:dyDescent="0.2">
      <c r="A17" s="14">
        <v>15</v>
      </c>
      <c r="B17" s="13" t="s">
        <v>18</v>
      </c>
      <c r="C17" s="13" t="s">
        <v>346</v>
      </c>
      <c r="D17" s="37">
        <v>26003</v>
      </c>
      <c r="E17" s="14" t="s">
        <v>355</v>
      </c>
      <c r="F17" s="15">
        <v>14.991</v>
      </c>
      <c r="G17" s="14" t="s">
        <v>21</v>
      </c>
      <c r="H17" s="13" t="s">
        <v>60</v>
      </c>
      <c r="I17" s="80" t="s">
        <v>356</v>
      </c>
      <c r="J17" s="13" t="s">
        <v>22</v>
      </c>
      <c r="K17" s="13">
        <v>10</v>
      </c>
      <c r="L17" s="13">
        <v>59</v>
      </c>
      <c r="M17" s="58">
        <f t="shared" si="0"/>
        <v>176.8938</v>
      </c>
      <c r="N17" s="170"/>
      <c r="O17" s="170"/>
      <c r="P17" s="170"/>
      <c r="Q17" s="170"/>
      <c r="R17" s="170"/>
    </row>
    <row r="18" spans="1:18" ht="30" customHeight="1" x14ac:dyDescent="0.2">
      <c r="A18" s="14">
        <v>16</v>
      </c>
      <c r="B18" s="13" t="s">
        <v>18</v>
      </c>
      <c r="C18" s="13" t="s">
        <v>357</v>
      </c>
      <c r="D18" s="37">
        <v>26004</v>
      </c>
      <c r="E18" s="14" t="s">
        <v>358</v>
      </c>
      <c r="F18" s="15">
        <v>3.04</v>
      </c>
      <c r="G18" s="14" t="s">
        <v>41</v>
      </c>
      <c r="H18" s="13" t="s">
        <v>83</v>
      </c>
      <c r="I18" s="81" t="s">
        <v>359</v>
      </c>
      <c r="J18" s="13" t="s">
        <v>22</v>
      </c>
      <c r="K18" s="13">
        <v>10</v>
      </c>
      <c r="L18" s="13">
        <v>59</v>
      </c>
      <c r="M18" s="58">
        <f t="shared" si="0"/>
        <v>35.872000000000007</v>
      </c>
      <c r="N18" s="174"/>
      <c r="O18" s="174"/>
      <c r="P18" s="174"/>
      <c r="Q18" s="174"/>
      <c r="R18" s="174"/>
    </row>
    <row r="19" spans="1:18" ht="30" customHeight="1" x14ac:dyDescent="0.2">
      <c r="A19" s="14">
        <v>17</v>
      </c>
      <c r="B19" s="13" t="s">
        <v>18</v>
      </c>
      <c r="C19" s="13" t="s">
        <v>357</v>
      </c>
      <c r="D19" s="37">
        <v>26007</v>
      </c>
      <c r="E19" s="14" t="s">
        <v>360</v>
      </c>
      <c r="F19" s="15">
        <v>3.7229999999999999</v>
      </c>
      <c r="G19" s="14" t="s">
        <v>41</v>
      </c>
      <c r="H19" s="13" t="s">
        <v>83</v>
      </c>
      <c r="I19" s="81" t="s">
        <v>361</v>
      </c>
      <c r="J19" s="13" t="s">
        <v>22</v>
      </c>
      <c r="K19" s="13">
        <v>10</v>
      </c>
      <c r="L19" s="13">
        <v>59</v>
      </c>
      <c r="M19" s="58">
        <f t="shared" si="0"/>
        <v>43.931399999999996</v>
      </c>
      <c r="N19" s="36"/>
      <c r="O19" s="36"/>
      <c r="P19" s="36"/>
      <c r="Q19" s="36"/>
      <c r="R19" s="36"/>
    </row>
    <row r="20" spans="1:18" ht="30" customHeight="1" x14ac:dyDescent="0.2">
      <c r="A20" s="14">
        <v>18</v>
      </c>
      <c r="B20" s="13" t="s">
        <v>18</v>
      </c>
      <c r="C20" s="13" t="s">
        <v>357</v>
      </c>
      <c r="D20" s="37">
        <v>28005</v>
      </c>
      <c r="E20" s="14" t="s">
        <v>362</v>
      </c>
      <c r="F20" s="15">
        <v>8.0109999999999992</v>
      </c>
      <c r="G20" s="14" t="s">
        <v>41</v>
      </c>
      <c r="H20" s="13" t="s">
        <v>60</v>
      </c>
      <c r="I20" s="81" t="s">
        <v>363</v>
      </c>
      <c r="J20" s="13" t="s">
        <v>22</v>
      </c>
      <c r="K20" s="13">
        <v>10</v>
      </c>
      <c r="L20" s="13">
        <v>59</v>
      </c>
      <c r="M20" s="58">
        <f t="shared" si="0"/>
        <v>94.529799999999994</v>
      </c>
      <c r="N20" s="36"/>
      <c r="O20" s="36"/>
      <c r="P20" s="36"/>
      <c r="Q20" s="36"/>
      <c r="R20" s="36"/>
    </row>
    <row r="21" spans="1:18" ht="30" customHeight="1" x14ac:dyDescent="0.2">
      <c r="A21" s="14">
        <v>19</v>
      </c>
      <c r="B21" s="13" t="s">
        <v>18</v>
      </c>
      <c r="C21" s="13" t="s">
        <v>364</v>
      </c>
      <c r="D21" s="37">
        <v>156</v>
      </c>
      <c r="E21" s="14" t="s">
        <v>365</v>
      </c>
      <c r="F21" s="15">
        <v>0.96599999999999997</v>
      </c>
      <c r="G21" s="14" t="s">
        <v>41</v>
      </c>
      <c r="H21" s="13" t="s">
        <v>60</v>
      </c>
      <c r="I21" s="81" t="s">
        <v>366</v>
      </c>
      <c r="J21" s="13" t="s">
        <v>22</v>
      </c>
      <c r="K21" s="13">
        <v>10</v>
      </c>
      <c r="L21" s="13">
        <v>59</v>
      </c>
      <c r="M21" s="58">
        <f t="shared" si="0"/>
        <v>11.398800000000001</v>
      </c>
      <c r="N21" s="170"/>
      <c r="O21" s="170"/>
      <c r="P21" s="170"/>
      <c r="Q21" s="170"/>
      <c r="R21" s="170"/>
    </row>
    <row r="22" spans="1:18" ht="30" customHeight="1" x14ac:dyDescent="0.2">
      <c r="A22" s="14">
        <v>20</v>
      </c>
      <c r="B22" s="13" t="s">
        <v>18</v>
      </c>
      <c r="C22" s="13" t="s">
        <v>364</v>
      </c>
      <c r="D22" s="37">
        <v>8016</v>
      </c>
      <c r="E22" s="14" t="s">
        <v>367</v>
      </c>
      <c r="F22" s="15">
        <v>6.0650000000000004</v>
      </c>
      <c r="G22" s="14" t="s">
        <v>21</v>
      </c>
      <c r="H22" s="13" t="s">
        <v>60</v>
      </c>
      <c r="I22" s="81" t="s">
        <v>368</v>
      </c>
      <c r="J22" s="13" t="s">
        <v>22</v>
      </c>
      <c r="K22" s="13">
        <v>10</v>
      </c>
      <c r="L22" s="13">
        <v>59</v>
      </c>
      <c r="M22" s="58">
        <f t="shared" si="0"/>
        <v>71.567000000000007</v>
      </c>
      <c r="N22" s="175"/>
      <c r="O22" s="175"/>
      <c r="P22" s="175"/>
      <c r="Q22" s="175"/>
      <c r="R22" s="175"/>
    </row>
    <row r="23" spans="1:18" ht="30" customHeight="1" x14ac:dyDescent="0.2">
      <c r="A23" s="14">
        <v>21</v>
      </c>
      <c r="B23" s="13" t="s">
        <v>18</v>
      </c>
      <c r="C23" s="13" t="s">
        <v>364</v>
      </c>
      <c r="D23" s="37">
        <v>14001</v>
      </c>
      <c r="E23" s="14" t="s">
        <v>369</v>
      </c>
      <c r="F23" s="15">
        <v>7.9980000000000002</v>
      </c>
      <c r="G23" s="14" t="s">
        <v>41</v>
      </c>
      <c r="H23" s="13" t="s">
        <v>60</v>
      </c>
      <c r="I23" s="81" t="s">
        <v>370</v>
      </c>
      <c r="J23" s="13" t="s">
        <v>22</v>
      </c>
      <c r="K23" s="13">
        <v>10</v>
      </c>
      <c r="L23" s="13">
        <v>59</v>
      </c>
      <c r="M23" s="58">
        <f t="shared" si="0"/>
        <v>94.376400000000004</v>
      </c>
      <c r="N23" s="175"/>
      <c r="O23" s="175"/>
      <c r="P23" s="175"/>
      <c r="Q23" s="175"/>
      <c r="R23" s="175"/>
    </row>
    <row r="24" spans="1:18" ht="30" customHeight="1" x14ac:dyDescent="0.2">
      <c r="A24" s="14">
        <v>22</v>
      </c>
      <c r="B24" s="13" t="s">
        <v>18</v>
      </c>
      <c r="C24" s="13" t="s">
        <v>371</v>
      </c>
      <c r="D24" s="37">
        <v>22002</v>
      </c>
      <c r="E24" s="14" t="s">
        <v>372</v>
      </c>
      <c r="F24" s="15">
        <v>5.4989999999999997</v>
      </c>
      <c r="G24" s="14" t="s">
        <v>84</v>
      </c>
      <c r="H24" s="13" t="s">
        <v>60</v>
      </c>
      <c r="I24" s="80" t="s">
        <v>373</v>
      </c>
      <c r="J24" s="13" t="s">
        <v>22</v>
      </c>
      <c r="K24" s="13">
        <v>10</v>
      </c>
      <c r="L24" s="13">
        <v>59</v>
      </c>
      <c r="M24" s="58">
        <f t="shared" si="0"/>
        <v>64.888199999999998</v>
      </c>
      <c r="N24" s="174"/>
      <c r="O24" s="174"/>
      <c r="P24" s="174"/>
      <c r="Q24" s="174"/>
      <c r="R24" s="174"/>
    </row>
    <row r="25" spans="1:18" ht="30" customHeight="1" x14ac:dyDescent="0.2">
      <c r="A25" s="14">
        <v>23</v>
      </c>
      <c r="B25" s="13" t="s">
        <v>18</v>
      </c>
      <c r="C25" s="13" t="s">
        <v>371</v>
      </c>
      <c r="D25" s="37">
        <v>31002</v>
      </c>
      <c r="E25" s="14" t="s">
        <v>374</v>
      </c>
      <c r="F25" s="15">
        <v>6.9969999999999999</v>
      </c>
      <c r="G25" s="14" t="s">
        <v>47</v>
      </c>
      <c r="H25" s="13" t="s">
        <v>60</v>
      </c>
      <c r="I25" s="80" t="s">
        <v>375</v>
      </c>
      <c r="J25" s="13" t="s">
        <v>22</v>
      </c>
      <c r="K25" s="13">
        <v>10</v>
      </c>
      <c r="L25" s="13">
        <v>59</v>
      </c>
      <c r="M25" s="58">
        <f t="shared" si="0"/>
        <v>82.564599999999999</v>
      </c>
      <c r="N25" s="36"/>
      <c r="O25" s="36"/>
      <c r="P25" s="36"/>
      <c r="Q25" s="36"/>
      <c r="R25" s="36"/>
    </row>
    <row r="26" spans="1:18" ht="30" customHeight="1" x14ac:dyDescent="0.2">
      <c r="A26" s="14">
        <v>24</v>
      </c>
      <c r="B26" s="13" t="s">
        <v>18</v>
      </c>
      <c r="C26" s="13" t="s">
        <v>371</v>
      </c>
      <c r="D26" s="37">
        <v>31003</v>
      </c>
      <c r="E26" s="14" t="s">
        <v>376</v>
      </c>
      <c r="F26" s="15">
        <v>7</v>
      </c>
      <c r="G26" s="14" t="s">
        <v>47</v>
      </c>
      <c r="H26" s="13" t="s">
        <v>60</v>
      </c>
      <c r="I26" s="80" t="s">
        <v>377</v>
      </c>
      <c r="J26" s="13" t="s">
        <v>22</v>
      </c>
      <c r="K26" s="13">
        <v>10</v>
      </c>
      <c r="L26" s="13">
        <v>59</v>
      </c>
      <c r="M26" s="58">
        <f t="shared" si="0"/>
        <v>82.600000000000009</v>
      </c>
      <c r="N26" s="36"/>
      <c r="O26" s="36"/>
      <c r="P26" s="36"/>
      <c r="Q26" s="36"/>
      <c r="R26" s="36"/>
    </row>
    <row r="27" spans="1:18" ht="30" customHeight="1" x14ac:dyDescent="0.2">
      <c r="A27" s="14">
        <v>25</v>
      </c>
      <c r="B27" s="13" t="s">
        <v>18</v>
      </c>
      <c r="C27" s="13" t="s">
        <v>371</v>
      </c>
      <c r="D27" s="37">
        <v>31004</v>
      </c>
      <c r="E27" s="14" t="s">
        <v>378</v>
      </c>
      <c r="F27" s="15">
        <v>5.9989999999999997</v>
      </c>
      <c r="G27" s="14" t="s">
        <v>47</v>
      </c>
      <c r="H27" s="13" t="s">
        <v>60</v>
      </c>
      <c r="I27" s="80" t="s">
        <v>379</v>
      </c>
      <c r="J27" s="13" t="s">
        <v>22</v>
      </c>
      <c r="K27" s="13">
        <v>10</v>
      </c>
      <c r="L27" s="13">
        <v>59</v>
      </c>
      <c r="M27" s="58">
        <f t="shared" si="0"/>
        <v>70.788200000000003</v>
      </c>
      <c r="N27" s="36"/>
      <c r="O27" s="36"/>
      <c r="P27" s="36"/>
      <c r="Q27" s="36"/>
      <c r="R27" s="36"/>
    </row>
    <row r="28" spans="1:18" ht="30" customHeight="1" x14ac:dyDescent="0.2">
      <c r="A28" s="14">
        <v>26</v>
      </c>
      <c r="B28" s="13" t="s">
        <v>18</v>
      </c>
      <c r="C28" s="13" t="s">
        <v>371</v>
      </c>
      <c r="D28" s="37">
        <v>68007</v>
      </c>
      <c r="E28" s="14" t="s">
        <v>380</v>
      </c>
      <c r="F28" s="15">
        <v>5.9989999999999997</v>
      </c>
      <c r="G28" s="14" t="s">
        <v>28</v>
      </c>
      <c r="H28" s="13" t="s">
        <v>60</v>
      </c>
      <c r="I28" s="81" t="s">
        <v>381</v>
      </c>
      <c r="J28" s="13" t="s">
        <v>22</v>
      </c>
      <c r="K28" s="13">
        <v>10</v>
      </c>
      <c r="L28" s="13">
        <v>59</v>
      </c>
      <c r="M28" s="58">
        <f t="shared" si="0"/>
        <v>70.788200000000003</v>
      </c>
      <c r="N28" s="36"/>
      <c r="O28" s="36"/>
      <c r="P28" s="36"/>
      <c r="Q28" s="36"/>
      <c r="R28" s="36"/>
    </row>
    <row r="29" spans="1:18" ht="30" customHeight="1" x14ac:dyDescent="0.2">
      <c r="A29" s="14">
        <v>27</v>
      </c>
      <c r="B29" s="13" t="s">
        <v>18</v>
      </c>
      <c r="C29" s="13" t="s">
        <v>382</v>
      </c>
      <c r="D29" s="37">
        <v>17040</v>
      </c>
      <c r="E29" s="14" t="s">
        <v>383</v>
      </c>
      <c r="F29" s="15">
        <v>4.7</v>
      </c>
      <c r="G29" s="14" t="s">
        <v>84</v>
      </c>
      <c r="H29" s="13" t="s">
        <v>60</v>
      </c>
      <c r="I29" s="81" t="s">
        <v>384</v>
      </c>
      <c r="J29" s="13" t="s">
        <v>22</v>
      </c>
      <c r="K29" s="13">
        <v>10</v>
      </c>
      <c r="L29" s="13">
        <v>59</v>
      </c>
      <c r="M29" s="58">
        <f t="shared" si="0"/>
        <v>55.460000000000008</v>
      </c>
      <c r="N29" s="36"/>
      <c r="O29" s="36"/>
      <c r="P29" s="36"/>
      <c r="Q29" s="36"/>
      <c r="R29" s="36"/>
    </row>
    <row r="30" spans="1:18" ht="30" customHeight="1" x14ac:dyDescent="0.2">
      <c r="A30" s="14">
        <v>28</v>
      </c>
      <c r="B30" s="13" t="s">
        <v>18</v>
      </c>
      <c r="C30" s="13" t="s">
        <v>382</v>
      </c>
      <c r="D30" s="37">
        <v>27012</v>
      </c>
      <c r="E30" s="14" t="s">
        <v>385</v>
      </c>
      <c r="F30" s="15">
        <v>1.8</v>
      </c>
      <c r="G30" s="14" t="s">
        <v>28</v>
      </c>
      <c r="H30" s="13" t="s">
        <v>60</v>
      </c>
      <c r="I30" s="82"/>
      <c r="J30" s="13" t="s">
        <v>22</v>
      </c>
      <c r="K30" s="13">
        <v>10</v>
      </c>
      <c r="L30" s="13">
        <v>59</v>
      </c>
      <c r="M30" s="58">
        <f t="shared" si="0"/>
        <v>21.240000000000002</v>
      </c>
      <c r="N30" s="36"/>
      <c r="O30" s="36"/>
      <c r="P30" s="36"/>
      <c r="Q30" s="36"/>
      <c r="R30" s="36"/>
    </row>
    <row r="31" spans="1:18" ht="30" customHeight="1" x14ac:dyDescent="0.2">
      <c r="A31" s="14">
        <v>29</v>
      </c>
      <c r="B31" s="13" t="s">
        <v>18</v>
      </c>
      <c r="C31" s="13" t="s">
        <v>382</v>
      </c>
      <c r="D31" s="37">
        <v>27076</v>
      </c>
      <c r="E31" s="14" t="s">
        <v>386</v>
      </c>
      <c r="F31" s="15">
        <v>3</v>
      </c>
      <c r="G31" s="14" t="s">
        <v>28</v>
      </c>
      <c r="H31" s="13" t="s">
        <v>60</v>
      </c>
      <c r="I31" s="79"/>
      <c r="J31" s="13" t="s">
        <v>22</v>
      </c>
      <c r="K31" s="13">
        <v>10</v>
      </c>
      <c r="L31" s="13">
        <v>59</v>
      </c>
      <c r="M31" s="58">
        <f t="shared" si="0"/>
        <v>35.4</v>
      </c>
      <c r="N31" s="36"/>
      <c r="O31" s="36"/>
      <c r="P31" s="36"/>
      <c r="Q31" s="36"/>
      <c r="R31" s="36"/>
    </row>
    <row r="32" spans="1:18" ht="30" customHeight="1" x14ac:dyDescent="0.2">
      <c r="A32" s="14">
        <v>30</v>
      </c>
      <c r="B32" s="13" t="s">
        <v>18</v>
      </c>
      <c r="C32" s="13" t="s">
        <v>382</v>
      </c>
      <c r="D32" s="37">
        <v>27077</v>
      </c>
      <c r="E32" s="14" t="s">
        <v>387</v>
      </c>
      <c r="F32" s="15">
        <v>2</v>
      </c>
      <c r="G32" s="14" t="s">
        <v>28</v>
      </c>
      <c r="H32" s="13" t="s">
        <v>60</v>
      </c>
      <c r="I32" s="79"/>
      <c r="J32" s="13" t="s">
        <v>22</v>
      </c>
      <c r="K32" s="13">
        <v>10</v>
      </c>
      <c r="L32" s="13">
        <v>59</v>
      </c>
      <c r="M32" s="58">
        <f t="shared" si="0"/>
        <v>23.6</v>
      </c>
      <c r="N32" s="36"/>
      <c r="O32" s="36"/>
      <c r="P32" s="36"/>
      <c r="Q32" s="36"/>
      <c r="R32" s="36"/>
    </row>
    <row r="33" spans="1:18" ht="30" customHeight="1" x14ac:dyDescent="0.2">
      <c r="A33" s="14">
        <v>31</v>
      </c>
      <c r="B33" s="13" t="s">
        <v>18</v>
      </c>
      <c r="C33" s="13" t="s">
        <v>382</v>
      </c>
      <c r="D33" s="37">
        <v>27085</v>
      </c>
      <c r="E33" s="14" t="s">
        <v>388</v>
      </c>
      <c r="F33" s="15">
        <v>3.4990000000000001</v>
      </c>
      <c r="G33" s="14" t="s">
        <v>28</v>
      </c>
      <c r="H33" s="13" t="s">
        <v>60</v>
      </c>
      <c r="I33" s="79"/>
      <c r="J33" s="13" t="s">
        <v>22</v>
      </c>
      <c r="K33" s="13">
        <v>10</v>
      </c>
      <c r="L33" s="13">
        <v>59</v>
      </c>
      <c r="M33" s="58">
        <f t="shared" si="0"/>
        <v>41.288200000000003</v>
      </c>
      <c r="N33" s="36"/>
      <c r="O33" s="36"/>
      <c r="P33" s="36"/>
      <c r="Q33" s="36"/>
      <c r="R33" s="36"/>
    </row>
    <row r="34" spans="1:18" ht="30" customHeight="1" x14ac:dyDescent="0.2">
      <c r="A34" s="14">
        <v>32</v>
      </c>
      <c r="B34" s="13" t="s">
        <v>18</v>
      </c>
      <c r="C34" s="13" t="s">
        <v>382</v>
      </c>
      <c r="D34" s="37">
        <v>27101</v>
      </c>
      <c r="E34" s="14" t="s">
        <v>389</v>
      </c>
      <c r="F34" s="15">
        <v>5.7990000000000004</v>
      </c>
      <c r="G34" s="14" t="s">
        <v>28</v>
      </c>
      <c r="H34" s="13" t="s">
        <v>60</v>
      </c>
      <c r="I34" s="80" t="s">
        <v>390</v>
      </c>
      <c r="J34" s="13" t="s">
        <v>22</v>
      </c>
      <c r="K34" s="13">
        <v>10</v>
      </c>
      <c r="L34" s="13">
        <v>59</v>
      </c>
      <c r="M34" s="58">
        <f t="shared" si="0"/>
        <v>68.428200000000004</v>
      </c>
      <c r="N34" s="36"/>
      <c r="O34" s="36"/>
      <c r="P34" s="36"/>
      <c r="Q34" s="36"/>
      <c r="R34" s="36"/>
    </row>
    <row r="35" spans="1:18" ht="30" customHeight="1" x14ac:dyDescent="0.2">
      <c r="A35" s="14">
        <v>33</v>
      </c>
      <c r="B35" s="13" t="s">
        <v>18</v>
      </c>
      <c r="C35" s="13" t="s">
        <v>382</v>
      </c>
      <c r="D35" s="37">
        <v>27106</v>
      </c>
      <c r="E35" s="14" t="s">
        <v>391</v>
      </c>
      <c r="F35" s="15">
        <v>5.8040000000000003</v>
      </c>
      <c r="G35" s="14" t="s">
        <v>28</v>
      </c>
      <c r="H35" s="13" t="s">
        <v>60</v>
      </c>
      <c r="I35" s="80" t="s">
        <v>392</v>
      </c>
      <c r="J35" s="13" t="s">
        <v>22</v>
      </c>
      <c r="K35" s="13">
        <v>10</v>
      </c>
      <c r="L35" s="13">
        <v>59</v>
      </c>
      <c r="M35" s="58">
        <f t="shared" si="0"/>
        <v>68.487200000000016</v>
      </c>
      <c r="N35" s="36"/>
      <c r="O35" s="36"/>
      <c r="P35" s="36"/>
      <c r="Q35" s="36"/>
      <c r="R35" s="36"/>
    </row>
    <row r="36" spans="1:18" ht="30" customHeight="1" x14ac:dyDescent="0.2">
      <c r="A36" s="14">
        <v>34</v>
      </c>
      <c r="B36" s="13" t="s">
        <v>18</v>
      </c>
      <c r="C36" s="13" t="s">
        <v>382</v>
      </c>
      <c r="D36" s="37">
        <v>32007</v>
      </c>
      <c r="E36" s="14" t="s">
        <v>393</v>
      </c>
      <c r="F36" s="15">
        <v>3.2</v>
      </c>
      <c r="G36" s="14" t="s">
        <v>84</v>
      </c>
      <c r="H36" s="13" t="s">
        <v>60</v>
      </c>
      <c r="I36" s="79"/>
      <c r="J36" s="13" t="s">
        <v>22</v>
      </c>
      <c r="K36" s="13">
        <v>10</v>
      </c>
      <c r="L36" s="13">
        <v>59</v>
      </c>
      <c r="M36" s="58">
        <f t="shared" si="0"/>
        <v>37.760000000000005</v>
      </c>
      <c r="N36" s="36"/>
      <c r="O36" s="36"/>
      <c r="P36" s="36"/>
      <c r="Q36" s="36"/>
      <c r="R36" s="36"/>
    </row>
    <row r="37" spans="1:18" ht="30" customHeight="1" x14ac:dyDescent="0.2">
      <c r="A37" s="14">
        <v>35</v>
      </c>
      <c r="B37" s="13" t="s">
        <v>18</v>
      </c>
      <c r="C37" s="13" t="s">
        <v>382</v>
      </c>
      <c r="D37" s="37">
        <v>32033</v>
      </c>
      <c r="E37" s="14" t="s">
        <v>394</v>
      </c>
      <c r="F37" s="15">
        <v>3</v>
      </c>
      <c r="G37" s="14" t="s">
        <v>84</v>
      </c>
      <c r="H37" s="13" t="s">
        <v>60</v>
      </c>
      <c r="I37" s="79"/>
      <c r="J37" s="13" t="s">
        <v>22</v>
      </c>
      <c r="K37" s="13">
        <v>10</v>
      </c>
      <c r="L37" s="13">
        <v>59</v>
      </c>
      <c r="M37" s="58">
        <f t="shared" si="0"/>
        <v>35.4</v>
      </c>
      <c r="N37" s="36"/>
      <c r="O37" s="36"/>
      <c r="P37" s="36"/>
      <c r="Q37" s="36"/>
      <c r="R37" s="36"/>
    </row>
    <row r="38" spans="1:18" ht="30" customHeight="1" x14ac:dyDescent="0.2">
      <c r="A38" s="14">
        <v>36</v>
      </c>
      <c r="B38" s="13" t="s">
        <v>18</v>
      </c>
      <c r="C38" s="13" t="s">
        <v>395</v>
      </c>
      <c r="D38" s="37">
        <v>23024</v>
      </c>
      <c r="E38" s="14" t="s">
        <v>396</v>
      </c>
      <c r="F38" s="15">
        <v>6.0010000000000003</v>
      </c>
      <c r="G38" s="14" t="s">
        <v>86</v>
      </c>
      <c r="H38" s="13" t="s">
        <v>60</v>
      </c>
      <c r="I38" s="81" t="s">
        <v>397</v>
      </c>
      <c r="J38" s="13" t="s">
        <v>22</v>
      </c>
      <c r="K38" s="13">
        <v>10</v>
      </c>
      <c r="L38" s="13">
        <v>59</v>
      </c>
      <c r="M38" s="58">
        <f t="shared" si="0"/>
        <v>70.811800000000005</v>
      </c>
      <c r="N38" s="36"/>
      <c r="O38" s="36"/>
      <c r="P38" s="36"/>
      <c r="Q38" s="36"/>
      <c r="R38" s="36"/>
    </row>
    <row r="39" spans="1:18" ht="30" customHeight="1" x14ac:dyDescent="0.2">
      <c r="A39" s="14">
        <v>37</v>
      </c>
      <c r="B39" s="13" t="s">
        <v>18</v>
      </c>
      <c r="C39" s="13" t="s">
        <v>395</v>
      </c>
      <c r="D39" s="37">
        <v>23025</v>
      </c>
      <c r="E39" s="14" t="s">
        <v>398</v>
      </c>
      <c r="F39" s="15">
        <v>2.9990000000000001</v>
      </c>
      <c r="G39" s="14" t="s">
        <v>86</v>
      </c>
      <c r="H39" s="13" t="s">
        <v>60</v>
      </c>
      <c r="I39" s="81" t="s">
        <v>399</v>
      </c>
      <c r="J39" s="13" t="s">
        <v>22</v>
      </c>
      <c r="K39" s="13">
        <v>10</v>
      </c>
      <c r="L39" s="13">
        <v>59</v>
      </c>
      <c r="M39" s="58">
        <f t="shared" si="0"/>
        <v>35.388200000000005</v>
      </c>
      <c r="N39" s="36"/>
      <c r="O39" s="36"/>
      <c r="P39" s="36"/>
      <c r="Q39" s="36"/>
      <c r="R39" s="36"/>
    </row>
    <row r="40" spans="1:18" ht="30" customHeight="1" x14ac:dyDescent="0.2">
      <c r="A40" s="14">
        <v>38</v>
      </c>
      <c r="B40" s="13" t="s">
        <v>18</v>
      </c>
      <c r="C40" s="13" t="s">
        <v>395</v>
      </c>
      <c r="D40" s="37">
        <v>23036</v>
      </c>
      <c r="E40" s="14" t="s">
        <v>400</v>
      </c>
      <c r="F40" s="15">
        <v>1.9990000000000001</v>
      </c>
      <c r="G40" s="14" t="s">
        <v>86</v>
      </c>
      <c r="H40" s="13" t="s">
        <v>60</v>
      </c>
      <c r="I40" s="81" t="s">
        <v>401</v>
      </c>
      <c r="J40" s="13" t="s">
        <v>22</v>
      </c>
      <c r="K40" s="13">
        <v>10</v>
      </c>
      <c r="L40" s="13">
        <v>59</v>
      </c>
      <c r="M40" s="58">
        <f t="shared" si="0"/>
        <v>23.588200000000001</v>
      </c>
      <c r="N40" s="36"/>
      <c r="O40" s="36"/>
      <c r="P40" s="36"/>
      <c r="Q40" s="36"/>
      <c r="R40" s="36"/>
    </row>
    <row r="41" spans="1:18" ht="30" customHeight="1" x14ac:dyDescent="0.2">
      <c r="A41" s="14">
        <v>39</v>
      </c>
      <c r="B41" s="13" t="s">
        <v>18</v>
      </c>
      <c r="C41" s="13" t="s">
        <v>395</v>
      </c>
      <c r="D41" s="37">
        <v>23073</v>
      </c>
      <c r="E41" s="14" t="s">
        <v>402</v>
      </c>
      <c r="F41" s="15">
        <v>9.9990000000000006</v>
      </c>
      <c r="G41" s="14" t="s">
        <v>21</v>
      </c>
      <c r="H41" s="13" t="s">
        <v>60</v>
      </c>
      <c r="I41" s="80" t="s">
        <v>403</v>
      </c>
      <c r="J41" s="13" t="s">
        <v>22</v>
      </c>
      <c r="K41" s="13">
        <v>10</v>
      </c>
      <c r="L41" s="13">
        <v>59</v>
      </c>
      <c r="M41" s="58">
        <f t="shared" si="0"/>
        <v>117.98820000000001</v>
      </c>
      <c r="N41" s="36"/>
      <c r="O41" s="36"/>
      <c r="P41" s="36"/>
      <c r="Q41" s="36"/>
      <c r="R41" s="36"/>
    </row>
    <row r="42" spans="1:18" ht="30" customHeight="1" x14ac:dyDescent="0.2">
      <c r="A42" s="14">
        <v>40</v>
      </c>
      <c r="B42" s="13" t="s">
        <v>18</v>
      </c>
      <c r="C42" s="13" t="s">
        <v>404</v>
      </c>
      <c r="D42" s="37">
        <v>4034</v>
      </c>
      <c r="E42" s="14" t="s">
        <v>405</v>
      </c>
      <c r="F42" s="15">
        <v>7.81</v>
      </c>
      <c r="G42" s="14" t="s">
        <v>84</v>
      </c>
      <c r="H42" s="13" t="s">
        <v>60</v>
      </c>
      <c r="I42" s="79"/>
      <c r="J42" s="13" t="s">
        <v>22</v>
      </c>
      <c r="K42" s="13">
        <v>10</v>
      </c>
      <c r="L42" s="13">
        <v>59</v>
      </c>
      <c r="M42" s="58">
        <f t="shared" si="0"/>
        <v>92.158000000000001</v>
      </c>
      <c r="N42" s="36"/>
      <c r="O42" s="36"/>
      <c r="P42" s="36"/>
      <c r="Q42" s="36"/>
      <c r="R42" s="36"/>
    </row>
    <row r="43" spans="1:18" ht="30" customHeight="1" x14ac:dyDescent="0.2">
      <c r="A43" s="14">
        <v>41</v>
      </c>
      <c r="B43" s="13" t="s">
        <v>18</v>
      </c>
      <c r="C43" s="13" t="s">
        <v>404</v>
      </c>
      <c r="D43" s="37">
        <v>18010</v>
      </c>
      <c r="E43" s="14" t="s">
        <v>406</v>
      </c>
      <c r="F43" s="15">
        <v>5.9989999999999997</v>
      </c>
      <c r="G43" s="14" t="s">
        <v>47</v>
      </c>
      <c r="H43" s="13" t="s">
        <v>60</v>
      </c>
      <c r="I43" s="80" t="s">
        <v>407</v>
      </c>
      <c r="J43" s="13" t="s">
        <v>22</v>
      </c>
      <c r="K43" s="13">
        <v>10</v>
      </c>
      <c r="L43" s="13">
        <v>59</v>
      </c>
      <c r="M43" s="58">
        <f t="shared" si="0"/>
        <v>70.788200000000003</v>
      </c>
      <c r="N43" s="36"/>
      <c r="O43" s="36"/>
      <c r="P43" s="36"/>
      <c r="Q43" s="36"/>
      <c r="R43" s="36"/>
    </row>
    <row r="44" spans="1:18" ht="30" customHeight="1" x14ac:dyDescent="0.2">
      <c r="A44" s="14">
        <v>42</v>
      </c>
      <c r="B44" s="13" t="s">
        <v>18</v>
      </c>
      <c r="C44" s="13" t="s">
        <v>404</v>
      </c>
      <c r="D44" s="37">
        <v>20006</v>
      </c>
      <c r="E44" s="14" t="s">
        <v>408</v>
      </c>
      <c r="F44" s="15">
        <v>7</v>
      </c>
      <c r="G44" s="14" t="s">
        <v>47</v>
      </c>
      <c r="H44" s="13" t="s">
        <v>83</v>
      </c>
      <c r="I44" s="80" t="s">
        <v>409</v>
      </c>
      <c r="J44" s="13" t="s">
        <v>22</v>
      </c>
      <c r="K44" s="13">
        <v>10</v>
      </c>
      <c r="L44" s="13">
        <v>59</v>
      </c>
      <c r="M44" s="58">
        <f t="shared" si="0"/>
        <v>82.600000000000009</v>
      </c>
      <c r="N44" s="36"/>
      <c r="O44" s="36"/>
      <c r="P44" s="36"/>
      <c r="Q44" s="36"/>
      <c r="R44" s="36"/>
    </row>
    <row r="45" spans="1:18" ht="30" customHeight="1" x14ac:dyDescent="0.2">
      <c r="A45" s="14">
        <v>43</v>
      </c>
      <c r="B45" s="13" t="s">
        <v>18</v>
      </c>
      <c r="C45" s="13" t="s">
        <v>404</v>
      </c>
      <c r="D45" s="37">
        <v>56004</v>
      </c>
      <c r="E45" s="14" t="s">
        <v>410</v>
      </c>
      <c r="F45" s="15">
        <v>7</v>
      </c>
      <c r="G45" s="14" t="s">
        <v>84</v>
      </c>
      <c r="H45" s="13" t="s">
        <v>60</v>
      </c>
      <c r="I45" s="80" t="s">
        <v>411</v>
      </c>
      <c r="J45" s="13" t="s">
        <v>22</v>
      </c>
      <c r="K45" s="13">
        <v>10</v>
      </c>
      <c r="L45" s="13">
        <v>59</v>
      </c>
      <c r="M45" s="58">
        <f t="shared" si="0"/>
        <v>82.600000000000009</v>
      </c>
      <c r="N45" s="36"/>
      <c r="O45" s="36"/>
      <c r="P45" s="36"/>
      <c r="Q45" s="36"/>
      <c r="R45" s="36"/>
    </row>
    <row r="46" spans="1:18" ht="30" customHeight="1" x14ac:dyDescent="0.2">
      <c r="A46" s="14">
        <v>44</v>
      </c>
      <c r="B46" s="13" t="s">
        <v>18</v>
      </c>
      <c r="C46" s="13" t="s">
        <v>412</v>
      </c>
      <c r="D46" s="37">
        <v>52004</v>
      </c>
      <c r="E46" s="14" t="s">
        <v>413</v>
      </c>
      <c r="F46" s="15">
        <v>5.5990000000000002</v>
      </c>
      <c r="G46" s="14" t="s">
        <v>84</v>
      </c>
      <c r="H46" s="13" t="s">
        <v>60</v>
      </c>
      <c r="I46" s="80" t="s">
        <v>414</v>
      </c>
      <c r="J46" s="13" t="s">
        <v>22</v>
      </c>
      <c r="K46" s="13">
        <v>10</v>
      </c>
      <c r="L46" s="13">
        <v>59</v>
      </c>
      <c r="M46" s="58">
        <f t="shared" si="0"/>
        <v>66.068200000000004</v>
      </c>
      <c r="N46" s="36"/>
      <c r="O46" s="36"/>
      <c r="P46" s="36"/>
      <c r="Q46" s="36"/>
      <c r="R46" s="36"/>
    </row>
    <row r="47" spans="1:18" ht="30" customHeight="1" x14ac:dyDescent="0.2">
      <c r="A47" s="14">
        <v>45</v>
      </c>
      <c r="B47" s="13" t="s">
        <v>18</v>
      </c>
      <c r="C47" s="13" t="s">
        <v>412</v>
      </c>
      <c r="D47" s="37">
        <v>99002</v>
      </c>
      <c r="E47" s="14" t="s">
        <v>415</v>
      </c>
      <c r="F47" s="15">
        <v>4.0149999999999997</v>
      </c>
      <c r="G47" s="14" t="s">
        <v>84</v>
      </c>
      <c r="H47" s="13" t="s">
        <v>60</v>
      </c>
      <c r="I47" s="79"/>
      <c r="J47" s="13" t="s">
        <v>22</v>
      </c>
      <c r="K47" s="13">
        <v>10</v>
      </c>
      <c r="L47" s="13">
        <v>59</v>
      </c>
      <c r="M47" s="58">
        <f t="shared" si="0"/>
        <v>47.377000000000002</v>
      </c>
      <c r="N47" s="36"/>
      <c r="O47" s="36"/>
      <c r="P47" s="36"/>
      <c r="Q47" s="36"/>
      <c r="R47" s="36"/>
    </row>
    <row r="48" spans="1:18" ht="30" customHeight="1" x14ac:dyDescent="0.2">
      <c r="A48" s="14">
        <v>46</v>
      </c>
      <c r="B48" s="13" t="s">
        <v>18</v>
      </c>
      <c r="C48" s="13" t="s">
        <v>82</v>
      </c>
      <c r="D48" s="37">
        <v>29001</v>
      </c>
      <c r="E48" s="14" t="s">
        <v>416</v>
      </c>
      <c r="F48" s="15">
        <v>6</v>
      </c>
      <c r="G48" s="14" t="s">
        <v>47</v>
      </c>
      <c r="H48" s="13" t="s">
        <v>63</v>
      </c>
      <c r="I48" s="81" t="s">
        <v>417</v>
      </c>
      <c r="J48" s="13" t="s">
        <v>22</v>
      </c>
      <c r="K48" s="13">
        <v>10</v>
      </c>
      <c r="L48" s="13">
        <v>59</v>
      </c>
      <c r="M48" s="58">
        <f t="shared" si="0"/>
        <v>70.8</v>
      </c>
      <c r="N48" s="170"/>
      <c r="O48" s="170"/>
      <c r="P48" s="170"/>
      <c r="Q48" s="170"/>
      <c r="R48" s="170"/>
    </row>
    <row r="49" spans="1:18" ht="30" customHeight="1" x14ac:dyDescent="0.2">
      <c r="A49" s="14">
        <v>47</v>
      </c>
      <c r="B49" s="13" t="s">
        <v>18</v>
      </c>
      <c r="C49" s="13" t="s">
        <v>82</v>
      </c>
      <c r="D49" s="37">
        <v>7001</v>
      </c>
      <c r="E49" s="14" t="s">
        <v>87</v>
      </c>
      <c r="F49" s="15">
        <v>4.43</v>
      </c>
      <c r="G49" s="14" t="s">
        <v>84</v>
      </c>
      <c r="H49" s="13" t="s">
        <v>60</v>
      </c>
      <c r="I49" s="81" t="s">
        <v>88</v>
      </c>
      <c r="J49" s="13" t="s">
        <v>22</v>
      </c>
      <c r="K49" s="13">
        <v>10</v>
      </c>
      <c r="L49" s="13">
        <v>59</v>
      </c>
      <c r="M49" s="58">
        <f t="shared" si="0"/>
        <v>52.274000000000001</v>
      </c>
      <c r="N49" s="174"/>
      <c r="O49" s="174"/>
      <c r="P49" s="174"/>
      <c r="Q49" s="174"/>
      <c r="R49" s="174"/>
    </row>
    <row r="50" spans="1:18" ht="30" customHeight="1" x14ac:dyDescent="0.2">
      <c r="A50" s="14">
        <v>48</v>
      </c>
      <c r="B50" s="13" t="s">
        <v>18</v>
      </c>
      <c r="C50" s="13" t="s">
        <v>89</v>
      </c>
      <c r="D50" s="37">
        <v>10013</v>
      </c>
      <c r="E50" s="14" t="s">
        <v>90</v>
      </c>
      <c r="F50" s="15">
        <v>14.238</v>
      </c>
      <c r="G50" s="14" t="s">
        <v>28</v>
      </c>
      <c r="H50" s="13" t="s">
        <v>85</v>
      </c>
      <c r="I50" s="79"/>
      <c r="J50" s="13" t="s">
        <v>22</v>
      </c>
      <c r="K50" s="13">
        <v>10</v>
      </c>
      <c r="L50" s="13">
        <v>59</v>
      </c>
      <c r="M50" s="58">
        <f t="shared" ref="M50:M104" si="1">F50*L50*20%</f>
        <v>168.00839999999999</v>
      </c>
      <c r="N50" s="36"/>
      <c r="O50" s="36"/>
      <c r="P50" s="36"/>
      <c r="Q50" s="36"/>
      <c r="R50" s="36"/>
    </row>
    <row r="51" spans="1:18" ht="30" customHeight="1" x14ac:dyDescent="0.2">
      <c r="A51" s="14">
        <v>49</v>
      </c>
      <c r="B51" s="13" t="s">
        <v>18</v>
      </c>
      <c r="C51" s="13" t="s">
        <v>89</v>
      </c>
      <c r="D51" s="37">
        <v>12037</v>
      </c>
      <c r="E51" s="14" t="s">
        <v>91</v>
      </c>
      <c r="F51" s="15">
        <v>35.021000000000001</v>
      </c>
      <c r="G51" s="14" t="s">
        <v>28</v>
      </c>
      <c r="H51" s="13" t="s">
        <v>85</v>
      </c>
      <c r="I51" s="81" t="s">
        <v>92</v>
      </c>
      <c r="J51" s="13" t="s">
        <v>22</v>
      </c>
      <c r="K51" s="13">
        <v>10</v>
      </c>
      <c r="L51" s="13">
        <v>59</v>
      </c>
      <c r="M51" s="58">
        <f t="shared" si="1"/>
        <v>413.24780000000004</v>
      </c>
      <c r="N51" s="36"/>
      <c r="O51" s="36"/>
      <c r="P51" s="36"/>
      <c r="Q51" s="36"/>
      <c r="R51" s="36"/>
    </row>
    <row r="52" spans="1:18" ht="30" customHeight="1" x14ac:dyDescent="0.2">
      <c r="A52" s="14">
        <v>50</v>
      </c>
      <c r="B52" s="13" t="s">
        <v>18</v>
      </c>
      <c r="C52" s="13" t="s">
        <v>89</v>
      </c>
      <c r="D52" s="37">
        <v>20002</v>
      </c>
      <c r="E52" s="14" t="s">
        <v>93</v>
      </c>
      <c r="F52" s="15">
        <v>7.0039999999999996</v>
      </c>
      <c r="G52" s="14" t="s">
        <v>41</v>
      </c>
      <c r="H52" s="13" t="s">
        <v>85</v>
      </c>
      <c r="I52" s="81" t="s">
        <v>94</v>
      </c>
      <c r="J52" s="13" t="s">
        <v>22</v>
      </c>
      <c r="K52" s="13">
        <v>10</v>
      </c>
      <c r="L52" s="13">
        <v>59</v>
      </c>
      <c r="M52" s="58">
        <f t="shared" si="1"/>
        <v>82.647199999999998</v>
      </c>
      <c r="N52" s="36"/>
      <c r="O52" s="36"/>
      <c r="P52" s="36"/>
      <c r="Q52" s="36"/>
      <c r="R52" s="36"/>
    </row>
    <row r="53" spans="1:18" ht="30" customHeight="1" x14ac:dyDescent="0.2">
      <c r="A53" s="14">
        <v>51</v>
      </c>
      <c r="B53" s="13" t="s">
        <v>18</v>
      </c>
      <c r="C53" s="13" t="s">
        <v>89</v>
      </c>
      <c r="D53" s="37">
        <v>20005</v>
      </c>
      <c r="E53" s="14" t="s">
        <v>95</v>
      </c>
      <c r="F53" s="15">
        <v>13.244</v>
      </c>
      <c r="G53" s="14" t="s">
        <v>41</v>
      </c>
      <c r="H53" s="13" t="s">
        <v>85</v>
      </c>
      <c r="I53" s="81" t="s">
        <v>96</v>
      </c>
      <c r="J53" s="13" t="s">
        <v>22</v>
      </c>
      <c r="K53" s="13">
        <v>10</v>
      </c>
      <c r="L53" s="13">
        <v>59</v>
      </c>
      <c r="M53" s="58">
        <f t="shared" si="1"/>
        <v>156.2792</v>
      </c>
      <c r="N53" s="36"/>
      <c r="O53" s="36"/>
      <c r="P53" s="36"/>
      <c r="Q53" s="36"/>
      <c r="R53" s="36"/>
    </row>
    <row r="54" spans="1:18" ht="30" customHeight="1" x14ac:dyDescent="0.2">
      <c r="A54" s="14">
        <v>52</v>
      </c>
      <c r="B54" s="13" t="s">
        <v>18</v>
      </c>
      <c r="C54" s="13" t="s">
        <v>97</v>
      </c>
      <c r="D54" s="37">
        <v>38006</v>
      </c>
      <c r="E54" s="14" t="s">
        <v>98</v>
      </c>
      <c r="F54" s="15">
        <v>3</v>
      </c>
      <c r="G54" s="14" t="s">
        <v>47</v>
      </c>
      <c r="H54" s="13" t="s">
        <v>60</v>
      </c>
      <c r="I54" s="81" t="s">
        <v>99</v>
      </c>
      <c r="J54" s="13" t="s">
        <v>22</v>
      </c>
      <c r="K54" s="13">
        <v>10</v>
      </c>
      <c r="L54" s="13">
        <v>59</v>
      </c>
      <c r="M54" s="58">
        <f t="shared" si="1"/>
        <v>35.4</v>
      </c>
      <c r="N54" s="36"/>
      <c r="O54" s="36"/>
      <c r="P54" s="36"/>
      <c r="Q54" s="36"/>
      <c r="R54" s="36"/>
    </row>
    <row r="55" spans="1:18" ht="30" customHeight="1" x14ac:dyDescent="0.2">
      <c r="A55" s="14">
        <v>53</v>
      </c>
      <c r="B55" s="13" t="s">
        <v>18</v>
      </c>
      <c r="C55" s="13" t="s">
        <v>97</v>
      </c>
      <c r="D55" s="37">
        <v>45010</v>
      </c>
      <c r="E55" s="14" t="s">
        <v>100</v>
      </c>
      <c r="F55" s="15">
        <v>7.9089999999999998</v>
      </c>
      <c r="G55" s="14" t="s">
        <v>28</v>
      </c>
      <c r="H55" s="13" t="s">
        <v>60</v>
      </c>
      <c r="I55" s="81" t="s">
        <v>101</v>
      </c>
      <c r="J55" s="13" t="s">
        <v>22</v>
      </c>
      <c r="K55" s="13">
        <v>10</v>
      </c>
      <c r="L55" s="13">
        <v>59</v>
      </c>
      <c r="M55" s="58">
        <f t="shared" si="1"/>
        <v>93.3262</v>
      </c>
      <c r="N55" s="36"/>
      <c r="O55" s="36"/>
      <c r="P55" s="36"/>
      <c r="Q55" s="36"/>
      <c r="R55" s="36"/>
    </row>
    <row r="56" spans="1:18" ht="30" customHeight="1" x14ac:dyDescent="0.2">
      <c r="A56" s="14">
        <v>54</v>
      </c>
      <c r="B56" s="13" t="s">
        <v>18</v>
      </c>
      <c r="C56" s="13" t="s">
        <v>97</v>
      </c>
      <c r="D56" s="37">
        <v>64002</v>
      </c>
      <c r="E56" s="14" t="s">
        <v>102</v>
      </c>
      <c r="F56" s="15">
        <v>5.0010000000000003</v>
      </c>
      <c r="G56" s="14" t="s">
        <v>28</v>
      </c>
      <c r="H56" s="13" t="s">
        <v>60</v>
      </c>
      <c r="I56" s="81" t="s">
        <v>103</v>
      </c>
      <c r="J56" s="13" t="s">
        <v>22</v>
      </c>
      <c r="K56" s="13">
        <v>10</v>
      </c>
      <c r="L56" s="13">
        <v>59</v>
      </c>
      <c r="M56" s="58">
        <f t="shared" si="1"/>
        <v>59.011800000000008</v>
      </c>
      <c r="N56" s="36"/>
      <c r="O56" s="36"/>
      <c r="P56" s="36"/>
      <c r="Q56" s="36"/>
      <c r="R56" s="36"/>
    </row>
    <row r="57" spans="1:18" ht="30" customHeight="1" x14ac:dyDescent="0.2">
      <c r="A57" s="14">
        <v>55</v>
      </c>
      <c r="B57" s="13" t="s">
        <v>18</v>
      </c>
      <c r="C57" s="13" t="s">
        <v>97</v>
      </c>
      <c r="D57" s="37">
        <v>64003</v>
      </c>
      <c r="E57" s="14" t="s">
        <v>104</v>
      </c>
      <c r="F57" s="15">
        <v>16.838000000000001</v>
      </c>
      <c r="G57" s="14" t="s">
        <v>28</v>
      </c>
      <c r="H57" s="13" t="s">
        <v>60</v>
      </c>
      <c r="I57" s="79"/>
      <c r="J57" s="13" t="s">
        <v>22</v>
      </c>
      <c r="K57" s="13">
        <v>10</v>
      </c>
      <c r="L57" s="13">
        <v>59</v>
      </c>
      <c r="M57" s="58">
        <f t="shared" si="1"/>
        <v>198.6884</v>
      </c>
      <c r="N57" s="170"/>
      <c r="O57" s="170"/>
      <c r="P57" s="170"/>
      <c r="Q57" s="170"/>
      <c r="R57" s="170"/>
    </row>
    <row r="58" spans="1:18" ht="30" customHeight="1" x14ac:dyDescent="0.2">
      <c r="A58" s="14">
        <v>56</v>
      </c>
      <c r="B58" s="13" t="s">
        <v>18</v>
      </c>
      <c r="C58" s="13" t="s">
        <v>105</v>
      </c>
      <c r="D58" s="37">
        <v>22001</v>
      </c>
      <c r="E58" s="14" t="s">
        <v>106</v>
      </c>
      <c r="F58" s="15">
        <v>8.9990000000000006</v>
      </c>
      <c r="G58" s="14" t="s">
        <v>28</v>
      </c>
      <c r="H58" s="13" t="s">
        <v>60</v>
      </c>
      <c r="I58" s="81" t="s">
        <v>107</v>
      </c>
      <c r="J58" s="13" t="s">
        <v>22</v>
      </c>
      <c r="K58" s="13">
        <v>10</v>
      </c>
      <c r="L58" s="13">
        <v>59</v>
      </c>
      <c r="M58" s="58">
        <f t="shared" si="1"/>
        <v>106.18820000000001</v>
      </c>
      <c r="N58" s="174"/>
      <c r="O58" s="174"/>
      <c r="P58" s="174"/>
      <c r="Q58" s="174"/>
      <c r="R58" s="174"/>
    </row>
    <row r="59" spans="1:18" ht="30" customHeight="1" x14ac:dyDescent="0.2">
      <c r="A59" s="14">
        <v>57</v>
      </c>
      <c r="B59" s="13" t="s">
        <v>18</v>
      </c>
      <c r="C59" s="13" t="s">
        <v>108</v>
      </c>
      <c r="D59" s="37">
        <v>5010</v>
      </c>
      <c r="E59" s="14" t="s">
        <v>109</v>
      </c>
      <c r="F59" s="15">
        <v>10.537000000000001</v>
      </c>
      <c r="G59" s="14" t="s">
        <v>47</v>
      </c>
      <c r="H59" s="13" t="s">
        <v>60</v>
      </c>
      <c r="I59" s="80" t="s">
        <v>110</v>
      </c>
      <c r="J59" s="13" t="s">
        <v>22</v>
      </c>
      <c r="K59" s="13">
        <v>10</v>
      </c>
      <c r="L59" s="13">
        <v>59</v>
      </c>
      <c r="M59" s="58">
        <f t="shared" si="1"/>
        <v>124.3366</v>
      </c>
      <c r="N59" s="36"/>
      <c r="O59" s="36"/>
      <c r="P59" s="36"/>
      <c r="Q59" s="36"/>
      <c r="R59" s="36"/>
    </row>
    <row r="60" spans="1:18" ht="30" customHeight="1" x14ac:dyDescent="0.2">
      <c r="A60" s="14">
        <v>58</v>
      </c>
      <c r="B60" s="13" t="s">
        <v>18</v>
      </c>
      <c r="C60" s="13" t="s">
        <v>108</v>
      </c>
      <c r="D60" s="37">
        <v>13002</v>
      </c>
      <c r="E60" s="14" t="s">
        <v>111</v>
      </c>
      <c r="F60" s="15">
        <v>20.501000000000001</v>
      </c>
      <c r="G60" s="14" t="s">
        <v>47</v>
      </c>
      <c r="H60" s="13" t="s">
        <v>60</v>
      </c>
      <c r="I60" s="79"/>
      <c r="J60" s="13" t="s">
        <v>22</v>
      </c>
      <c r="K60" s="13">
        <v>10</v>
      </c>
      <c r="L60" s="13">
        <v>59</v>
      </c>
      <c r="M60" s="58">
        <f t="shared" si="1"/>
        <v>241.9118</v>
      </c>
      <c r="N60" s="36"/>
      <c r="O60" s="36"/>
      <c r="P60" s="36"/>
      <c r="Q60" s="36"/>
      <c r="R60" s="36"/>
    </row>
    <row r="61" spans="1:18" ht="30" customHeight="1" x14ac:dyDescent="0.2">
      <c r="A61" s="14">
        <v>59</v>
      </c>
      <c r="B61" s="13" t="s">
        <v>18</v>
      </c>
      <c r="C61" s="13" t="s">
        <v>108</v>
      </c>
      <c r="D61" s="37">
        <v>13003</v>
      </c>
      <c r="E61" s="14" t="s">
        <v>112</v>
      </c>
      <c r="F61" s="15">
        <v>20.896000000000001</v>
      </c>
      <c r="G61" s="14" t="s">
        <v>47</v>
      </c>
      <c r="H61" s="13" t="s">
        <v>60</v>
      </c>
      <c r="I61" s="79"/>
      <c r="J61" s="13" t="s">
        <v>22</v>
      </c>
      <c r="K61" s="13">
        <v>10</v>
      </c>
      <c r="L61" s="13">
        <v>59</v>
      </c>
      <c r="M61" s="58">
        <f t="shared" si="1"/>
        <v>246.57280000000003</v>
      </c>
      <c r="N61" s="36"/>
      <c r="O61" s="36"/>
      <c r="P61" s="36"/>
      <c r="Q61" s="36"/>
      <c r="R61" s="36"/>
    </row>
    <row r="62" spans="1:18" ht="30" customHeight="1" x14ac:dyDescent="0.2">
      <c r="A62" s="14">
        <v>60</v>
      </c>
      <c r="B62" s="13" t="s">
        <v>18</v>
      </c>
      <c r="C62" s="13" t="s">
        <v>108</v>
      </c>
      <c r="D62" s="37">
        <v>13005</v>
      </c>
      <c r="E62" s="14" t="s">
        <v>113</v>
      </c>
      <c r="F62" s="15">
        <v>27.683</v>
      </c>
      <c r="G62" s="14" t="s">
        <v>47</v>
      </c>
      <c r="H62" s="13" t="s">
        <v>60</v>
      </c>
      <c r="I62" s="80" t="s">
        <v>114</v>
      </c>
      <c r="J62" s="13" t="s">
        <v>22</v>
      </c>
      <c r="K62" s="13">
        <v>10</v>
      </c>
      <c r="L62" s="13">
        <v>59</v>
      </c>
      <c r="M62" s="58">
        <f t="shared" si="1"/>
        <v>326.65940000000001</v>
      </c>
      <c r="N62" s="36"/>
      <c r="O62" s="36"/>
      <c r="P62" s="36"/>
      <c r="Q62" s="36"/>
      <c r="R62" s="36"/>
    </row>
    <row r="63" spans="1:18" ht="30" customHeight="1" x14ac:dyDescent="0.2">
      <c r="A63" s="14">
        <v>61</v>
      </c>
      <c r="B63" s="13" t="s">
        <v>18</v>
      </c>
      <c r="C63" s="13" t="s">
        <v>108</v>
      </c>
      <c r="D63" s="37">
        <v>13008</v>
      </c>
      <c r="E63" s="14" t="s">
        <v>115</v>
      </c>
      <c r="F63" s="15">
        <v>13.398999999999999</v>
      </c>
      <c r="G63" s="14" t="s">
        <v>47</v>
      </c>
      <c r="H63" s="13" t="s">
        <v>60</v>
      </c>
      <c r="I63" s="80" t="s">
        <v>116</v>
      </c>
      <c r="J63" s="13" t="s">
        <v>22</v>
      </c>
      <c r="K63" s="13">
        <v>10</v>
      </c>
      <c r="L63" s="13">
        <v>59</v>
      </c>
      <c r="M63" s="58">
        <f t="shared" si="1"/>
        <v>158.10820000000001</v>
      </c>
      <c r="N63" s="36"/>
      <c r="O63" s="36"/>
      <c r="P63" s="36"/>
      <c r="Q63" s="36"/>
      <c r="R63" s="36"/>
    </row>
    <row r="64" spans="1:18" ht="30" customHeight="1" x14ac:dyDescent="0.2">
      <c r="A64" s="14">
        <v>62</v>
      </c>
      <c r="B64" s="13" t="s">
        <v>18</v>
      </c>
      <c r="C64" s="13" t="s">
        <v>108</v>
      </c>
      <c r="D64" s="37">
        <v>13009</v>
      </c>
      <c r="E64" s="14" t="s">
        <v>117</v>
      </c>
      <c r="F64" s="15">
        <v>18.295000000000002</v>
      </c>
      <c r="G64" s="14" t="s">
        <v>47</v>
      </c>
      <c r="H64" s="13" t="s">
        <v>60</v>
      </c>
      <c r="I64" s="80" t="s">
        <v>118</v>
      </c>
      <c r="J64" s="13" t="s">
        <v>22</v>
      </c>
      <c r="K64" s="13">
        <v>10</v>
      </c>
      <c r="L64" s="13">
        <v>59</v>
      </c>
      <c r="M64" s="58">
        <f t="shared" si="1"/>
        <v>215.88100000000006</v>
      </c>
      <c r="N64" s="36"/>
      <c r="O64" s="36"/>
      <c r="P64" s="36"/>
      <c r="Q64" s="36"/>
      <c r="R64" s="36"/>
    </row>
    <row r="65" spans="1:18" ht="30" customHeight="1" x14ac:dyDescent="0.2">
      <c r="A65" s="14">
        <v>63</v>
      </c>
      <c r="B65" s="13" t="s">
        <v>18</v>
      </c>
      <c r="C65" s="13" t="s">
        <v>108</v>
      </c>
      <c r="D65" s="37">
        <v>13012</v>
      </c>
      <c r="E65" s="14" t="s">
        <v>119</v>
      </c>
      <c r="F65" s="15">
        <v>41.997</v>
      </c>
      <c r="G65" s="14" t="s">
        <v>47</v>
      </c>
      <c r="H65" s="13" t="s">
        <v>60</v>
      </c>
      <c r="I65" s="79"/>
      <c r="J65" s="13" t="s">
        <v>22</v>
      </c>
      <c r="K65" s="13">
        <v>10</v>
      </c>
      <c r="L65" s="13">
        <v>59</v>
      </c>
      <c r="M65" s="58">
        <f t="shared" si="1"/>
        <v>495.56459999999998</v>
      </c>
      <c r="N65" s="36"/>
      <c r="O65" s="36"/>
      <c r="P65" s="36"/>
      <c r="Q65" s="36"/>
      <c r="R65" s="36"/>
    </row>
    <row r="66" spans="1:18" ht="30" customHeight="1" x14ac:dyDescent="0.2">
      <c r="A66" s="14">
        <v>64</v>
      </c>
      <c r="B66" s="13" t="s">
        <v>18</v>
      </c>
      <c r="C66" s="13" t="s">
        <v>108</v>
      </c>
      <c r="D66" s="37">
        <v>13013</v>
      </c>
      <c r="E66" s="14" t="s">
        <v>120</v>
      </c>
      <c r="F66" s="15">
        <v>38.61</v>
      </c>
      <c r="G66" s="14" t="s">
        <v>47</v>
      </c>
      <c r="H66" s="13" t="s">
        <v>60</v>
      </c>
      <c r="I66" s="80" t="s">
        <v>121</v>
      </c>
      <c r="J66" s="13" t="s">
        <v>22</v>
      </c>
      <c r="K66" s="13">
        <v>10</v>
      </c>
      <c r="L66" s="13">
        <v>59</v>
      </c>
      <c r="M66" s="58">
        <f t="shared" si="1"/>
        <v>455.59799999999996</v>
      </c>
      <c r="N66" s="36"/>
      <c r="O66" s="36"/>
      <c r="P66" s="36"/>
      <c r="Q66" s="36"/>
      <c r="R66" s="36"/>
    </row>
    <row r="67" spans="1:18" ht="30" customHeight="1" x14ac:dyDescent="0.2">
      <c r="A67" s="14">
        <v>65</v>
      </c>
      <c r="B67" s="13" t="s">
        <v>18</v>
      </c>
      <c r="C67" s="13" t="s">
        <v>108</v>
      </c>
      <c r="D67" s="37">
        <v>13016</v>
      </c>
      <c r="E67" s="14" t="s">
        <v>122</v>
      </c>
      <c r="F67" s="15">
        <v>22</v>
      </c>
      <c r="G67" s="14" t="s">
        <v>47</v>
      </c>
      <c r="H67" s="13" t="s">
        <v>60</v>
      </c>
      <c r="I67" s="81" t="s">
        <v>123</v>
      </c>
      <c r="J67" s="13" t="s">
        <v>22</v>
      </c>
      <c r="K67" s="13">
        <v>10</v>
      </c>
      <c r="L67" s="13">
        <v>59</v>
      </c>
      <c r="M67" s="58">
        <f t="shared" si="1"/>
        <v>259.60000000000002</v>
      </c>
      <c r="N67" s="36"/>
      <c r="O67" s="36"/>
      <c r="P67" s="36"/>
      <c r="Q67" s="36"/>
      <c r="R67" s="36"/>
    </row>
    <row r="68" spans="1:18" ht="30" customHeight="1" x14ac:dyDescent="0.2">
      <c r="A68" s="14">
        <v>66</v>
      </c>
      <c r="B68" s="13" t="s">
        <v>18</v>
      </c>
      <c r="C68" s="13" t="s">
        <v>108</v>
      </c>
      <c r="D68" s="37">
        <v>28001</v>
      </c>
      <c r="E68" s="14" t="s">
        <v>124</v>
      </c>
      <c r="F68" s="15">
        <v>11.749000000000001</v>
      </c>
      <c r="G68" s="14" t="s">
        <v>47</v>
      </c>
      <c r="H68" s="13" t="s">
        <v>60</v>
      </c>
      <c r="I68" s="79"/>
      <c r="J68" s="13" t="s">
        <v>22</v>
      </c>
      <c r="K68" s="13">
        <v>10</v>
      </c>
      <c r="L68" s="13">
        <v>59</v>
      </c>
      <c r="M68" s="58">
        <f t="shared" si="1"/>
        <v>138.63820000000001</v>
      </c>
      <c r="N68" s="36"/>
      <c r="O68" s="36"/>
      <c r="P68" s="36"/>
      <c r="Q68" s="36"/>
      <c r="R68" s="36"/>
    </row>
    <row r="69" spans="1:18" ht="30" customHeight="1" x14ac:dyDescent="0.2">
      <c r="A69" s="14">
        <v>67</v>
      </c>
      <c r="B69" s="13" t="s">
        <v>18</v>
      </c>
      <c r="C69" s="13" t="s">
        <v>108</v>
      </c>
      <c r="D69" s="37">
        <v>31002</v>
      </c>
      <c r="E69" s="14" t="s">
        <v>125</v>
      </c>
      <c r="F69" s="15">
        <v>19.998999999999999</v>
      </c>
      <c r="G69" s="14" t="s">
        <v>47</v>
      </c>
      <c r="H69" s="13" t="s">
        <v>60</v>
      </c>
      <c r="I69" s="80" t="s">
        <v>126</v>
      </c>
      <c r="J69" s="13" t="s">
        <v>22</v>
      </c>
      <c r="K69" s="13">
        <v>10</v>
      </c>
      <c r="L69" s="13">
        <v>59</v>
      </c>
      <c r="M69" s="58">
        <f t="shared" si="1"/>
        <v>235.98820000000001</v>
      </c>
      <c r="N69" s="36"/>
      <c r="O69" s="36"/>
      <c r="P69" s="36"/>
      <c r="Q69" s="36"/>
      <c r="R69" s="36"/>
    </row>
    <row r="70" spans="1:18" ht="30" customHeight="1" x14ac:dyDescent="0.2">
      <c r="A70" s="14">
        <v>68</v>
      </c>
      <c r="B70" s="13" t="s">
        <v>18</v>
      </c>
      <c r="C70" s="13" t="s">
        <v>108</v>
      </c>
      <c r="D70" s="37">
        <v>31006</v>
      </c>
      <c r="E70" s="14" t="s">
        <v>127</v>
      </c>
      <c r="F70" s="15">
        <v>11.994999999999999</v>
      </c>
      <c r="G70" s="14" t="s">
        <v>47</v>
      </c>
      <c r="H70" s="13" t="s">
        <v>60</v>
      </c>
      <c r="I70" s="79"/>
      <c r="J70" s="13" t="s">
        <v>22</v>
      </c>
      <c r="K70" s="13">
        <v>10</v>
      </c>
      <c r="L70" s="13">
        <v>59</v>
      </c>
      <c r="M70" s="58">
        <f t="shared" si="1"/>
        <v>141.541</v>
      </c>
      <c r="N70" s="36"/>
      <c r="O70" s="36"/>
      <c r="P70" s="36"/>
      <c r="Q70" s="36"/>
      <c r="R70" s="36"/>
    </row>
    <row r="71" spans="1:18" ht="30" customHeight="1" x14ac:dyDescent="0.2">
      <c r="A71" s="14">
        <v>69</v>
      </c>
      <c r="B71" s="13" t="s">
        <v>18</v>
      </c>
      <c r="C71" s="13" t="s">
        <v>128</v>
      </c>
      <c r="D71" s="37">
        <v>16005</v>
      </c>
      <c r="E71" s="14" t="s">
        <v>129</v>
      </c>
      <c r="F71" s="15">
        <v>5</v>
      </c>
      <c r="G71" s="14" t="s">
        <v>28</v>
      </c>
      <c r="H71" s="13" t="s">
        <v>60</v>
      </c>
      <c r="I71" s="81" t="s">
        <v>130</v>
      </c>
      <c r="J71" s="13" t="s">
        <v>22</v>
      </c>
      <c r="K71" s="13">
        <v>10</v>
      </c>
      <c r="L71" s="13">
        <v>59</v>
      </c>
      <c r="M71" s="58">
        <f t="shared" si="1"/>
        <v>59</v>
      </c>
      <c r="N71" s="36"/>
      <c r="O71" s="36"/>
      <c r="P71" s="36"/>
      <c r="Q71" s="36"/>
      <c r="R71" s="36"/>
    </row>
    <row r="72" spans="1:18" ht="30" customHeight="1" x14ac:dyDescent="0.2">
      <c r="A72" s="14">
        <v>70</v>
      </c>
      <c r="B72" s="13" t="s">
        <v>18</v>
      </c>
      <c r="C72" s="13" t="s">
        <v>128</v>
      </c>
      <c r="D72" s="37">
        <v>16012</v>
      </c>
      <c r="E72" s="14" t="s">
        <v>131</v>
      </c>
      <c r="F72" s="15">
        <v>2.4990000000000001</v>
      </c>
      <c r="G72" s="14" t="s">
        <v>28</v>
      </c>
      <c r="H72" s="13" t="s">
        <v>60</v>
      </c>
      <c r="I72" s="81" t="s">
        <v>132</v>
      </c>
      <c r="J72" s="13" t="s">
        <v>22</v>
      </c>
      <c r="K72" s="13">
        <v>10</v>
      </c>
      <c r="L72" s="13">
        <v>59</v>
      </c>
      <c r="M72" s="58">
        <f t="shared" si="1"/>
        <v>29.488200000000003</v>
      </c>
      <c r="N72" s="36"/>
      <c r="O72" s="36"/>
      <c r="P72" s="36"/>
      <c r="Q72" s="36"/>
      <c r="R72" s="36"/>
    </row>
    <row r="73" spans="1:18" ht="30" customHeight="1" x14ac:dyDescent="0.2">
      <c r="A73" s="14">
        <v>71</v>
      </c>
      <c r="B73" s="13" t="s">
        <v>18</v>
      </c>
      <c r="C73" s="13" t="s">
        <v>128</v>
      </c>
      <c r="D73" s="37">
        <v>16015</v>
      </c>
      <c r="E73" s="14" t="s">
        <v>133</v>
      </c>
      <c r="F73" s="15">
        <v>6.4980000000000002</v>
      </c>
      <c r="G73" s="14" t="s">
        <v>28</v>
      </c>
      <c r="H73" s="13" t="s">
        <v>60</v>
      </c>
      <c r="I73" s="81" t="s">
        <v>134</v>
      </c>
      <c r="J73" s="13" t="s">
        <v>22</v>
      </c>
      <c r="K73" s="13">
        <v>10</v>
      </c>
      <c r="L73" s="13">
        <v>59</v>
      </c>
      <c r="M73" s="58">
        <f t="shared" si="1"/>
        <v>76.676400000000001</v>
      </c>
      <c r="N73" s="36"/>
      <c r="O73" s="36"/>
      <c r="P73" s="36"/>
      <c r="Q73" s="36"/>
      <c r="R73" s="36"/>
    </row>
    <row r="74" spans="1:18" ht="30" customHeight="1" x14ac:dyDescent="0.2">
      <c r="A74" s="14">
        <v>72</v>
      </c>
      <c r="B74" s="13" t="s">
        <v>18</v>
      </c>
      <c r="C74" s="13" t="s">
        <v>128</v>
      </c>
      <c r="D74" s="37">
        <v>16016</v>
      </c>
      <c r="E74" s="14" t="s">
        <v>135</v>
      </c>
      <c r="F74" s="15">
        <v>11.499000000000001</v>
      </c>
      <c r="G74" s="14" t="s">
        <v>28</v>
      </c>
      <c r="H74" s="13" t="s">
        <v>60</v>
      </c>
      <c r="I74" s="81" t="s">
        <v>136</v>
      </c>
      <c r="J74" s="13" t="s">
        <v>22</v>
      </c>
      <c r="K74" s="13">
        <v>10</v>
      </c>
      <c r="L74" s="13">
        <v>59</v>
      </c>
      <c r="M74" s="58">
        <f t="shared" si="1"/>
        <v>135.68820000000002</v>
      </c>
      <c r="N74" s="36"/>
      <c r="O74" s="36"/>
      <c r="P74" s="36"/>
      <c r="Q74" s="36"/>
      <c r="R74" s="36"/>
    </row>
    <row r="75" spans="1:18" ht="30" customHeight="1" x14ac:dyDescent="0.2">
      <c r="A75" s="14">
        <v>73</v>
      </c>
      <c r="B75" s="13" t="s">
        <v>18</v>
      </c>
      <c r="C75" s="13" t="s">
        <v>128</v>
      </c>
      <c r="D75" s="37">
        <v>17001</v>
      </c>
      <c r="E75" s="14" t="s">
        <v>137</v>
      </c>
      <c r="F75" s="15">
        <v>2</v>
      </c>
      <c r="G75" s="14" t="s">
        <v>21</v>
      </c>
      <c r="H75" s="13" t="s">
        <v>60</v>
      </c>
      <c r="I75" s="81" t="s">
        <v>138</v>
      </c>
      <c r="J75" s="13" t="s">
        <v>22</v>
      </c>
      <c r="K75" s="13">
        <v>10</v>
      </c>
      <c r="L75" s="13">
        <v>59</v>
      </c>
      <c r="M75" s="58">
        <f t="shared" si="1"/>
        <v>23.6</v>
      </c>
      <c r="N75" s="36"/>
      <c r="O75" s="36"/>
      <c r="P75" s="36"/>
      <c r="Q75" s="36"/>
      <c r="R75" s="36"/>
    </row>
    <row r="76" spans="1:18" ht="30" customHeight="1" x14ac:dyDescent="0.2">
      <c r="A76" s="14">
        <v>74</v>
      </c>
      <c r="B76" s="13" t="s">
        <v>18</v>
      </c>
      <c r="C76" s="13" t="s">
        <v>128</v>
      </c>
      <c r="D76" s="37">
        <v>17006</v>
      </c>
      <c r="E76" s="14" t="s">
        <v>139</v>
      </c>
      <c r="F76" s="15">
        <v>3.0009999999999999</v>
      </c>
      <c r="G76" s="14" t="s">
        <v>21</v>
      </c>
      <c r="H76" s="13" t="s">
        <v>60</v>
      </c>
      <c r="I76" s="81" t="s">
        <v>140</v>
      </c>
      <c r="J76" s="13" t="s">
        <v>22</v>
      </c>
      <c r="K76" s="13">
        <v>10</v>
      </c>
      <c r="L76" s="13">
        <v>59</v>
      </c>
      <c r="M76" s="58">
        <f t="shared" si="1"/>
        <v>35.411799999999999</v>
      </c>
      <c r="N76" s="36"/>
      <c r="O76" s="36"/>
      <c r="P76" s="36"/>
      <c r="Q76" s="36"/>
      <c r="R76" s="36"/>
    </row>
    <row r="77" spans="1:18" ht="30" customHeight="1" x14ac:dyDescent="0.2">
      <c r="A77" s="14">
        <v>75</v>
      </c>
      <c r="B77" s="13" t="s">
        <v>18</v>
      </c>
      <c r="C77" s="13" t="s">
        <v>128</v>
      </c>
      <c r="D77" s="37">
        <v>17009</v>
      </c>
      <c r="E77" s="14" t="s">
        <v>141</v>
      </c>
      <c r="F77" s="15">
        <v>11.997999999999999</v>
      </c>
      <c r="G77" s="14" t="s">
        <v>21</v>
      </c>
      <c r="H77" s="13" t="s">
        <v>60</v>
      </c>
      <c r="I77" s="81" t="s">
        <v>142</v>
      </c>
      <c r="J77" s="13" t="s">
        <v>22</v>
      </c>
      <c r="K77" s="13">
        <v>10</v>
      </c>
      <c r="L77" s="13">
        <v>59</v>
      </c>
      <c r="M77" s="58">
        <f t="shared" si="1"/>
        <v>141.57640000000001</v>
      </c>
      <c r="N77" s="36"/>
      <c r="O77" s="36"/>
      <c r="P77" s="36"/>
      <c r="Q77" s="36"/>
      <c r="R77" s="36"/>
    </row>
    <row r="78" spans="1:18" ht="30" customHeight="1" x14ac:dyDescent="0.2">
      <c r="A78" s="14">
        <v>76</v>
      </c>
      <c r="B78" s="13" t="s">
        <v>18</v>
      </c>
      <c r="C78" s="13" t="s">
        <v>128</v>
      </c>
      <c r="D78" s="37">
        <v>20015</v>
      </c>
      <c r="E78" s="14" t="s">
        <v>143</v>
      </c>
      <c r="F78" s="15">
        <v>1</v>
      </c>
      <c r="G78" s="14" t="s">
        <v>28</v>
      </c>
      <c r="H78" s="13" t="s">
        <v>60</v>
      </c>
      <c r="I78" s="81" t="s">
        <v>144</v>
      </c>
      <c r="J78" s="13" t="s">
        <v>22</v>
      </c>
      <c r="K78" s="13">
        <v>10</v>
      </c>
      <c r="L78" s="13">
        <v>59</v>
      </c>
      <c r="M78" s="58">
        <f t="shared" si="1"/>
        <v>11.8</v>
      </c>
      <c r="N78" s="36"/>
      <c r="O78" s="36"/>
      <c r="P78" s="36"/>
      <c r="Q78" s="36"/>
      <c r="R78" s="36"/>
    </row>
    <row r="79" spans="1:18" ht="30" customHeight="1" x14ac:dyDescent="0.2">
      <c r="A79" s="14">
        <v>77</v>
      </c>
      <c r="B79" s="13" t="s">
        <v>18</v>
      </c>
      <c r="C79" s="13" t="s">
        <v>128</v>
      </c>
      <c r="D79" s="37">
        <v>20019</v>
      </c>
      <c r="E79" s="14" t="s">
        <v>145</v>
      </c>
      <c r="F79" s="15">
        <v>4.4989999999999997</v>
      </c>
      <c r="G79" s="14" t="s">
        <v>28</v>
      </c>
      <c r="H79" s="13" t="s">
        <v>60</v>
      </c>
      <c r="I79" s="81" t="s">
        <v>146</v>
      </c>
      <c r="J79" s="13" t="s">
        <v>22</v>
      </c>
      <c r="K79" s="13">
        <v>10</v>
      </c>
      <c r="L79" s="13">
        <v>59</v>
      </c>
      <c r="M79" s="58">
        <f t="shared" si="1"/>
        <v>53.088200000000001</v>
      </c>
      <c r="N79" s="36"/>
      <c r="O79" s="36"/>
      <c r="P79" s="36"/>
      <c r="Q79" s="36"/>
      <c r="R79" s="36"/>
    </row>
    <row r="80" spans="1:18" ht="30" customHeight="1" x14ac:dyDescent="0.2">
      <c r="A80" s="14">
        <v>78</v>
      </c>
      <c r="B80" s="13" t="s">
        <v>18</v>
      </c>
      <c r="C80" s="13" t="s">
        <v>128</v>
      </c>
      <c r="D80" s="37">
        <v>20024</v>
      </c>
      <c r="E80" s="14" t="s">
        <v>147</v>
      </c>
      <c r="F80" s="15">
        <v>3</v>
      </c>
      <c r="G80" s="14" t="s">
        <v>28</v>
      </c>
      <c r="H80" s="13" t="s">
        <v>60</v>
      </c>
      <c r="I80" s="81" t="s">
        <v>148</v>
      </c>
      <c r="J80" s="13" t="s">
        <v>22</v>
      </c>
      <c r="K80" s="13">
        <v>10</v>
      </c>
      <c r="L80" s="13">
        <v>59</v>
      </c>
      <c r="M80" s="58">
        <f t="shared" si="1"/>
        <v>35.4</v>
      </c>
      <c r="N80" s="36"/>
      <c r="O80" s="36"/>
      <c r="P80" s="36"/>
      <c r="Q80" s="36"/>
      <c r="R80" s="36"/>
    </row>
    <row r="81" spans="1:18" ht="30" customHeight="1" x14ac:dyDescent="0.2">
      <c r="A81" s="14">
        <v>79</v>
      </c>
      <c r="B81" s="13" t="s">
        <v>18</v>
      </c>
      <c r="C81" s="13" t="s">
        <v>128</v>
      </c>
      <c r="D81" s="37">
        <v>20025</v>
      </c>
      <c r="E81" s="14" t="s">
        <v>149</v>
      </c>
      <c r="F81" s="15">
        <v>4.4980000000000002</v>
      </c>
      <c r="G81" s="14" t="s">
        <v>28</v>
      </c>
      <c r="H81" s="13" t="s">
        <v>60</v>
      </c>
      <c r="I81" s="81" t="s">
        <v>150</v>
      </c>
      <c r="J81" s="13" t="s">
        <v>22</v>
      </c>
      <c r="K81" s="13">
        <v>10</v>
      </c>
      <c r="L81" s="13">
        <v>59</v>
      </c>
      <c r="M81" s="58">
        <f t="shared" si="1"/>
        <v>53.076400000000007</v>
      </c>
      <c r="N81" s="170"/>
      <c r="O81" s="170"/>
      <c r="P81" s="170"/>
      <c r="Q81" s="170"/>
      <c r="R81" s="170"/>
    </row>
    <row r="82" spans="1:18" ht="30" customHeight="1" x14ac:dyDescent="0.2">
      <c r="A82" s="14">
        <v>80</v>
      </c>
      <c r="B82" s="13" t="s">
        <v>18</v>
      </c>
      <c r="C82" s="13" t="s">
        <v>151</v>
      </c>
      <c r="D82" s="37">
        <v>11008</v>
      </c>
      <c r="E82" s="14" t="s">
        <v>152</v>
      </c>
      <c r="F82" s="15">
        <v>5.9969999999999999</v>
      </c>
      <c r="G82" s="14" t="s">
        <v>47</v>
      </c>
      <c r="H82" s="13" t="s">
        <v>60</v>
      </c>
      <c r="I82" s="79"/>
      <c r="J82" s="13" t="s">
        <v>22</v>
      </c>
      <c r="K82" s="13">
        <v>10</v>
      </c>
      <c r="L82" s="13">
        <v>59</v>
      </c>
      <c r="M82" s="58">
        <f t="shared" si="1"/>
        <v>70.764600000000002</v>
      </c>
      <c r="N82" s="174"/>
      <c r="O82" s="174"/>
      <c r="P82" s="174"/>
      <c r="Q82" s="174"/>
      <c r="R82" s="174"/>
    </row>
    <row r="83" spans="1:18" ht="30" customHeight="1" x14ac:dyDescent="0.2">
      <c r="A83" s="14">
        <v>81</v>
      </c>
      <c r="B83" s="13" t="s">
        <v>18</v>
      </c>
      <c r="C83" s="13" t="s">
        <v>151</v>
      </c>
      <c r="D83" s="37">
        <v>11009</v>
      </c>
      <c r="E83" s="14" t="s">
        <v>153</v>
      </c>
      <c r="F83" s="15">
        <v>3.9990000000000001</v>
      </c>
      <c r="G83" s="14" t="s">
        <v>47</v>
      </c>
      <c r="H83" s="13" t="s">
        <v>60</v>
      </c>
      <c r="I83" s="79"/>
      <c r="J83" s="13" t="s">
        <v>22</v>
      </c>
      <c r="K83" s="13">
        <v>10</v>
      </c>
      <c r="L83" s="13">
        <v>59</v>
      </c>
      <c r="M83" s="58">
        <f t="shared" si="1"/>
        <v>47.188200000000002</v>
      </c>
      <c r="N83" s="36"/>
      <c r="O83" s="36"/>
      <c r="P83" s="36"/>
      <c r="Q83" s="36"/>
      <c r="R83" s="36"/>
    </row>
    <row r="84" spans="1:18" ht="30" customHeight="1" x14ac:dyDescent="0.2">
      <c r="A84" s="14">
        <v>82</v>
      </c>
      <c r="B84" s="13" t="s">
        <v>18</v>
      </c>
      <c r="C84" s="13" t="s">
        <v>151</v>
      </c>
      <c r="D84" s="37">
        <v>11010</v>
      </c>
      <c r="E84" s="14" t="s">
        <v>154</v>
      </c>
      <c r="F84" s="15">
        <v>19.198</v>
      </c>
      <c r="G84" s="14" t="s">
        <v>47</v>
      </c>
      <c r="H84" s="13" t="s">
        <v>60</v>
      </c>
      <c r="I84" s="79"/>
      <c r="J84" s="13" t="s">
        <v>22</v>
      </c>
      <c r="K84" s="13">
        <v>10</v>
      </c>
      <c r="L84" s="13">
        <v>59</v>
      </c>
      <c r="M84" s="58">
        <f t="shared" si="1"/>
        <v>226.53640000000001</v>
      </c>
      <c r="N84" s="36"/>
      <c r="O84" s="36"/>
      <c r="P84" s="36"/>
      <c r="Q84" s="36"/>
      <c r="R84" s="36"/>
    </row>
    <row r="85" spans="1:18" ht="30" customHeight="1" x14ac:dyDescent="0.2">
      <c r="A85" s="14">
        <v>83</v>
      </c>
      <c r="B85" s="13" t="s">
        <v>18</v>
      </c>
      <c r="C85" s="13" t="s">
        <v>155</v>
      </c>
      <c r="D85" s="37">
        <v>43004</v>
      </c>
      <c r="E85" s="14" t="s">
        <v>156</v>
      </c>
      <c r="F85" s="15">
        <v>5.4989999999999997</v>
      </c>
      <c r="G85" s="14" t="s">
        <v>41</v>
      </c>
      <c r="H85" s="13" t="s">
        <v>60</v>
      </c>
      <c r="I85" s="81" t="s">
        <v>157</v>
      </c>
      <c r="J85" s="13" t="s">
        <v>22</v>
      </c>
      <c r="K85" s="13">
        <v>10</v>
      </c>
      <c r="L85" s="13">
        <v>59</v>
      </c>
      <c r="M85" s="58">
        <f t="shared" si="1"/>
        <v>64.888199999999998</v>
      </c>
      <c r="N85" s="36"/>
      <c r="O85" s="36"/>
      <c r="P85" s="36"/>
      <c r="Q85" s="36"/>
      <c r="R85" s="36"/>
    </row>
    <row r="86" spans="1:18" ht="30" customHeight="1" x14ac:dyDescent="0.2">
      <c r="A86" s="14">
        <v>84</v>
      </c>
      <c r="B86" s="13" t="s">
        <v>18</v>
      </c>
      <c r="C86" s="13" t="s">
        <v>155</v>
      </c>
      <c r="D86" s="37">
        <v>44001</v>
      </c>
      <c r="E86" s="14" t="s">
        <v>158</v>
      </c>
      <c r="F86" s="15">
        <v>6.9720000000000004</v>
      </c>
      <c r="G86" s="14" t="s">
        <v>41</v>
      </c>
      <c r="H86" s="13" t="s">
        <v>60</v>
      </c>
      <c r="I86" s="81" t="s">
        <v>159</v>
      </c>
      <c r="J86" s="13" t="s">
        <v>22</v>
      </c>
      <c r="K86" s="13">
        <v>10</v>
      </c>
      <c r="L86" s="13">
        <v>59</v>
      </c>
      <c r="M86" s="58">
        <f t="shared" si="1"/>
        <v>82.269600000000011</v>
      </c>
      <c r="N86" s="36"/>
      <c r="O86" s="36"/>
      <c r="P86" s="36"/>
      <c r="Q86" s="36"/>
      <c r="R86" s="36"/>
    </row>
    <row r="87" spans="1:18" ht="30" customHeight="1" x14ac:dyDescent="0.2">
      <c r="A87" s="14">
        <v>85</v>
      </c>
      <c r="B87" s="13" t="s">
        <v>18</v>
      </c>
      <c r="C87" s="13" t="s">
        <v>155</v>
      </c>
      <c r="D87" s="37">
        <v>51002</v>
      </c>
      <c r="E87" s="14" t="s">
        <v>160</v>
      </c>
      <c r="F87" s="15">
        <v>3.988</v>
      </c>
      <c r="G87" s="14" t="s">
        <v>47</v>
      </c>
      <c r="H87" s="13" t="s">
        <v>60</v>
      </c>
      <c r="I87" s="81" t="s">
        <v>161</v>
      </c>
      <c r="J87" s="13" t="s">
        <v>22</v>
      </c>
      <c r="K87" s="13">
        <v>10</v>
      </c>
      <c r="L87" s="13">
        <v>59</v>
      </c>
      <c r="M87" s="58">
        <f t="shared" si="1"/>
        <v>47.058400000000006</v>
      </c>
      <c r="N87" s="36"/>
      <c r="O87" s="36"/>
      <c r="P87" s="36"/>
      <c r="Q87" s="36"/>
      <c r="R87" s="36"/>
    </row>
    <row r="88" spans="1:18" ht="30" customHeight="1" x14ac:dyDescent="0.2">
      <c r="A88" s="14">
        <v>86</v>
      </c>
      <c r="B88" s="13" t="s">
        <v>18</v>
      </c>
      <c r="C88" s="13" t="s">
        <v>155</v>
      </c>
      <c r="D88" s="37">
        <v>51011</v>
      </c>
      <c r="E88" s="14" t="s">
        <v>162</v>
      </c>
      <c r="F88" s="15">
        <v>5.81</v>
      </c>
      <c r="G88" s="14" t="s">
        <v>47</v>
      </c>
      <c r="H88" s="13" t="s">
        <v>60</v>
      </c>
      <c r="I88" s="81" t="s">
        <v>163</v>
      </c>
      <c r="J88" s="13" t="s">
        <v>22</v>
      </c>
      <c r="K88" s="13">
        <v>10</v>
      </c>
      <c r="L88" s="13">
        <v>59</v>
      </c>
      <c r="M88" s="58">
        <f t="shared" si="1"/>
        <v>68.557999999999993</v>
      </c>
      <c r="N88" s="36"/>
      <c r="O88" s="36"/>
      <c r="P88" s="36"/>
      <c r="Q88" s="36"/>
      <c r="R88" s="36"/>
    </row>
    <row r="89" spans="1:18" ht="30" customHeight="1" x14ac:dyDescent="0.2">
      <c r="A89" s="14">
        <v>87</v>
      </c>
      <c r="B89" s="13" t="s">
        <v>18</v>
      </c>
      <c r="C89" s="13" t="s">
        <v>155</v>
      </c>
      <c r="D89" s="37">
        <v>60007</v>
      </c>
      <c r="E89" s="14" t="s">
        <v>164</v>
      </c>
      <c r="F89" s="15">
        <v>3.9980000000000002</v>
      </c>
      <c r="G89" s="14" t="s">
        <v>47</v>
      </c>
      <c r="H89" s="13" t="s">
        <v>60</v>
      </c>
      <c r="I89" s="81" t="s">
        <v>165</v>
      </c>
      <c r="J89" s="13" t="s">
        <v>22</v>
      </c>
      <c r="K89" s="13">
        <v>10</v>
      </c>
      <c r="L89" s="13">
        <v>59</v>
      </c>
      <c r="M89" s="58">
        <f t="shared" si="1"/>
        <v>47.176400000000001</v>
      </c>
      <c r="N89" s="170"/>
      <c r="O89" s="170"/>
      <c r="P89" s="170"/>
      <c r="Q89" s="170"/>
      <c r="R89" s="170"/>
    </row>
    <row r="90" spans="1:18" ht="30" customHeight="1" x14ac:dyDescent="0.2">
      <c r="A90" s="14">
        <v>88</v>
      </c>
      <c r="B90" s="13" t="s">
        <v>18</v>
      </c>
      <c r="C90" s="13" t="s">
        <v>166</v>
      </c>
      <c r="D90" s="37">
        <v>13011</v>
      </c>
      <c r="E90" s="14" t="s">
        <v>167</v>
      </c>
      <c r="F90" s="15">
        <v>5</v>
      </c>
      <c r="G90" s="14" t="s">
        <v>47</v>
      </c>
      <c r="H90" s="13" t="s">
        <v>60</v>
      </c>
      <c r="I90" s="80" t="s">
        <v>168</v>
      </c>
      <c r="J90" s="13" t="s">
        <v>22</v>
      </c>
      <c r="K90" s="13">
        <v>10</v>
      </c>
      <c r="L90" s="13">
        <v>59</v>
      </c>
      <c r="M90" s="58">
        <f t="shared" si="1"/>
        <v>59</v>
      </c>
      <c r="N90" s="175"/>
      <c r="O90" s="175"/>
      <c r="P90" s="175"/>
      <c r="Q90" s="175"/>
      <c r="R90" s="175"/>
    </row>
    <row r="91" spans="1:18" ht="30" customHeight="1" x14ac:dyDescent="0.2">
      <c r="A91" s="14">
        <v>89</v>
      </c>
      <c r="B91" s="13" t="s">
        <v>18</v>
      </c>
      <c r="C91" s="13" t="s">
        <v>166</v>
      </c>
      <c r="D91" s="37">
        <v>14013</v>
      </c>
      <c r="E91" s="14" t="s">
        <v>169</v>
      </c>
      <c r="F91" s="15">
        <v>4</v>
      </c>
      <c r="G91" s="14" t="s">
        <v>47</v>
      </c>
      <c r="H91" s="13" t="s">
        <v>60</v>
      </c>
      <c r="I91" s="81" t="s">
        <v>170</v>
      </c>
      <c r="J91" s="13" t="s">
        <v>22</v>
      </c>
      <c r="K91" s="13">
        <v>10</v>
      </c>
      <c r="L91" s="13">
        <v>59</v>
      </c>
      <c r="M91" s="58">
        <f t="shared" si="1"/>
        <v>47.2</v>
      </c>
      <c r="N91" s="175"/>
      <c r="O91" s="175"/>
      <c r="P91" s="175"/>
      <c r="Q91" s="175"/>
      <c r="R91" s="175"/>
    </row>
    <row r="92" spans="1:18" ht="30" customHeight="1" x14ac:dyDescent="0.2">
      <c r="A92" s="14">
        <v>90</v>
      </c>
      <c r="B92" s="13" t="s">
        <v>18</v>
      </c>
      <c r="C92" s="13" t="s">
        <v>166</v>
      </c>
      <c r="D92" s="37">
        <v>14029</v>
      </c>
      <c r="E92" s="14" t="s">
        <v>171</v>
      </c>
      <c r="F92" s="15">
        <v>4.4989999999999997</v>
      </c>
      <c r="G92" s="14" t="s">
        <v>47</v>
      </c>
      <c r="H92" s="13" t="s">
        <v>60</v>
      </c>
      <c r="I92" s="81" t="s">
        <v>172</v>
      </c>
      <c r="J92" s="13" t="s">
        <v>22</v>
      </c>
      <c r="K92" s="13">
        <v>10</v>
      </c>
      <c r="L92" s="13">
        <v>59</v>
      </c>
      <c r="M92" s="58">
        <f t="shared" si="1"/>
        <v>53.088200000000001</v>
      </c>
      <c r="N92" s="175"/>
      <c r="O92" s="175"/>
      <c r="P92" s="175"/>
      <c r="Q92" s="175"/>
      <c r="R92" s="175"/>
    </row>
    <row r="93" spans="1:18" ht="30" customHeight="1" x14ac:dyDescent="0.2">
      <c r="A93" s="14">
        <v>91</v>
      </c>
      <c r="B93" s="13" t="s">
        <v>18</v>
      </c>
      <c r="C93" s="13" t="s">
        <v>166</v>
      </c>
      <c r="D93" s="37">
        <v>21029</v>
      </c>
      <c r="E93" s="14" t="s">
        <v>173</v>
      </c>
      <c r="F93" s="15">
        <v>11.324999999999999</v>
      </c>
      <c r="G93" s="14" t="s">
        <v>86</v>
      </c>
      <c r="H93" s="13" t="s">
        <v>60</v>
      </c>
      <c r="I93" s="80" t="s">
        <v>174</v>
      </c>
      <c r="J93" s="13" t="s">
        <v>22</v>
      </c>
      <c r="K93" s="13">
        <v>10</v>
      </c>
      <c r="L93" s="13">
        <v>59</v>
      </c>
      <c r="M93" s="58">
        <f t="shared" si="1"/>
        <v>133.63499999999999</v>
      </c>
      <c r="N93" s="175"/>
      <c r="O93" s="175"/>
      <c r="P93" s="175"/>
      <c r="Q93" s="175"/>
      <c r="R93" s="175"/>
    </row>
    <row r="94" spans="1:18" ht="30" customHeight="1" x14ac:dyDescent="0.2">
      <c r="A94" s="14">
        <v>92</v>
      </c>
      <c r="B94" s="13" t="s">
        <v>18</v>
      </c>
      <c r="C94" s="13" t="s">
        <v>166</v>
      </c>
      <c r="D94" s="37">
        <v>21040</v>
      </c>
      <c r="E94" s="14" t="s">
        <v>175</v>
      </c>
      <c r="F94" s="15">
        <v>5.2809999999999997</v>
      </c>
      <c r="G94" s="14" t="s">
        <v>86</v>
      </c>
      <c r="H94" s="13" t="s">
        <v>60</v>
      </c>
      <c r="I94" s="81" t="s">
        <v>176</v>
      </c>
      <c r="J94" s="13" t="s">
        <v>22</v>
      </c>
      <c r="K94" s="13">
        <v>10</v>
      </c>
      <c r="L94" s="13">
        <v>59</v>
      </c>
      <c r="M94" s="58">
        <f t="shared" si="1"/>
        <v>62.315800000000003</v>
      </c>
      <c r="N94" s="174"/>
      <c r="O94" s="174"/>
      <c r="P94" s="174"/>
      <c r="Q94" s="174"/>
      <c r="R94" s="174"/>
    </row>
    <row r="95" spans="1:18" ht="30" customHeight="1" x14ac:dyDescent="0.2">
      <c r="A95" s="14">
        <v>93</v>
      </c>
      <c r="B95" s="13" t="s">
        <v>18</v>
      </c>
      <c r="C95" s="13" t="s">
        <v>166</v>
      </c>
      <c r="D95" s="37">
        <v>21047</v>
      </c>
      <c r="E95" s="14" t="s">
        <v>177</v>
      </c>
      <c r="F95" s="15">
        <v>3.4</v>
      </c>
      <c r="G95" s="14" t="s">
        <v>86</v>
      </c>
      <c r="H95" s="13" t="s">
        <v>60</v>
      </c>
      <c r="I95" s="81" t="s">
        <v>178</v>
      </c>
      <c r="J95" s="13" t="s">
        <v>22</v>
      </c>
      <c r="K95" s="13">
        <v>10</v>
      </c>
      <c r="L95" s="13">
        <v>59</v>
      </c>
      <c r="M95" s="58">
        <f t="shared" si="1"/>
        <v>40.120000000000005</v>
      </c>
      <c r="N95" s="170"/>
      <c r="O95" s="170"/>
      <c r="P95" s="170"/>
      <c r="Q95" s="170"/>
      <c r="R95" s="170"/>
    </row>
    <row r="96" spans="1:18" ht="30" customHeight="1" x14ac:dyDescent="0.2">
      <c r="A96" s="14">
        <v>94</v>
      </c>
      <c r="B96" s="13" t="s">
        <v>18</v>
      </c>
      <c r="C96" s="13" t="s">
        <v>166</v>
      </c>
      <c r="D96" s="37">
        <v>23003</v>
      </c>
      <c r="E96" s="14" t="s">
        <v>179</v>
      </c>
      <c r="F96" s="15">
        <v>5.9989999999999997</v>
      </c>
      <c r="G96" s="14" t="s">
        <v>21</v>
      </c>
      <c r="H96" s="13" t="s">
        <v>60</v>
      </c>
      <c r="I96" s="81" t="s">
        <v>180</v>
      </c>
      <c r="J96" s="13" t="s">
        <v>22</v>
      </c>
      <c r="K96" s="13">
        <v>10</v>
      </c>
      <c r="L96" s="13">
        <v>59</v>
      </c>
      <c r="M96" s="58">
        <f t="shared" si="1"/>
        <v>70.788200000000003</v>
      </c>
      <c r="N96" s="174"/>
      <c r="O96" s="174"/>
      <c r="P96" s="174"/>
      <c r="Q96" s="174"/>
      <c r="R96" s="174"/>
    </row>
    <row r="97" spans="1:18" ht="30" customHeight="1" x14ac:dyDescent="0.2">
      <c r="A97" s="14">
        <v>95</v>
      </c>
      <c r="B97" s="13" t="s">
        <v>18</v>
      </c>
      <c r="C97" s="13" t="s">
        <v>181</v>
      </c>
      <c r="D97" s="59">
        <v>11006</v>
      </c>
      <c r="E97" s="14" t="s">
        <v>182</v>
      </c>
      <c r="F97" s="15">
        <v>8.1980000000000004</v>
      </c>
      <c r="G97" s="14" t="s">
        <v>54</v>
      </c>
      <c r="H97" s="13" t="s">
        <v>183</v>
      </c>
      <c r="I97" s="81" t="s">
        <v>184</v>
      </c>
      <c r="J97" s="13" t="s">
        <v>22</v>
      </c>
      <c r="K97" s="13">
        <v>10</v>
      </c>
      <c r="L97" s="13">
        <v>59</v>
      </c>
      <c r="M97" s="58">
        <f t="shared" si="1"/>
        <v>96.736400000000003</v>
      </c>
      <c r="N97" s="36"/>
      <c r="O97" s="36"/>
      <c r="P97" s="36"/>
      <c r="Q97" s="36"/>
      <c r="R97" s="36"/>
    </row>
    <row r="98" spans="1:18" ht="30" customHeight="1" x14ac:dyDescent="0.2">
      <c r="A98" s="14">
        <v>96</v>
      </c>
      <c r="B98" s="13" t="s">
        <v>18</v>
      </c>
      <c r="C98" s="13" t="s">
        <v>181</v>
      </c>
      <c r="D98" s="37">
        <v>11009</v>
      </c>
      <c r="E98" s="14" t="s">
        <v>185</v>
      </c>
      <c r="F98" s="15">
        <v>7.9980000000000002</v>
      </c>
      <c r="G98" s="14" t="s">
        <v>54</v>
      </c>
      <c r="H98" s="13" t="s">
        <v>183</v>
      </c>
      <c r="I98" s="81" t="s">
        <v>186</v>
      </c>
      <c r="J98" s="13" t="s">
        <v>22</v>
      </c>
      <c r="K98" s="13">
        <v>10</v>
      </c>
      <c r="L98" s="13">
        <v>59</v>
      </c>
      <c r="M98" s="58">
        <f t="shared" si="1"/>
        <v>94.376400000000004</v>
      </c>
      <c r="N98" s="36"/>
      <c r="O98" s="36"/>
      <c r="P98" s="36"/>
      <c r="Q98" s="36"/>
      <c r="R98" s="36"/>
    </row>
    <row r="99" spans="1:18" ht="30" customHeight="1" x14ac:dyDescent="0.2">
      <c r="A99" s="14">
        <v>97</v>
      </c>
      <c r="B99" s="13" t="s">
        <v>18</v>
      </c>
      <c r="C99" s="13" t="s">
        <v>181</v>
      </c>
      <c r="D99" s="37">
        <v>14002</v>
      </c>
      <c r="E99" s="14" t="s">
        <v>187</v>
      </c>
      <c r="F99" s="15">
        <v>19.995000000000001</v>
      </c>
      <c r="G99" s="14" t="s">
        <v>28</v>
      </c>
      <c r="H99" s="13" t="s">
        <v>183</v>
      </c>
      <c r="I99" s="81" t="s">
        <v>188</v>
      </c>
      <c r="J99" s="13" t="s">
        <v>22</v>
      </c>
      <c r="K99" s="13">
        <v>10</v>
      </c>
      <c r="L99" s="13">
        <v>59</v>
      </c>
      <c r="M99" s="58">
        <f t="shared" si="1"/>
        <v>235.94100000000003</v>
      </c>
      <c r="N99" s="36"/>
      <c r="O99" s="36"/>
      <c r="P99" s="36"/>
      <c r="Q99" s="36"/>
      <c r="R99" s="36"/>
    </row>
    <row r="100" spans="1:18" ht="30" customHeight="1" x14ac:dyDescent="0.2">
      <c r="A100" s="14">
        <v>98</v>
      </c>
      <c r="B100" s="13" t="s">
        <v>18</v>
      </c>
      <c r="C100" s="13" t="s">
        <v>189</v>
      </c>
      <c r="D100" s="37">
        <v>10001</v>
      </c>
      <c r="E100" s="14" t="s">
        <v>190</v>
      </c>
      <c r="F100" s="15">
        <v>29.995999999999999</v>
      </c>
      <c r="G100" s="14" t="s">
        <v>47</v>
      </c>
      <c r="H100" s="13" t="s">
        <v>60</v>
      </c>
      <c r="I100" s="81" t="s">
        <v>191</v>
      </c>
      <c r="J100" s="13" t="s">
        <v>22</v>
      </c>
      <c r="K100" s="13">
        <v>10</v>
      </c>
      <c r="L100" s="13">
        <v>59</v>
      </c>
      <c r="M100" s="58">
        <f t="shared" si="1"/>
        <v>353.95280000000002</v>
      </c>
      <c r="N100" s="36"/>
      <c r="O100" s="36"/>
      <c r="P100" s="36"/>
      <c r="Q100" s="36"/>
      <c r="R100" s="36"/>
    </row>
    <row r="101" spans="1:18" ht="30" customHeight="1" x14ac:dyDescent="0.2">
      <c r="A101" s="14">
        <v>99</v>
      </c>
      <c r="B101" s="13" t="s">
        <v>18</v>
      </c>
      <c r="C101" s="13" t="s">
        <v>192</v>
      </c>
      <c r="D101" s="37">
        <v>12008</v>
      </c>
      <c r="E101" s="14" t="s">
        <v>193</v>
      </c>
      <c r="F101" s="14">
        <v>9.0039999999999996</v>
      </c>
      <c r="G101" s="14" t="s">
        <v>47</v>
      </c>
      <c r="H101" s="13" t="s">
        <v>183</v>
      </c>
      <c r="I101" s="81" t="s">
        <v>194</v>
      </c>
      <c r="J101" s="13" t="s">
        <v>22</v>
      </c>
      <c r="K101" s="13">
        <v>10</v>
      </c>
      <c r="L101" s="13">
        <v>59</v>
      </c>
      <c r="M101" s="58">
        <f t="shared" si="1"/>
        <v>106.24720000000001</v>
      </c>
      <c r="N101" s="36"/>
      <c r="O101" s="36"/>
      <c r="P101" s="36"/>
      <c r="Q101" s="36"/>
      <c r="R101" s="36"/>
    </row>
    <row r="102" spans="1:18" ht="30" customHeight="1" x14ac:dyDescent="0.2">
      <c r="A102" s="14">
        <v>100</v>
      </c>
      <c r="B102" s="13" t="s">
        <v>18</v>
      </c>
      <c r="C102" s="13" t="s">
        <v>192</v>
      </c>
      <c r="D102" s="37">
        <v>15016</v>
      </c>
      <c r="E102" s="14" t="s">
        <v>195</v>
      </c>
      <c r="F102" s="14">
        <v>3.0049999999999999</v>
      </c>
      <c r="G102" s="14" t="s">
        <v>47</v>
      </c>
      <c r="H102" s="13" t="s">
        <v>183</v>
      </c>
      <c r="I102" s="79"/>
      <c r="J102" s="13" t="s">
        <v>22</v>
      </c>
      <c r="K102" s="13">
        <v>10</v>
      </c>
      <c r="L102" s="13">
        <v>59</v>
      </c>
      <c r="M102" s="58">
        <f t="shared" si="1"/>
        <v>35.458999999999996</v>
      </c>
      <c r="N102" s="36"/>
      <c r="O102" s="36"/>
      <c r="P102" s="36"/>
      <c r="Q102" s="36"/>
      <c r="R102" s="36"/>
    </row>
    <row r="103" spans="1:18" ht="30" customHeight="1" x14ac:dyDescent="0.2">
      <c r="A103" s="14">
        <v>101</v>
      </c>
      <c r="B103" s="13" t="s">
        <v>18</v>
      </c>
      <c r="C103" s="13" t="s">
        <v>192</v>
      </c>
      <c r="D103" s="37">
        <v>45009</v>
      </c>
      <c r="E103" s="14" t="s">
        <v>196</v>
      </c>
      <c r="F103" s="14">
        <v>5.0110000000000001</v>
      </c>
      <c r="G103" s="14" t="s">
        <v>84</v>
      </c>
      <c r="H103" s="13" t="s">
        <v>183</v>
      </c>
      <c r="I103" s="79"/>
      <c r="J103" s="13" t="s">
        <v>22</v>
      </c>
      <c r="K103" s="13">
        <v>10</v>
      </c>
      <c r="L103" s="13">
        <v>59</v>
      </c>
      <c r="M103" s="58">
        <f t="shared" si="1"/>
        <v>59.129800000000003</v>
      </c>
      <c r="N103" s="36"/>
      <c r="O103" s="36"/>
      <c r="P103" s="36"/>
      <c r="Q103" s="36"/>
      <c r="R103" s="36"/>
    </row>
    <row r="104" spans="1:18" ht="30" customHeight="1" x14ac:dyDescent="0.2">
      <c r="A104" s="14">
        <v>102</v>
      </c>
      <c r="B104" s="13" t="s">
        <v>18</v>
      </c>
      <c r="C104" s="13" t="s">
        <v>192</v>
      </c>
      <c r="D104" s="37">
        <v>77001</v>
      </c>
      <c r="E104" s="14" t="s">
        <v>197</v>
      </c>
      <c r="F104" s="14">
        <v>7.9969999999999999</v>
      </c>
      <c r="G104" s="14" t="s">
        <v>47</v>
      </c>
      <c r="H104" s="13" t="s">
        <v>183</v>
      </c>
      <c r="I104" s="79"/>
      <c r="J104" s="13" t="s">
        <v>22</v>
      </c>
      <c r="K104" s="13">
        <v>10</v>
      </c>
      <c r="L104" s="13">
        <v>59</v>
      </c>
      <c r="M104" s="58">
        <f t="shared" si="1"/>
        <v>94.364599999999996</v>
      </c>
      <c r="N104" s="36"/>
      <c r="O104" s="36"/>
      <c r="P104" s="36"/>
      <c r="Q104" s="36"/>
      <c r="R104" s="36"/>
    </row>
    <row r="105" spans="1:18" ht="30" customHeight="1" x14ac:dyDescent="0.2">
      <c r="A105" s="14">
        <v>103</v>
      </c>
      <c r="B105" s="13" t="s">
        <v>18</v>
      </c>
      <c r="C105" s="13" t="s">
        <v>192</v>
      </c>
      <c r="D105" s="37">
        <v>87006</v>
      </c>
      <c r="E105" s="14" t="s">
        <v>198</v>
      </c>
      <c r="F105" s="14">
        <v>14.257</v>
      </c>
      <c r="G105" s="14" t="s">
        <v>41</v>
      </c>
      <c r="H105" s="13" t="s">
        <v>183</v>
      </c>
      <c r="I105" s="80" t="s">
        <v>199</v>
      </c>
      <c r="J105" s="13" t="s">
        <v>22</v>
      </c>
      <c r="K105" s="13">
        <v>10</v>
      </c>
      <c r="L105" s="13">
        <v>59</v>
      </c>
      <c r="M105" s="58">
        <f t="shared" ref="M105:M160" si="2">F105*L105*20%</f>
        <v>168.23260000000002</v>
      </c>
      <c r="N105" s="36"/>
      <c r="O105" s="36"/>
      <c r="P105" s="36"/>
      <c r="Q105" s="36"/>
      <c r="R105" s="36"/>
    </row>
    <row r="106" spans="1:18" ht="30" customHeight="1" x14ac:dyDescent="0.2">
      <c r="A106" s="14">
        <v>104</v>
      </c>
      <c r="B106" s="13" t="s">
        <v>18</v>
      </c>
      <c r="C106" s="13" t="s">
        <v>192</v>
      </c>
      <c r="D106" s="37">
        <v>97002</v>
      </c>
      <c r="E106" s="14" t="s">
        <v>200</v>
      </c>
      <c r="F106" s="15">
        <v>5.3</v>
      </c>
      <c r="G106" s="14" t="s">
        <v>47</v>
      </c>
      <c r="H106" s="13" t="s">
        <v>183</v>
      </c>
      <c r="I106" s="81" t="s">
        <v>201</v>
      </c>
      <c r="J106" s="13" t="s">
        <v>22</v>
      </c>
      <c r="K106" s="13">
        <v>10</v>
      </c>
      <c r="L106" s="13">
        <v>59</v>
      </c>
      <c r="M106" s="58">
        <f t="shared" si="2"/>
        <v>62.54</v>
      </c>
      <c r="N106" s="36"/>
      <c r="O106" s="36"/>
      <c r="P106" s="36"/>
      <c r="Q106" s="36"/>
      <c r="R106" s="36"/>
    </row>
    <row r="107" spans="1:18" ht="30" customHeight="1" x14ac:dyDescent="0.2">
      <c r="A107" s="14">
        <v>105</v>
      </c>
      <c r="B107" s="13" t="s">
        <v>18</v>
      </c>
      <c r="C107" s="13" t="s">
        <v>202</v>
      </c>
      <c r="D107" s="37">
        <v>42006</v>
      </c>
      <c r="E107" s="14" t="s">
        <v>203</v>
      </c>
      <c r="F107" s="15">
        <v>1.5</v>
      </c>
      <c r="G107" s="14" t="s">
        <v>86</v>
      </c>
      <c r="H107" s="13" t="s">
        <v>60</v>
      </c>
      <c r="I107" s="79"/>
      <c r="J107" s="13" t="s">
        <v>22</v>
      </c>
      <c r="K107" s="13">
        <v>10</v>
      </c>
      <c r="L107" s="13">
        <v>59</v>
      </c>
      <c r="M107" s="58">
        <f t="shared" si="2"/>
        <v>17.7</v>
      </c>
      <c r="N107" s="36"/>
      <c r="O107" s="36"/>
      <c r="P107" s="36"/>
      <c r="Q107" s="36"/>
      <c r="R107" s="36"/>
    </row>
    <row r="108" spans="1:18" ht="30" customHeight="1" x14ac:dyDescent="0.2">
      <c r="A108" s="14">
        <v>106</v>
      </c>
      <c r="B108" s="13" t="s">
        <v>18</v>
      </c>
      <c r="C108" s="13" t="s">
        <v>202</v>
      </c>
      <c r="D108" s="37">
        <v>42007</v>
      </c>
      <c r="E108" s="14" t="s">
        <v>204</v>
      </c>
      <c r="F108" s="15">
        <v>4.6829999999999998</v>
      </c>
      <c r="G108" s="14" t="s">
        <v>86</v>
      </c>
      <c r="H108" s="13" t="s">
        <v>60</v>
      </c>
      <c r="I108" s="79"/>
      <c r="J108" s="13" t="s">
        <v>22</v>
      </c>
      <c r="K108" s="13">
        <v>10</v>
      </c>
      <c r="L108" s="13">
        <v>59</v>
      </c>
      <c r="M108" s="58">
        <f t="shared" si="2"/>
        <v>55.259399999999999</v>
      </c>
      <c r="N108" s="36"/>
      <c r="O108" s="36"/>
      <c r="P108" s="36"/>
      <c r="Q108" s="36"/>
      <c r="R108" s="36"/>
    </row>
    <row r="109" spans="1:18" ht="30" customHeight="1" x14ac:dyDescent="0.2">
      <c r="A109" s="14">
        <v>107</v>
      </c>
      <c r="B109" s="13" t="s">
        <v>18</v>
      </c>
      <c r="C109" s="13" t="s">
        <v>202</v>
      </c>
      <c r="D109" s="37">
        <v>49007</v>
      </c>
      <c r="E109" s="14" t="s">
        <v>205</v>
      </c>
      <c r="F109" s="15">
        <v>18.298999999999999</v>
      </c>
      <c r="G109" s="14" t="s">
        <v>47</v>
      </c>
      <c r="H109" s="13" t="s">
        <v>60</v>
      </c>
      <c r="I109" s="80" t="s">
        <v>206</v>
      </c>
      <c r="J109" s="13" t="s">
        <v>22</v>
      </c>
      <c r="K109" s="13">
        <v>10</v>
      </c>
      <c r="L109" s="13">
        <v>59</v>
      </c>
      <c r="M109" s="58">
        <f t="shared" si="2"/>
        <v>215.92820000000003</v>
      </c>
      <c r="N109" s="36"/>
      <c r="O109" s="36"/>
      <c r="P109" s="36"/>
      <c r="Q109" s="36"/>
      <c r="R109" s="36"/>
    </row>
    <row r="110" spans="1:18" ht="30" customHeight="1" x14ac:dyDescent="0.2">
      <c r="A110" s="14">
        <v>108</v>
      </c>
      <c r="B110" s="13" t="s">
        <v>18</v>
      </c>
      <c r="C110" s="13" t="s">
        <v>207</v>
      </c>
      <c r="D110" s="37">
        <v>3030</v>
      </c>
      <c r="E110" s="14" t="s">
        <v>208</v>
      </c>
      <c r="F110" s="15">
        <v>9.7159999999999993</v>
      </c>
      <c r="G110" s="14" t="s">
        <v>84</v>
      </c>
      <c r="H110" s="13" t="s">
        <v>60</v>
      </c>
      <c r="I110" s="80" t="s">
        <v>209</v>
      </c>
      <c r="J110" s="13" t="s">
        <v>22</v>
      </c>
      <c r="K110" s="13">
        <v>10</v>
      </c>
      <c r="L110" s="13">
        <v>59</v>
      </c>
      <c r="M110" s="58">
        <f t="shared" si="2"/>
        <v>114.64879999999999</v>
      </c>
      <c r="N110" s="170"/>
      <c r="O110" s="170"/>
      <c r="P110" s="170"/>
      <c r="Q110" s="170"/>
      <c r="R110" s="170"/>
    </row>
    <row r="111" spans="1:18" ht="30" customHeight="1" x14ac:dyDescent="0.2">
      <c r="A111" s="14">
        <v>109</v>
      </c>
      <c r="B111" s="13" t="s">
        <v>18</v>
      </c>
      <c r="C111" s="13" t="s">
        <v>207</v>
      </c>
      <c r="D111" s="37">
        <v>14027</v>
      </c>
      <c r="E111" s="14" t="s">
        <v>210</v>
      </c>
      <c r="F111" s="15">
        <v>15.532999999999999</v>
      </c>
      <c r="G111" s="14" t="s">
        <v>86</v>
      </c>
      <c r="H111" s="13" t="s">
        <v>60</v>
      </c>
      <c r="I111" s="80" t="s">
        <v>211</v>
      </c>
      <c r="J111" s="13" t="s">
        <v>22</v>
      </c>
      <c r="K111" s="13">
        <v>10</v>
      </c>
      <c r="L111" s="13">
        <v>59</v>
      </c>
      <c r="M111" s="58">
        <f t="shared" si="2"/>
        <v>183.2894</v>
      </c>
      <c r="N111" s="174"/>
      <c r="O111" s="174"/>
      <c r="P111" s="174"/>
      <c r="Q111" s="174"/>
      <c r="R111" s="174"/>
    </row>
    <row r="112" spans="1:18" ht="30" customHeight="1" x14ac:dyDescent="0.2">
      <c r="A112" s="14">
        <v>110</v>
      </c>
      <c r="B112" s="13" t="s">
        <v>18</v>
      </c>
      <c r="C112" s="13" t="s">
        <v>212</v>
      </c>
      <c r="D112" s="37">
        <v>23003</v>
      </c>
      <c r="E112" s="14" t="s">
        <v>213</v>
      </c>
      <c r="F112" s="15">
        <v>17.997</v>
      </c>
      <c r="G112" s="14" t="s">
        <v>28</v>
      </c>
      <c r="H112" s="13" t="s">
        <v>60</v>
      </c>
      <c r="I112" s="79"/>
      <c r="J112" s="13" t="s">
        <v>22</v>
      </c>
      <c r="K112" s="13">
        <v>10</v>
      </c>
      <c r="L112" s="13">
        <v>59</v>
      </c>
      <c r="M112" s="58">
        <f t="shared" si="2"/>
        <v>212.36460000000002</v>
      </c>
      <c r="N112" s="36"/>
      <c r="O112" s="36"/>
      <c r="P112" s="36"/>
      <c r="Q112" s="36"/>
      <c r="R112" s="36"/>
    </row>
    <row r="113" spans="1:18" ht="30" customHeight="1" x14ac:dyDescent="0.2">
      <c r="A113" s="14">
        <v>111</v>
      </c>
      <c r="B113" s="13" t="s">
        <v>18</v>
      </c>
      <c r="C113" s="13" t="s">
        <v>212</v>
      </c>
      <c r="D113" s="37" t="s">
        <v>214</v>
      </c>
      <c r="E113" s="14" t="s">
        <v>215</v>
      </c>
      <c r="F113" s="15">
        <v>5.9989999999999997</v>
      </c>
      <c r="G113" s="14" t="s">
        <v>47</v>
      </c>
      <c r="H113" s="13" t="s">
        <v>60</v>
      </c>
      <c r="I113" s="79"/>
      <c r="J113" s="13" t="s">
        <v>22</v>
      </c>
      <c r="K113" s="13">
        <v>10</v>
      </c>
      <c r="L113" s="13">
        <v>59</v>
      </c>
      <c r="M113" s="58">
        <f t="shared" si="2"/>
        <v>70.788200000000003</v>
      </c>
      <c r="N113" s="36"/>
      <c r="O113" s="36"/>
      <c r="P113" s="36"/>
      <c r="Q113" s="36"/>
      <c r="R113" s="36"/>
    </row>
    <row r="114" spans="1:18" ht="30" customHeight="1" x14ac:dyDescent="0.2">
      <c r="A114" s="14">
        <v>112</v>
      </c>
      <c r="B114" s="13" t="s">
        <v>18</v>
      </c>
      <c r="C114" s="13" t="s">
        <v>212</v>
      </c>
      <c r="D114" s="37">
        <v>43006</v>
      </c>
      <c r="E114" s="14" t="s">
        <v>216</v>
      </c>
      <c r="F114" s="15">
        <v>6.9989999999999997</v>
      </c>
      <c r="G114" s="14" t="s">
        <v>47</v>
      </c>
      <c r="H114" s="13" t="s">
        <v>60</v>
      </c>
      <c r="I114" s="79"/>
      <c r="J114" s="13" t="s">
        <v>22</v>
      </c>
      <c r="K114" s="13">
        <v>10</v>
      </c>
      <c r="L114" s="13">
        <v>59</v>
      </c>
      <c r="M114" s="58">
        <f t="shared" si="2"/>
        <v>82.588200000000001</v>
      </c>
      <c r="N114" s="36"/>
      <c r="O114" s="36"/>
      <c r="P114" s="36"/>
      <c r="Q114" s="36"/>
      <c r="R114" s="36"/>
    </row>
    <row r="115" spans="1:18" ht="30" customHeight="1" x14ac:dyDescent="0.2">
      <c r="A115" s="14">
        <v>113</v>
      </c>
      <c r="B115" s="13" t="s">
        <v>18</v>
      </c>
      <c r="C115" s="13" t="s">
        <v>218</v>
      </c>
      <c r="D115" s="37">
        <v>21054</v>
      </c>
      <c r="E115" s="14" t="s">
        <v>219</v>
      </c>
      <c r="F115" s="15">
        <v>8.3989999999999991</v>
      </c>
      <c r="G115" s="14" t="s">
        <v>41</v>
      </c>
      <c r="H115" s="13" t="s">
        <v>60</v>
      </c>
      <c r="I115" s="81" t="s">
        <v>220</v>
      </c>
      <c r="J115" s="13" t="s">
        <v>22</v>
      </c>
      <c r="K115" s="13">
        <v>10</v>
      </c>
      <c r="L115" s="13">
        <v>59</v>
      </c>
      <c r="M115" s="58">
        <f t="shared" si="2"/>
        <v>99.108199999999997</v>
      </c>
      <c r="N115" s="36"/>
      <c r="O115" s="36"/>
      <c r="P115" s="36"/>
      <c r="Q115" s="36"/>
      <c r="R115" s="36"/>
    </row>
    <row r="116" spans="1:18" ht="30" customHeight="1" x14ac:dyDescent="0.2">
      <c r="A116" s="14">
        <v>114</v>
      </c>
      <c r="B116" s="13" t="s">
        <v>18</v>
      </c>
      <c r="C116" s="13" t="s">
        <v>218</v>
      </c>
      <c r="D116" s="37">
        <v>26007</v>
      </c>
      <c r="E116" s="14" t="s">
        <v>221</v>
      </c>
      <c r="F116" s="15">
        <v>10</v>
      </c>
      <c r="G116" s="14" t="s">
        <v>21</v>
      </c>
      <c r="H116" s="13" t="s">
        <v>60</v>
      </c>
      <c r="I116" s="81" t="s">
        <v>222</v>
      </c>
      <c r="J116" s="13" t="s">
        <v>22</v>
      </c>
      <c r="K116" s="13">
        <v>10</v>
      </c>
      <c r="L116" s="13">
        <v>59</v>
      </c>
      <c r="M116" s="58">
        <f t="shared" si="2"/>
        <v>118</v>
      </c>
      <c r="N116" s="36"/>
      <c r="O116" s="36"/>
      <c r="P116" s="36"/>
      <c r="Q116" s="36"/>
      <c r="R116" s="36"/>
    </row>
    <row r="117" spans="1:18" ht="30" customHeight="1" x14ac:dyDescent="0.2">
      <c r="A117" s="14">
        <v>115</v>
      </c>
      <c r="B117" s="13" t="s">
        <v>18</v>
      </c>
      <c r="C117" s="13" t="s">
        <v>223</v>
      </c>
      <c r="D117" s="37">
        <v>5002</v>
      </c>
      <c r="E117" s="14" t="s">
        <v>224</v>
      </c>
      <c r="F117" s="15">
        <v>7.0030000000000001</v>
      </c>
      <c r="G117" s="14" t="s">
        <v>21</v>
      </c>
      <c r="H117" s="13" t="s">
        <v>60</v>
      </c>
      <c r="I117" s="81" t="s">
        <v>225</v>
      </c>
      <c r="J117" s="13" t="s">
        <v>22</v>
      </c>
      <c r="K117" s="13">
        <v>10</v>
      </c>
      <c r="L117" s="13">
        <v>59</v>
      </c>
      <c r="M117" s="58">
        <f t="shared" si="2"/>
        <v>82.635400000000004</v>
      </c>
      <c r="N117" s="36"/>
      <c r="O117" s="36"/>
      <c r="P117" s="36"/>
      <c r="Q117" s="36"/>
      <c r="R117" s="36"/>
    </row>
    <row r="118" spans="1:18" ht="30" customHeight="1" x14ac:dyDescent="0.2">
      <c r="A118" s="14">
        <v>116</v>
      </c>
      <c r="B118" s="13" t="s">
        <v>18</v>
      </c>
      <c r="C118" s="13" t="s">
        <v>223</v>
      </c>
      <c r="D118" s="37">
        <v>5011</v>
      </c>
      <c r="E118" s="14" t="s">
        <v>226</v>
      </c>
      <c r="F118" s="15">
        <v>6</v>
      </c>
      <c r="G118" s="14" t="s">
        <v>21</v>
      </c>
      <c r="H118" s="13" t="s">
        <v>60</v>
      </c>
      <c r="I118" s="81" t="s">
        <v>227</v>
      </c>
      <c r="J118" s="13" t="s">
        <v>22</v>
      </c>
      <c r="K118" s="13">
        <v>10</v>
      </c>
      <c r="L118" s="13">
        <v>59</v>
      </c>
      <c r="M118" s="58">
        <f t="shared" si="2"/>
        <v>70.8</v>
      </c>
      <c r="N118" s="36"/>
      <c r="O118" s="36"/>
      <c r="P118" s="36"/>
      <c r="Q118" s="36"/>
      <c r="R118" s="36"/>
    </row>
    <row r="119" spans="1:18" ht="30" customHeight="1" x14ac:dyDescent="0.2">
      <c r="A119" s="14">
        <v>117</v>
      </c>
      <c r="B119" s="13" t="s">
        <v>18</v>
      </c>
      <c r="C119" s="13" t="s">
        <v>228</v>
      </c>
      <c r="D119" s="37">
        <v>168</v>
      </c>
      <c r="E119" s="14" t="s">
        <v>229</v>
      </c>
      <c r="F119" s="15">
        <v>6.5819999999999999</v>
      </c>
      <c r="G119" s="14" t="s">
        <v>21</v>
      </c>
      <c r="H119" s="13" t="s">
        <v>60</v>
      </c>
      <c r="I119" s="81" t="s">
        <v>230</v>
      </c>
      <c r="J119" s="13" t="s">
        <v>22</v>
      </c>
      <c r="K119" s="13">
        <v>10</v>
      </c>
      <c r="L119" s="13">
        <v>59</v>
      </c>
      <c r="M119" s="58">
        <f t="shared" si="2"/>
        <v>77.667599999999993</v>
      </c>
      <c r="N119" s="36"/>
      <c r="O119" s="36"/>
      <c r="P119" s="36"/>
      <c r="Q119" s="36"/>
      <c r="R119" s="36"/>
    </row>
    <row r="120" spans="1:18" ht="30" customHeight="1" x14ac:dyDescent="0.2">
      <c r="A120" s="14">
        <v>118</v>
      </c>
      <c r="B120" s="13" t="s">
        <v>18</v>
      </c>
      <c r="C120" s="13" t="s">
        <v>228</v>
      </c>
      <c r="D120" s="37">
        <v>13006</v>
      </c>
      <c r="E120" s="14" t="s">
        <v>231</v>
      </c>
      <c r="F120" s="15">
        <v>5.8</v>
      </c>
      <c r="G120" s="14" t="s">
        <v>21</v>
      </c>
      <c r="H120" s="13" t="s">
        <v>60</v>
      </c>
      <c r="I120" s="79"/>
      <c r="J120" s="13" t="s">
        <v>22</v>
      </c>
      <c r="K120" s="13">
        <v>10</v>
      </c>
      <c r="L120" s="13">
        <v>59</v>
      </c>
      <c r="M120" s="58">
        <f t="shared" si="2"/>
        <v>68.44</v>
      </c>
      <c r="N120" s="36"/>
      <c r="O120" s="36"/>
      <c r="P120" s="36"/>
      <c r="Q120" s="36"/>
      <c r="R120" s="36"/>
    </row>
    <row r="121" spans="1:18" ht="30" customHeight="1" x14ac:dyDescent="0.2">
      <c r="A121" s="14">
        <v>119</v>
      </c>
      <c r="B121" s="13" t="s">
        <v>18</v>
      </c>
      <c r="C121" s="13" t="s">
        <v>228</v>
      </c>
      <c r="D121" s="37">
        <v>13013</v>
      </c>
      <c r="E121" s="14" t="s">
        <v>232</v>
      </c>
      <c r="F121" s="15">
        <v>8.8989999999999991</v>
      </c>
      <c r="G121" s="14" t="s">
        <v>21</v>
      </c>
      <c r="H121" s="13" t="s">
        <v>60</v>
      </c>
      <c r="I121" s="79"/>
      <c r="J121" s="13" t="s">
        <v>22</v>
      </c>
      <c r="K121" s="13">
        <v>10</v>
      </c>
      <c r="L121" s="13">
        <v>59</v>
      </c>
      <c r="M121" s="58">
        <f t="shared" si="2"/>
        <v>105.00819999999999</v>
      </c>
      <c r="N121" s="36"/>
      <c r="O121" s="36"/>
      <c r="P121" s="36"/>
      <c r="Q121" s="36"/>
      <c r="R121" s="36"/>
    </row>
    <row r="122" spans="1:18" ht="30" customHeight="1" x14ac:dyDescent="0.2">
      <c r="A122" s="14">
        <v>120</v>
      </c>
      <c r="B122" s="13" t="s">
        <v>18</v>
      </c>
      <c r="C122" s="13" t="s">
        <v>228</v>
      </c>
      <c r="D122" s="37">
        <v>15005</v>
      </c>
      <c r="E122" s="14" t="s">
        <v>233</v>
      </c>
      <c r="F122" s="15">
        <v>3.8</v>
      </c>
      <c r="G122" s="14" t="s">
        <v>21</v>
      </c>
      <c r="H122" s="13" t="s">
        <v>60</v>
      </c>
      <c r="I122" s="79"/>
      <c r="J122" s="13" t="s">
        <v>22</v>
      </c>
      <c r="K122" s="13">
        <v>10</v>
      </c>
      <c r="L122" s="13">
        <v>59</v>
      </c>
      <c r="M122" s="58">
        <f t="shared" si="2"/>
        <v>44.84</v>
      </c>
      <c r="N122" s="36"/>
      <c r="O122" s="36"/>
      <c r="P122" s="36"/>
      <c r="Q122" s="36"/>
      <c r="R122" s="36"/>
    </row>
    <row r="123" spans="1:18" ht="30" customHeight="1" x14ac:dyDescent="0.2">
      <c r="A123" s="14">
        <v>121</v>
      </c>
      <c r="B123" s="13" t="s">
        <v>18</v>
      </c>
      <c r="C123" s="13" t="s">
        <v>228</v>
      </c>
      <c r="D123" s="37">
        <v>22001</v>
      </c>
      <c r="E123" s="14" t="s">
        <v>234</v>
      </c>
      <c r="F123" s="15">
        <v>4.8339999999999996</v>
      </c>
      <c r="G123" s="14" t="s">
        <v>47</v>
      </c>
      <c r="H123" s="13" t="s">
        <v>60</v>
      </c>
      <c r="I123" s="79"/>
      <c r="J123" s="13" t="s">
        <v>22</v>
      </c>
      <c r="K123" s="13">
        <v>10</v>
      </c>
      <c r="L123" s="13">
        <v>59</v>
      </c>
      <c r="M123" s="58">
        <f t="shared" si="2"/>
        <v>57.041199999999996</v>
      </c>
      <c r="N123" s="36"/>
      <c r="O123" s="36"/>
      <c r="P123" s="36"/>
      <c r="Q123" s="36"/>
      <c r="R123" s="36"/>
    </row>
    <row r="124" spans="1:18" ht="30" customHeight="1" x14ac:dyDescent="0.2">
      <c r="A124" s="14">
        <v>122</v>
      </c>
      <c r="B124" s="13" t="s">
        <v>18</v>
      </c>
      <c r="C124" s="13" t="s">
        <v>228</v>
      </c>
      <c r="D124" s="37">
        <v>55009</v>
      </c>
      <c r="E124" s="14" t="s">
        <v>235</v>
      </c>
      <c r="F124" s="15">
        <v>4.2990000000000004</v>
      </c>
      <c r="G124" s="14" t="s">
        <v>47</v>
      </c>
      <c r="H124" s="13" t="s">
        <v>60</v>
      </c>
      <c r="I124" s="79"/>
      <c r="J124" s="13" t="s">
        <v>22</v>
      </c>
      <c r="K124" s="13">
        <v>10</v>
      </c>
      <c r="L124" s="13">
        <v>59</v>
      </c>
      <c r="M124" s="58">
        <f t="shared" si="2"/>
        <v>50.728200000000008</v>
      </c>
      <c r="N124" s="36"/>
      <c r="O124" s="36"/>
      <c r="P124" s="36"/>
      <c r="Q124" s="36"/>
      <c r="R124" s="36"/>
    </row>
    <row r="125" spans="1:18" ht="30" customHeight="1" x14ac:dyDescent="0.2">
      <c r="A125" s="14">
        <v>123</v>
      </c>
      <c r="B125" s="13" t="s">
        <v>18</v>
      </c>
      <c r="C125" s="13" t="s">
        <v>228</v>
      </c>
      <c r="D125" s="37">
        <v>56013</v>
      </c>
      <c r="E125" s="14" t="s">
        <v>236</v>
      </c>
      <c r="F125" s="15">
        <v>3.9990000000000001</v>
      </c>
      <c r="G125" s="14" t="s">
        <v>47</v>
      </c>
      <c r="H125" s="13" t="s">
        <v>60</v>
      </c>
      <c r="I125" s="81" t="s">
        <v>237</v>
      </c>
      <c r="J125" s="13" t="s">
        <v>22</v>
      </c>
      <c r="K125" s="13">
        <v>10</v>
      </c>
      <c r="L125" s="13">
        <v>59</v>
      </c>
      <c r="M125" s="58">
        <f t="shared" si="2"/>
        <v>47.188200000000002</v>
      </c>
      <c r="N125" s="36"/>
      <c r="O125" s="36"/>
      <c r="P125" s="36"/>
      <c r="Q125" s="36"/>
      <c r="R125" s="36"/>
    </row>
    <row r="126" spans="1:18" ht="30" customHeight="1" x14ac:dyDescent="0.2">
      <c r="A126" s="14">
        <v>124</v>
      </c>
      <c r="B126" s="13" t="s">
        <v>18</v>
      </c>
      <c r="C126" s="13" t="s">
        <v>228</v>
      </c>
      <c r="D126" s="37">
        <v>56018</v>
      </c>
      <c r="E126" s="14" t="s">
        <v>238</v>
      </c>
      <c r="F126" s="15">
        <v>3.5</v>
      </c>
      <c r="G126" s="14" t="s">
        <v>47</v>
      </c>
      <c r="H126" s="13" t="s">
        <v>60</v>
      </c>
      <c r="I126" s="81" t="s">
        <v>239</v>
      </c>
      <c r="J126" s="13" t="s">
        <v>22</v>
      </c>
      <c r="K126" s="13">
        <v>10</v>
      </c>
      <c r="L126" s="13">
        <v>59</v>
      </c>
      <c r="M126" s="58">
        <f t="shared" si="2"/>
        <v>41.300000000000004</v>
      </c>
      <c r="N126" s="36"/>
      <c r="O126" s="36"/>
      <c r="P126" s="36"/>
      <c r="Q126" s="36"/>
      <c r="R126" s="36"/>
    </row>
    <row r="127" spans="1:18" ht="30" customHeight="1" x14ac:dyDescent="0.2">
      <c r="A127" s="14">
        <v>125</v>
      </c>
      <c r="B127" s="13" t="s">
        <v>18</v>
      </c>
      <c r="C127" s="13" t="s">
        <v>228</v>
      </c>
      <c r="D127" s="37">
        <v>61003</v>
      </c>
      <c r="E127" s="14" t="s">
        <v>240</v>
      </c>
      <c r="F127" s="15">
        <v>1.4139999999999999</v>
      </c>
      <c r="G127" s="14" t="s">
        <v>28</v>
      </c>
      <c r="H127" s="13" t="s">
        <v>60</v>
      </c>
      <c r="I127" s="81" t="s">
        <v>241</v>
      </c>
      <c r="J127" s="13" t="s">
        <v>22</v>
      </c>
      <c r="K127" s="13">
        <v>10</v>
      </c>
      <c r="L127" s="13">
        <v>59</v>
      </c>
      <c r="M127" s="58">
        <f t="shared" si="2"/>
        <v>16.685200000000002</v>
      </c>
      <c r="N127" s="36"/>
      <c r="O127" s="36"/>
      <c r="P127" s="36"/>
      <c r="Q127" s="36"/>
      <c r="R127" s="36"/>
    </row>
    <row r="128" spans="1:18" ht="30" customHeight="1" x14ac:dyDescent="0.2">
      <c r="A128" s="14">
        <v>126</v>
      </c>
      <c r="B128" s="13" t="s">
        <v>18</v>
      </c>
      <c r="C128" s="13" t="s">
        <v>228</v>
      </c>
      <c r="D128" s="37">
        <v>66001</v>
      </c>
      <c r="E128" s="14" t="s">
        <v>242</v>
      </c>
      <c r="F128" s="15">
        <v>2.5019999999999998</v>
      </c>
      <c r="G128" s="14" t="s">
        <v>21</v>
      </c>
      <c r="H128" s="13" t="s">
        <v>83</v>
      </c>
      <c r="I128" s="79"/>
      <c r="J128" s="13" t="s">
        <v>22</v>
      </c>
      <c r="K128" s="13">
        <v>10</v>
      </c>
      <c r="L128" s="13">
        <v>59</v>
      </c>
      <c r="M128" s="58">
        <f t="shared" si="2"/>
        <v>29.523600000000002</v>
      </c>
      <c r="N128" s="36"/>
      <c r="O128" s="36"/>
      <c r="P128" s="36"/>
      <c r="Q128" s="36"/>
      <c r="R128" s="36"/>
    </row>
    <row r="129" spans="1:18" ht="30" customHeight="1" x14ac:dyDescent="0.2">
      <c r="A129" s="14">
        <v>127</v>
      </c>
      <c r="B129" s="13" t="s">
        <v>18</v>
      </c>
      <c r="C129" s="13" t="s">
        <v>228</v>
      </c>
      <c r="D129" s="37">
        <v>66002</v>
      </c>
      <c r="E129" s="14" t="s">
        <v>243</v>
      </c>
      <c r="F129" s="15">
        <v>3.0790000000000002</v>
      </c>
      <c r="G129" s="14" t="s">
        <v>21</v>
      </c>
      <c r="H129" s="13" t="s">
        <v>83</v>
      </c>
      <c r="I129" s="79"/>
      <c r="J129" s="13" t="s">
        <v>22</v>
      </c>
      <c r="K129" s="13">
        <v>10</v>
      </c>
      <c r="L129" s="13">
        <v>59</v>
      </c>
      <c r="M129" s="58">
        <f t="shared" si="2"/>
        <v>36.3322</v>
      </c>
      <c r="N129" s="170"/>
      <c r="O129" s="170"/>
      <c r="P129" s="170"/>
      <c r="Q129" s="170"/>
      <c r="R129" s="170"/>
    </row>
    <row r="130" spans="1:18" ht="30" customHeight="1" x14ac:dyDescent="0.2">
      <c r="A130" s="14">
        <v>128</v>
      </c>
      <c r="B130" s="13" t="s">
        <v>18</v>
      </c>
      <c r="C130" s="13" t="s">
        <v>244</v>
      </c>
      <c r="D130" s="37">
        <v>13002</v>
      </c>
      <c r="E130" s="14" t="s">
        <v>245</v>
      </c>
      <c r="F130" s="15">
        <v>2</v>
      </c>
      <c r="G130" s="14" t="s">
        <v>28</v>
      </c>
      <c r="H130" s="13" t="s">
        <v>60</v>
      </c>
      <c r="I130" s="81" t="s">
        <v>246</v>
      </c>
      <c r="J130" s="13" t="s">
        <v>22</v>
      </c>
      <c r="K130" s="13">
        <v>10</v>
      </c>
      <c r="L130" s="13">
        <v>59</v>
      </c>
      <c r="M130" s="58">
        <f t="shared" si="2"/>
        <v>23.6</v>
      </c>
      <c r="N130" s="174"/>
      <c r="O130" s="174"/>
      <c r="P130" s="174"/>
      <c r="Q130" s="174"/>
      <c r="R130" s="174"/>
    </row>
    <row r="131" spans="1:18" ht="30" customHeight="1" x14ac:dyDescent="0.2">
      <c r="A131" s="14">
        <v>129</v>
      </c>
      <c r="B131" s="13" t="s">
        <v>18</v>
      </c>
      <c r="C131" s="13" t="s">
        <v>244</v>
      </c>
      <c r="D131" s="37">
        <v>13007</v>
      </c>
      <c r="E131" s="14" t="s">
        <v>247</v>
      </c>
      <c r="F131" s="15">
        <v>9.9990000000000006</v>
      </c>
      <c r="G131" s="14" t="s">
        <v>28</v>
      </c>
      <c r="H131" s="13" t="s">
        <v>60</v>
      </c>
      <c r="I131" s="81" t="s">
        <v>248</v>
      </c>
      <c r="J131" s="13" t="s">
        <v>22</v>
      </c>
      <c r="K131" s="13">
        <v>10</v>
      </c>
      <c r="L131" s="13">
        <v>59</v>
      </c>
      <c r="M131" s="58">
        <f t="shared" si="2"/>
        <v>117.98820000000001</v>
      </c>
      <c r="N131" s="36"/>
      <c r="O131" s="36"/>
      <c r="P131" s="36"/>
      <c r="Q131" s="36"/>
      <c r="R131" s="36"/>
    </row>
    <row r="132" spans="1:18" ht="30" customHeight="1" x14ac:dyDescent="0.2">
      <c r="A132" s="14">
        <v>130</v>
      </c>
      <c r="B132" s="13" t="s">
        <v>18</v>
      </c>
      <c r="C132" s="13" t="s">
        <v>244</v>
      </c>
      <c r="D132" s="37">
        <v>13009</v>
      </c>
      <c r="E132" s="14" t="s">
        <v>249</v>
      </c>
      <c r="F132" s="15">
        <v>3.9990000000000001</v>
      </c>
      <c r="G132" s="14" t="s">
        <v>28</v>
      </c>
      <c r="H132" s="13" t="s">
        <v>60</v>
      </c>
      <c r="I132" s="81" t="s">
        <v>250</v>
      </c>
      <c r="J132" s="13" t="s">
        <v>22</v>
      </c>
      <c r="K132" s="13">
        <v>10</v>
      </c>
      <c r="L132" s="13">
        <v>59</v>
      </c>
      <c r="M132" s="58">
        <f t="shared" si="2"/>
        <v>47.188200000000002</v>
      </c>
      <c r="N132" s="36"/>
      <c r="O132" s="36"/>
      <c r="P132" s="36"/>
      <c r="Q132" s="36"/>
      <c r="R132" s="36"/>
    </row>
    <row r="133" spans="1:18" ht="30" customHeight="1" x14ac:dyDescent="0.2">
      <c r="A133" s="14">
        <v>131</v>
      </c>
      <c r="B133" s="13" t="s">
        <v>18</v>
      </c>
      <c r="C133" s="13" t="s">
        <v>244</v>
      </c>
      <c r="D133" s="37">
        <v>13016</v>
      </c>
      <c r="E133" s="14" t="s">
        <v>251</v>
      </c>
      <c r="F133" s="15">
        <v>11.997999999999999</v>
      </c>
      <c r="G133" s="14" t="s">
        <v>28</v>
      </c>
      <c r="H133" s="13" t="s">
        <v>60</v>
      </c>
      <c r="I133" s="81" t="s">
        <v>252</v>
      </c>
      <c r="J133" s="13" t="s">
        <v>22</v>
      </c>
      <c r="K133" s="13">
        <v>10</v>
      </c>
      <c r="L133" s="13">
        <v>59</v>
      </c>
      <c r="M133" s="58">
        <f t="shared" si="2"/>
        <v>141.57640000000001</v>
      </c>
      <c r="N133" s="170"/>
      <c r="O133" s="170"/>
      <c r="P133" s="170"/>
      <c r="Q133" s="170"/>
      <c r="R133" s="170"/>
    </row>
    <row r="134" spans="1:18" ht="30" customHeight="1" x14ac:dyDescent="0.2">
      <c r="A134" s="14">
        <v>132</v>
      </c>
      <c r="B134" s="13" t="s">
        <v>18</v>
      </c>
      <c r="C134" s="13" t="s">
        <v>244</v>
      </c>
      <c r="D134" s="37">
        <v>16023</v>
      </c>
      <c r="E134" s="14" t="s">
        <v>253</v>
      </c>
      <c r="F134" s="15">
        <v>5</v>
      </c>
      <c r="G134" s="14" t="s">
        <v>28</v>
      </c>
      <c r="H134" s="13" t="s">
        <v>60</v>
      </c>
      <c r="I134" s="81" t="s">
        <v>254</v>
      </c>
      <c r="J134" s="13" t="s">
        <v>22</v>
      </c>
      <c r="K134" s="13">
        <v>10</v>
      </c>
      <c r="L134" s="13">
        <v>59</v>
      </c>
      <c r="M134" s="58">
        <f t="shared" si="2"/>
        <v>59</v>
      </c>
      <c r="N134" s="175"/>
      <c r="O134" s="175"/>
      <c r="P134" s="175"/>
      <c r="Q134" s="175"/>
      <c r="R134" s="175"/>
    </row>
    <row r="135" spans="1:18" ht="30" customHeight="1" x14ac:dyDescent="0.2">
      <c r="A135" s="14">
        <v>133</v>
      </c>
      <c r="B135" s="13" t="s">
        <v>18</v>
      </c>
      <c r="C135" s="13" t="s">
        <v>255</v>
      </c>
      <c r="D135" s="37">
        <v>11010</v>
      </c>
      <c r="E135" s="14" t="s">
        <v>256</v>
      </c>
      <c r="F135" s="15">
        <v>2</v>
      </c>
      <c r="G135" s="14" t="s">
        <v>84</v>
      </c>
      <c r="H135" s="13" t="s">
        <v>60</v>
      </c>
      <c r="I135" s="81" t="s">
        <v>257</v>
      </c>
      <c r="J135" s="13" t="s">
        <v>22</v>
      </c>
      <c r="K135" s="13">
        <v>10</v>
      </c>
      <c r="L135" s="13">
        <v>59</v>
      </c>
      <c r="M135" s="58">
        <f t="shared" si="2"/>
        <v>23.6</v>
      </c>
      <c r="N135" s="174"/>
      <c r="O135" s="174"/>
      <c r="P135" s="174"/>
      <c r="Q135" s="174"/>
      <c r="R135" s="174"/>
    </row>
    <row r="136" spans="1:18" ht="30" customHeight="1" x14ac:dyDescent="0.2">
      <c r="A136" s="14">
        <v>134</v>
      </c>
      <c r="B136" s="13" t="s">
        <v>18</v>
      </c>
      <c r="C136" s="13" t="s">
        <v>255</v>
      </c>
      <c r="D136" s="37">
        <v>21005</v>
      </c>
      <c r="E136" s="14" t="s">
        <v>418</v>
      </c>
      <c r="F136" s="15">
        <v>4</v>
      </c>
      <c r="G136" s="14" t="s">
        <v>84</v>
      </c>
      <c r="H136" s="13" t="s">
        <v>60</v>
      </c>
      <c r="I136" s="80" t="s">
        <v>258</v>
      </c>
      <c r="J136" s="13" t="s">
        <v>22</v>
      </c>
      <c r="K136" s="13">
        <v>10</v>
      </c>
      <c r="L136" s="13">
        <v>59</v>
      </c>
      <c r="M136" s="58">
        <f t="shared" si="2"/>
        <v>47.2</v>
      </c>
      <c r="N136" s="36"/>
      <c r="O136" s="36"/>
      <c r="P136" s="36"/>
      <c r="Q136" s="36"/>
      <c r="R136" s="36"/>
    </row>
    <row r="137" spans="1:18" ht="30" customHeight="1" x14ac:dyDescent="0.2">
      <c r="A137" s="14">
        <v>135</v>
      </c>
      <c r="B137" s="13" t="s">
        <v>18</v>
      </c>
      <c r="C137" s="13" t="s">
        <v>255</v>
      </c>
      <c r="D137" s="37">
        <v>124</v>
      </c>
      <c r="E137" s="14" t="s">
        <v>259</v>
      </c>
      <c r="F137" s="15">
        <v>1.0999999999999999E-2</v>
      </c>
      <c r="G137" s="14" t="s">
        <v>84</v>
      </c>
      <c r="H137" s="13" t="s">
        <v>60</v>
      </c>
      <c r="I137" s="81" t="s">
        <v>260</v>
      </c>
      <c r="J137" s="13" t="s">
        <v>22</v>
      </c>
      <c r="K137" s="13">
        <v>10</v>
      </c>
      <c r="L137" s="13">
        <v>59</v>
      </c>
      <c r="M137" s="58">
        <f t="shared" si="2"/>
        <v>0.1298</v>
      </c>
      <c r="N137" s="36"/>
      <c r="O137" s="36"/>
      <c r="P137" s="36"/>
      <c r="Q137" s="36"/>
      <c r="R137" s="36"/>
    </row>
    <row r="138" spans="1:18" ht="30" customHeight="1" x14ac:dyDescent="0.2">
      <c r="A138" s="14">
        <v>136</v>
      </c>
      <c r="B138" s="13" t="s">
        <v>18</v>
      </c>
      <c r="C138" s="13" t="s">
        <v>255</v>
      </c>
      <c r="D138" s="37">
        <v>32005</v>
      </c>
      <c r="E138" s="14" t="s">
        <v>261</v>
      </c>
      <c r="F138" s="15">
        <v>2.5</v>
      </c>
      <c r="G138" s="14" t="s">
        <v>84</v>
      </c>
      <c r="H138" s="13" t="s">
        <v>60</v>
      </c>
      <c r="I138" s="81" t="s">
        <v>262</v>
      </c>
      <c r="J138" s="13" t="s">
        <v>22</v>
      </c>
      <c r="K138" s="13">
        <v>10</v>
      </c>
      <c r="L138" s="13">
        <v>59</v>
      </c>
      <c r="M138" s="58">
        <f t="shared" si="2"/>
        <v>29.5</v>
      </c>
      <c r="N138" s="36"/>
      <c r="O138" s="36"/>
      <c r="P138" s="36"/>
      <c r="Q138" s="36"/>
      <c r="R138" s="36"/>
    </row>
    <row r="139" spans="1:18" ht="30" customHeight="1" x14ac:dyDescent="0.2">
      <c r="A139" s="14">
        <v>137</v>
      </c>
      <c r="B139" s="13" t="s">
        <v>18</v>
      </c>
      <c r="C139" s="13" t="s">
        <v>255</v>
      </c>
      <c r="D139" s="37">
        <v>83004</v>
      </c>
      <c r="E139" s="14" t="s">
        <v>263</v>
      </c>
      <c r="F139" s="15">
        <v>18.626000000000001</v>
      </c>
      <c r="G139" s="14" t="s">
        <v>41</v>
      </c>
      <c r="H139" s="13" t="s">
        <v>217</v>
      </c>
      <c r="I139" s="81" t="s">
        <v>264</v>
      </c>
      <c r="J139" s="13" t="s">
        <v>22</v>
      </c>
      <c r="K139" s="13">
        <v>10</v>
      </c>
      <c r="L139" s="13">
        <v>59</v>
      </c>
      <c r="M139" s="58">
        <f t="shared" si="2"/>
        <v>219.7868</v>
      </c>
      <c r="N139" s="36"/>
      <c r="O139" s="36"/>
      <c r="P139" s="36"/>
      <c r="Q139" s="36"/>
      <c r="R139" s="36"/>
    </row>
    <row r="140" spans="1:18" ht="30" customHeight="1" x14ac:dyDescent="0.2">
      <c r="A140" s="14">
        <v>138</v>
      </c>
      <c r="B140" s="13" t="s">
        <v>18</v>
      </c>
      <c r="C140" s="13" t="s">
        <v>265</v>
      </c>
      <c r="D140" s="37">
        <v>17009</v>
      </c>
      <c r="E140" s="14" t="s">
        <v>267</v>
      </c>
      <c r="F140" s="15">
        <v>1.3</v>
      </c>
      <c r="G140" s="14" t="s">
        <v>28</v>
      </c>
      <c r="H140" s="13" t="s">
        <v>266</v>
      </c>
      <c r="I140" s="79"/>
      <c r="J140" s="13" t="s">
        <v>22</v>
      </c>
      <c r="K140" s="13">
        <v>10</v>
      </c>
      <c r="L140" s="13">
        <v>59</v>
      </c>
      <c r="M140" s="58">
        <f t="shared" si="2"/>
        <v>15.340000000000002</v>
      </c>
      <c r="N140" s="36"/>
      <c r="O140" s="36"/>
      <c r="P140" s="36"/>
      <c r="Q140" s="36"/>
      <c r="R140" s="36"/>
    </row>
    <row r="141" spans="1:18" ht="30" customHeight="1" x14ac:dyDescent="0.2">
      <c r="A141" s="14">
        <v>139</v>
      </c>
      <c r="B141" s="13" t="s">
        <v>18</v>
      </c>
      <c r="C141" s="13" t="s">
        <v>268</v>
      </c>
      <c r="D141" s="37">
        <v>8004</v>
      </c>
      <c r="E141" s="14" t="s">
        <v>269</v>
      </c>
      <c r="F141" s="15">
        <v>3.9990000000000001</v>
      </c>
      <c r="G141" s="14" t="s">
        <v>86</v>
      </c>
      <c r="H141" s="13" t="s">
        <v>63</v>
      </c>
      <c r="I141" s="79"/>
      <c r="J141" s="13" t="s">
        <v>22</v>
      </c>
      <c r="K141" s="13">
        <v>10</v>
      </c>
      <c r="L141" s="13">
        <v>59</v>
      </c>
      <c r="M141" s="58">
        <f t="shared" si="2"/>
        <v>47.188200000000002</v>
      </c>
      <c r="N141" s="36"/>
      <c r="O141" s="36"/>
      <c r="P141" s="36"/>
      <c r="Q141" s="36"/>
      <c r="R141" s="36"/>
    </row>
    <row r="142" spans="1:18" ht="30" customHeight="1" x14ac:dyDescent="0.2">
      <c r="A142" s="14">
        <v>140</v>
      </c>
      <c r="B142" s="13" t="s">
        <v>18</v>
      </c>
      <c r="C142" s="13" t="s">
        <v>270</v>
      </c>
      <c r="D142" s="37">
        <v>2001</v>
      </c>
      <c r="E142" s="14" t="s">
        <v>271</v>
      </c>
      <c r="F142" s="15">
        <v>55.768999999999998</v>
      </c>
      <c r="G142" s="14" t="s">
        <v>84</v>
      </c>
      <c r="H142" s="13" t="s">
        <v>266</v>
      </c>
      <c r="I142" s="81" t="s">
        <v>272</v>
      </c>
      <c r="J142" s="13" t="s">
        <v>22</v>
      </c>
      <c r="K142" s="13">
        <v>10</v>
      </c>
      <c r="L142" s="13">
        <v>59</v>
      </c>
      <c r="M142" s="58">
        <f t="shared" si="2"/>
        <v>658.07420000000002</v>
      </c>
      <c r="N142" s="36"/>
      <c r="O142" s="36"/>
      <c r="P142" s="36"/>
      <c r="Q142" s="36"/>
      <c r="R142" s="36"/>
    </row>
    <row r="143" spans="1:18" ht="30" customHeight="1" x14ac:dyDescent="0.2">
      <c r="A143" s="14">
        <v>141</v>
      </c>
      <c r="B143" s="13" t="s">
        <v>18</v>
      </c>
      <c r="C143" s="13" t="s">
        <v>270</v>
      </c>
      <c r="D143" s="37">
        <v>3020</v>
      </c>
      <c r="E143" s="14" t="s">
        <v>273</v>
      </c>
      <c r="F143" s="15">
        <v>12.494999999999999</v>
      </c>
      <c r="G143" s="14" t="s">
        <v>84</v>
      </c>
      <c r="H143" s="13" t="s">
        <v>266</v>
      </c>
      <c r="I143" s="79"/>
      <c r="J143" s="13" t="s">
        <v>22</v>
      </c>
      <c r="K143" s="13">
        <v>10</v>
      </c>
      <c r="L143" s="13">
        <v>59</v>
      </c>
      <c r="M143" s="58">
        <f t="shared" si="2"/>
        <v>147.441</v>
      </c>
      <c r="N143" s="36"/>
      <c r="O143" s="36"/>
      <c r="P143" s="36"/>
      <c r="Q143" s="36"/>
      <c r="R143" s="36"/>
    </row>
    <row r="144" spans="1:18" ht="30" customHeight="1" x14ac:dyDescent="0.2">
      <c r="A144" s="14">
        <v>142</v>
      </c>
      <c r="B144" s="13" t="s">
        <v>18</v>
      </c>
      <c r="C144" s="13" t="s">
        <v>270</v>
      </c>
      <c r="D144" s="37">
        <v>3030</v>
      </c>
      <c r="E144" s="14" t="s">
        <v>274</v>
      </c>
      <c r="F144" s="15">
        <v>5.1989999999999998</v>
      </c>
      <c r="G144" s="14" t="s">
        <v>84</v>
      </c>
      <c r="H144" s="13" t="s">
        <v>266</v>
      </c>
      <c r="I144" s="81" t="s">
        <v>275</v>
      </c>
      <c r="J144" s="13" t="s">
        <v>22</v>
      </c>
      <c r="K144" s="13">
        <v>10</v>
      </c>
      <c r="L144" s="13">
        <v>59</v>
      </c>
      <c r="M144" s="58">
        <f t="shared" si="2"/>
        <v>61.348199999999999</v>
      </c>
      <c r="N144" s="36"/>
      <c r="O144" s="36"/>
      <c r="P144" s="36"/>
      <c r="Q144" s="36"/>
      <c r="R144" s="36"/>
    </row>
    <row r="145" spans="1:18" ht="30" customHeight="1" x14ac:dyDescent="0.2">
      <c r="A145" s="14">
        <v>143</v>
      </c>
      <c r="B145" s="13" t="s">
        <v>18</v>
      </c>
      <c r="C145" s="13" t="s">
        <v>270</v>
      </c>
      <c r="D145" s="37">
        <v>3052</v>
      </c>
      <c r="E145" s="14" t="s">
        <v>276</v>
      </c>
      <c r="F145" s="15">
        <v>32.945</v>
      </c>
      <c r="G145" s="14" t="s">
        <v>84</v>
      </c>
      <c r="H145" s="13" t="s">
        <v>266</v>
      </c>
      <c r="I145" s="81" t="s">
        <v>277</v>
      </c>
      <c r="J145" s="13" t="s">
        <v>22</v>
      </c>
      <c r="K145" s="13">
        <v>10</v>
      </c>
      <c r="L145" s="13">
        <v>59</v>
      </c>
      <c r="M145" s="58">
        <f t="shared" si="2"/>
        <v>388.75100000000003</v>
      </c>
      <c r="N145" s="36"/>
      <c r="O145" s="36"/>
      <c r="P145" s="36"/>
      <c r="Q145" s="36"/>
      <c r="R145" s="36"/>
    </row>
    <row r="146" spans="1:18" ht="30" customHeight="1" x14ac:dyDescent="0.2">
      <c r="A146" s="14">
        <v>144</v>
      </c>
      <c r="B146" s="13" t="s">
        <v>18</v>
      </c>
      <c r="C146" s="13" t="s">
        <v>270</v>
      </c>
      <c r="D146" s="37">
        <v>8009</v>
      </c>
      <c r="E146" s="14" t="s">
        <v>278</v>
      </c>
      <c r="F146" s="15">
        <v>5.0129999999999999</v>
      </c>
      <c r="G146" s="14" t="s">
        <v>84</v>
      </c>
      <c r="H146" s="13" t="s">
        <v>83</v>
      </c>
      <c r="I146" s="81" t="s">
        <v>279</v>
      </c>
      <c r="J146" s="13" t="s">
        <v>22</v>
      </c>
      <c r="K146" s="13">
        <v>10</v>
      </c>
      <c r="L146" s="13">
        <v>59</v>
      </c>
      <c r="M146" s="58">
        <f t="shared" si="2"/>
        <v>59.153400000000005</v>
      </c>
      <c r="N146" s="36"/>
      <c r="O146" s="36"/>
      <c r="P146" s="36"/>
      <c r="Q146" s="36"/>
      <c r="R146" s="36"/>
    </row>
    <row r="147" spans="1:18" ht="30" customHeight="1" x14ac:dyDescent="0.2">
      <c r="A147" s="14">
        <v>145</v>
      </c>
      <c r="B147" s="13" t="s">
        <v>18</v>
      </c>
      <c r="C147" s="13" t="s">
        <v>270</v>
      </c>
      <c r="D147" s="37">
        <v>9001</v>
      </c>
      <c r="E147" s="14" t="s">
        <v>280</v>
      </c>
      <c r="F147" s="15">
        <v>7</v>
      </c>
      <c r="G147" s="14" t="s">
        <v>84</v>
      </c>
      <c r="H147" s="13" t="s">
        <v>266</v>
      </c>
      <c r="I147" s="81" t="s">
        <v>281</v>
      </c>
      <c r="J147" s="13" t="s">
        <v>22</v>
      </c>
      <c r="K147" s="13">
        <v>10</v>
      </c>
      <c r="L147" s="13">
        <v>59</v>
      </c>
      <c r="M147" s="58">
        <f t="shared" si="2"/>
        <v>82.600000000000009</v>
      </c>
      <c r="N147" s="36"/>
      <c r="O147" s="36"/>
      <c r="P147" s="36"/>
      <c r="Q147" s="36"/>
      <c r="R147" s="36"/>
    </row>
    <row r="148" spans="1:18" ht="30" customHeight="1" x14ac:dyDescent="0.2">
      <c r="A148" s="14">
        <v>146</v>
      </c>
      <c r="B148" s="13" t="s">
        <v>18</v>
      </c>
      <c r="C148" s="13" t="s">
        <v>270</v>
      </c>
      <c r="D148" s="37">
        <v>23008</v>
      </c>
      <c r="E148" s="14" t="s">
        <v>282</v>
      </c>
      <c r="F148" s="15">
        <v>3.9990000000000001</v>
      </c>
      <c r="G148" s="14" t="s">
        <v>41</v>
      </c>
      <c r="H148" s="13" t="s">
        <v>266</v>
      </c>
      <c r="I148" s="81" t="s">
        <v>283</v>
      </c>
      <c r="J148" s="13" t="s">
        <v>22</v>
      </c>
      <c r="K148" s="13">
        <v>10</v>
      </c>
      <c r="L148" s="13">
        <v>59</v>
      </c>
      <c r="M148" s="58">
        <f t="shared" si="2"/>
        <v>47.188200000000002</v>
      </c>
      <c r="N148" s="36"/>
      <c r="O148" s="36"/>
      <c r="P148" s="36"/>
      <c r="Q148" s="36"/>
      <c r="R148" s="36"/>
    </row>
    <row r="149" spans="1:18" ht="30" customHeight="1" x14ac:dyDescent="0.2">
      <c r="A149" s="14">
        <v>147</v>
      </c>
      <c r="B149" s="13" t="s">
        <v>18</v>
      </c>
      <c r="C149" s="13" t="s">
        <v>284</v>
      </c>
      <c r="D149" s="37">
        <v>16004</v>
      </c>
      <c r="E149" s="14" t="s">
        <v>285</v>
      </c>
      <c r="F149" s="15">
        <v>3</v>
      </c>
      <c r="G149" s="14" t="s">
        <v>47</v>
      </c>
      <c r="H149" s="13" t="s">
        <v>266</v>
      </c>
      <c r="I149" s="81" t="s">
        <v>286</v>
      </c>
      <c r="J149" s="13" t="s">
        <v>22</v>
      </c>
      <c r="K149" s="13">
        <v>10</v>
      </c>
      <c r="L149" s="13">
        <v>59</v>
      </c>
      <c r="M149" s="58">
        <f t="shared" si="2"/>
        <v>35.4</v>
      </c>
      <c r="N149" s="36"/>
      <c r="O149" s="36"/>
      <c r="P149" s="36"/>
      <c r="Q149" s="36"/>
      <c r="R149" s="36"/>
    </row>
    <row r="150" spans="1:18" ht="30" customHeight="1" x14ac:dyDescent="0.2">
      <c r="A150" s="14">
        <v>148</v>
      </c>
      <c r="B150" s="13" t="s">
        <v>18</v>
      </c>
      <c r="C150" s="13" t="s">
        <v>284</v>
      </c>
      <c r="D150" s="37">
        <v>16015</v>
      </c>
      <c r="E150" s="14" t="s">
        <v>287</v>
      </c>
      <c r="F150" s="15">
        <v>16.716999999999999</v>
      </c>
      <c r="G150" s="14" t="s">
        <v>47</v>
      </c>
      <c r="H150" s="13" t="s">
        <v>266</v>
      </c>
      <c r="I150" s="81" t="s">
        <v>288</v>
      </c>
      <c r="J150" s="13" t="s">
        <v>22</v>
      </c>
      <c r="K150" s="13">
        <v>10</v>
      </c>
      <c r="L150" s="13">
        <v>59</v>
      </c>
      <c r="M150" s="58">
        <f t="shared" si="2"/>
        <v>197.26059999999998</v>
      </c>
      <c r="N150" s="36"/>
      <c r="O150" s="36"/>
      <c r="P150" s="36"/>
      <c r="Q150" s="36"/>
      <c r="R150" s="36"/>
    </row>
    <row r="151" spans="1:18" ht="30" customHeight="1" x14ac:dyDescent="0.2">
      <c r="A151" s="14">
        <v>149</v>
      </c>
      <c r="B151" s="13" t="s">
        <v>18</v>
      </c>
      <c r="C151" s="13" t="s">
        <v>284</v>
      </c>
      <c r="D151" s="37">
        <v>16016</v>
      </c>
      <c r="E151" s="14" t="s">
        <v>289</v>
      </c>
      <c r="F151" s="15">
        <v>7.9989999999999997</v>
      </c>
      <c r="G151" s="14" t="s">
        <v>47</v>
      </c>
      <c r="H151" s="13" t="s">
        <v>266</v>
      </c>
      <c r="I151" s="81" t="s">
        <v>290</v>
      </c>
      <c r="J151" s="13" t="s">
        <v>22</v>
      </c>
      <c r="K151" s="13">
        <v>10</v>
      </c>
      <c r="L151" s="13">
        <v>59</v>
      </c>
      <c r="M151" s="58">
        <f t="shared" si="2"/>
        <v>94.388199999999998</v>
      </c>
      <c r="N151" s="36"/>
      <c r="O151" s="36"/>
      <c r="P151" s="36"/>
      <c r="Q151" s="36"/>
      <c r="R151" s="36"/>
    </row>
    <row r="152" spans="1:18" ht="30" customHeight="1" x14ac:dyDescent="0.2">
      <c r="A152" s="14">
        <v>150</v>
      </c>
      <c r="B152" s="13" t="s">
        <v>18</v>
      </c>
      <c r="C152" s="13" t="s">
        <v>284</v>
      </c>
      <c r="D152" s="37">
        <v>18005</v>
      </c>
      <c r="E152" s="14" t="s">
        <v>291</v>
      </c>
      <c r="F152" s="15">
        <v>7.0010000000000003</v>
      </c>
      <c r="G152" s="14" t="s">
        <v>47</v>
      </c>
      <c r="H152" s="13" t="s">
        <v>266</v>
      </c>
      <c r="I152" s="79"/>
      <c r="J152" s="13" t="s">
        <v>22</v>
      </c>
      <c r="K152" s="13">
        <v>10</v>
      </c>
      <c r="L152" s="13">
        <v>59</v>
      </c>
      <c r="M152" s="58">
        <f t="shared" si="2"/>
        <v>82.611800000000017</v>
      </c>
      <c r="N152" s="36"/>
      <c r="O152" s="36"/>
      <c r="P152" s="36"/>
      <c r="Q152" s="36"/>
      <c r="R152" s="36"/>
    </row>
    <row r="153" spans="1:18" ht="30" customHeight="1" x14ac:dyDescent="0.2">
      <c r="A153" s="14">
        <v>151</v>
      </c>
      <c r="B153" s="13" t="s">
        <v>18</v>
      </c>
      <c r="C153" s="13" t="s">
        <v>284</v>
      </c>
      <c r="D153" s="37">
        <v>18009</v>
      </c>
      <c r="E153" s="14" t="s">
        <v>292</v>
      </c>
      <c r="F153" s="15">
        <v>8.798</v>
      </c>
      <c r="G153" s="14" t="s">
        <v>47</v>
      </c>
      <c r="H153" s="13" t="s">
        <v>266</v>
      </c>
      <c r="I153" s="79"/>
      <c r="J153" s="13" t="s">
        <v>22</v>
      </c>
      <c r="K153" s="13">
        <v>10</v>
      </c>
      <c r="L153" s="13">
        <v>59</v>
      </c>
      <c r="M153" s="58">
        <f t="shared" si="2"/>
        <v>103.8164</v>
      </c>
      <c r="N153" s="36"/>
      <c r="O153" s="36"/>
      <c r="P153" s="36"/>
      <c r="Q153" s="36"/>
      <c r="R153" s="36"/>
    </row>
    <row r="154" spans="1:18" ht="30" customHeight="1" x14ac:dyDescent="0.2">
      <c r="A154" s="14">
        <v>152</v>
      </c>
      <c r="B154" s="13" t="s">
        <v>18</v>
      </c>
      <c r="C154" s="13" t="s">
        <v>293</v>
      </c>
      <c r="D154" s="37">
        <v>11006</v>
      </c>
      <c r="E154" s="14" t="s">
        <v>294</v>
      </c>
      <c r="F154" s="15">
        <v>8.0069999999999997</v>
      </c>
      <c r="G154" s="14" t="s">
        <v>28</v>
      </c>
      <c r="H154" s="13" t="s">
        <v>266</v>
      </c>
      <c r="I154" s="79"/>
      <c r="J154" s="13" t="s">
        <v>22</v>
      </c>
      <c r="K154" s="13">
        <v>10</v>
      </c>
      <c r="L154" s="13">
        <v>59</v>
      </c>
      <c r="M154" s="58">
        <f t="shared" si="2"/>
        <v>94.482599999999991</v>
      </c>
      <c r="N154" s="36"/>
      <c r="O154" s="36"/>
      <c r="P154" s="36"/>
      <c r="Q154" s="36"/>
      <c r="R154" s="36"/>
    </row>
    <row r="155" spans="1:18" ht="30" customHeight="1" x14ac:dyDescent="0.2">
      <c r="A155" s="14">
        <v>153</v>
      </c>
      <c r="B155" s="13" t="s">
        <v>18</v>
      </c>
      <c r="C155" s="13" t="s">
        <v>293</v>
      </c>
      <c r="D155" s="37">
        <v>31027</v>
      </c>
      <c r="E155" s="14" t="s">
        <v>295</v>
      </c>
      <c r="F155" s="15">
        <v>7.4080000000000004</v>
      </c>
      <c r="G155" s="14" t="s">
        <v>28</v>
      </c>
      <c r="H155" s="13" t="s">
        <v>266</v>
      </c>
      <c r="I155" s="79"/>
      <c r="J155" s="13" t="s">
        <v>22</v>
      </c>
      <c r="K155" s="13">
        <v>10</v>
      </c>
      <c r="L155" s="13">
        <v>59</v>
      </c>
      <c r="M155" s="58">
        <f t="shared" si="2"/>
        <v>87.414400000000001</v>
      </c>
      <c r="N155" s="36"/>
      <c r="O155" s="36"/>
      <c r="P155" s="36"/>
      <c r="Q155" s="36"/>
      <c r="R155" s="36"/>
    </row>
    <row r="156" spans="1:18" ht="30" customHeight="1" x14ac:dyDescent="0.2">
      <c r="A156" s="14">
        <v>154</v>
      </c>
      <c r="B156" s="13" t="s">
        <v>18</v>
      </c>
      <c r="C156" s="13" t="s">
        <v>293</v>
      </c>
      <c r="D156" s="37">
        <v>32016</v>
      </c>
      <c r="E156" s="14" t="s">
        <v>296</v>
      </c>
      <c r="F156" s="15">
        <v>2.9990000000000001</v>
      </c>
      <c r="G156" s="14" t="s">
        <v>28</v>
      </c>
      <c r="H156" s="13" t="s">
        <v>266</v>
      </c>
      <c r="I156" s="79"/>
      <c r="J156" s="13" t="s">
        <v>22</v>
      </c>
      <c r="K156" s="13">
        <v>10</v>
      </c>
      <c r="L156" s="13">
        <v>59</v>
      </c>
      <c r="M156" s="58">
        <f t="shared" si="2"/>
        <v>35.388200000000005</v>
      </c>
      <c r="N156" s="36"/>
      <c r="O156" s="36"/>
      <c r="P156" s="36"/>
      <c r="Q156" s="36"/>
      <c r="R156" s="36"/>
    </row>
    <row r="157" spans="1:18" ht="30" customHeight="1" x14ac:dyDescent="0.2">
      <c r="A157" s="14">
        <v>155</v>
      </c>
      <c r="B157" s="13" t="s">
        <v>18</v>
      </c>
      <c r="C157" s="13" t="s">
        <v>293</v>
      </c>
      <c r="D157" s="37">
        <v>33014</v>
      </c>
      <c r="E157" s="14" t="s">
        <v>297</v>
      </c>
      <c r="F157" s="15">
        <v>5.0129999999999999</v>
      </c>
      <c r="G157" s="14" t="s">
        <v>28</v>
      </c>
      <c r="H157" s="13" t="s">
        <v>266</v>
      </c>
      <c r="I157" s="79"/>
      <c r="J157" s="13" t="s">
        <v>22</v>
      </c>
      <c r="K157" s="13">
        <v>10</v>
      </c>
      <c r="L157" s="13">
        <v>59</v>
      </c>
      <c r="M157" s="58">
        <f t="shared" si="2"/>
        <v>59.153400000000005</v>
      </c>
      <c r="N157" s="36"/>
      <c r="O157" s="36"/>
      <c r="P157" s="36"/>
      <c r="Q157" s="36"/>
      <c r="R157" s="36"/>
    </row>
    <row r="158" spans="1:18" ht="30" customHeight="1" x14ac:dyDescent="0.2">
      <c r="A158" s="14">
        <v>156</v>
      </c>
      <c r="B158" s="13" t="s">
        <v>18</v>
      </c>
      <c r="C158" s="13" t="s">
        <v>293</v>
      </c>
      <c r="D158" s="37">
        <v>35004</v>
      </c>
      <c r="E158" s="14" t="s">
        <v>298</v>
      </c>
      <c r="F158" s="15">
        <v>9.9990000000000006</v>
      </c>
      <c r="G158" s="14" t="s">
        <v>28</v>
      </c>
      <c r="H158" s="13" t="s">
        <v>266</v>
      </c>
      <c r="I158" s="79"/>
      <c r="J158" s="13" t="s">
        <v>22</v>
      </c>
      <c r="K158" s="13">
        <v>10</v>
      </c>
      <c r="L158" s="13">
        <v>59</v>
      </c>
      <c r="M158" s="58">
        <f t="shared" si="2"/>
        <v>117.98820000000001</v>
      </c>
      <c r="N158" s="36"/>
      <c r="O158" s="36"/>
      <c r="P158" s="36"/>
      <c r="Q158" s="36"/>
      <c r="R158" s="36"/>
    </row>
    <row r="159" spans="1:18" ht="30" customHeight="1" x14ac:dyDescent="0.2">
      <c r="A159" s="14">
        <v>157</v>
      </c>
      <c r="B159" s="13" t="s">
        <v>18</v>
      </c>
      <c r="C159" s="13" t="s">
        <v>293</v>
      </c>
      <c r="D159" s="37">
        <v>47004</v>
      </c>
      <c r="E159" s="14" t="s">
        <v>299</v>
      </c>
      <c r="F159" s="15">
        <v>3.4990000000000001</v>
      </c>
      <c r="G159" s="14" t="s">
        <v>54</v>
      </c>
      <c r="H159" s="13" t="s">
        <v>266</v>
      </c>
      <c r="I159" s="79"/>
      <c r="J159" s="13" t="s">
        <v>22</v>
      </c>
      <c r="K159" s="13">
        <v>10</v>
      </c>
      <c r="L159" s="13">
        <v>59</v>
      </c>
      <c r="M159" s="58">
        <f t="shared" si="2"/>
        <v>41.288200000000003</v>
      </c>
      <c r="N159" s="36"/>
      <c r="O159" s="36"/>
      <c r="P159" s="36"/>
      <c r="Q159" s="36"/>
      <c r="R159" s="36"/>
    </row>
    <row r="160" spans="1:18" ht="30" customHeight="1" x14ac:dyDescent="0.2">
      <c r="A160" s="14">
        <v>158</v>
      </c>
      <c r="B160" s="13" t="s">
        <v>18</v>
      </c>
      <c r="C160" s="13" t="s">
        <v>293</v>
      </c>
      <c r="D160" s="37">
        <v>55007</v>
      </c>
      <c r="E160" s="14" t="s">
        <v>300</v>
      </c>
      <c r="F160" s="15">
        <v>1.9</v>
      </c>
      <c r="G160" s="14" t="s">
        <v>54</v>
      </c>
      <c r="H160" s="13" t="s">
        <v>266</v>
      </c>
      <c r="I160" s="81" t="s">
        <v>301</v>
      </c>
      <c r="J160" s="13" t="s">
        <v>22</v>
      </c>
      <c r="K160" s="13">
        <v>10</v>
      </c>
      <c r="L160" s="13">
        <v>59</v>
      </c>
      <c r="M160" s="58">
        <f t="shared" si="2"/>
        <v>22.42</v>
      </c>
      <c r="N160" s="36"/>
      <c r="O160" s="36"/>
      <c r="P160" s="36"/>
      <c r="Q160" s="36"/>
      <c r="R160" s="36"/>
    </row>
    <row r="161" spans="1:18" ht="30" customHeight="1" x14ac:dyDescent="0.2">
      <c r="A161" s="14">
        <v>159</v>
      </c>
      <c r="B161" s="13" t="s">
        <v>18</v>
      </c>
      <c r="C161" s="13" t="s">
        <v>293</v>
      </c>
      <c r="D161" s="37">
        <v>57003</v>
      </c>
      <c r="E161" s="14" t="s">
        <v>302</v>
      </c>
      <c r="F161" s="15">
        <v>5.27</v>
      </c>
      <c r="G161" s="14" t="s">
        <v>41</v>
      </c>
      <c r="H161" s="13" t="s">
        <v>266</v>
      </c>
      <c r="I161" s="79"/>
      <c r="J161" s="13" t="s">
        <v>22</v>
      </c>
      <c r="K161" s="13">
        <v>10</v>
      </c>
      <c r="L161" s="13">
        <v>59</v>
      </c>
      <c r="M161" s="58">
        <f t="shared" ref="M161:M194" si="3">F161*L161*20%</f>
        <v>62.185999999999993</v>
      </c>
      <c r="N161" s="36"/>
      <c r="O161" s="36"/>
      <c r="P161" s="36"/>
      <c r="Q161" s="36"/>
      <c r="R161" s="36"/>
    </row>
    <row r="162" spans="1:18" ht="30" customHeight="1" x14ac:dyDescent="0.2">
      <c r="A162" s="14">
        <v>160</v>
      </c>
      <c r="B162" s="13" t="s">
        <v>18</v>
      </c>
      <c r="C162" s="13" t="s">
        <v>293</v>
      </c>
      <c r="D162" s="37">
        <v>102004</v>
      </c>
      <c r="E162" s="14" t="s">
        <v>303</v>
      </c>
      <c r="F162" s="15">
        <v>2.9620000000000002</v>
      </c>
      <c r="G162" s="14" t="s">
        <v>28</v>
      </c>
      <c r="H162" s="13" t="s">
        <v>266</v>
      </c>
      <c r="I162" s="81" t="s">
        <v>304</v>
      </c>
      <c r="J162" s="13" t="s">
        <v>22</v>
      </c>
      <c r="K162" s="13">
        <v>10</v>
      </c>
      <c r="L162" s="13">
        <v>59</v>
      </c>
      <c r="M162" s="58">
        <f t="shared" si="3"/>
        <v>34.951600000000006</v>
      </c>
      <c r="N162" s="36"/>
      <c r="O162" s="36"/>
      <c r="P162" s="36"/>
      <c r="Q162" s="36"/>
      <c r="R162" s="36"/>
    </row>
    <row r="163" spans="1:18" ht="30" customHeight="1" x14ac:dyDescent="0.2">
      <c r="A163" s="14">
        <v>161</v>
      </c>
      <c r="B163" s="13" t="s">
        <v>18</v>
      </c>
      <c r="C163" s="13" t="s">
        <v>305</v>
      </c>
      <c r="D163" s="37">
        <v>10003</v>
      </c>
      <c r="E163" s="14" t="s">
        <v>306</v>
      </c>
      <c r="F163" s="15">
        <v>40.488999999999997</v>
      </c>
      <c r="G163" s="14" t="s">
        <v>21</v>
      </c>
      <c r="H163" s="13" t="s">
        <v>83</v>
      </c>
      <c r="I163" s="80" t="s">
        <v>307</v>
      </c>
      <c r="J163" s="13" t="s">
        <v>22</v>
      </c>
      <c r="K163" s="13">
        <v>10</v>
      </c>
      <c r="L163" s="13">
        <v>59</v>
      </c>
      <c r="M163" s="58">
        <f t="shared" si="3"/>
        <v>477.77019999999993</v>
      </c>
      <c r="N163" s="36"/>
      <c r="O163" s="36"/>
      <c r="P163" s="36"/>
      <c r="Q163" s="36"/>
      <c r="R163" s="36"/>
    </row>
    <row r="164" spans="1:18" ht="30" customHeight="1" x14ac:dyDescent="0.2">
      <c r="A164" s="14">
        <v>162</v>
      </c>
      <c r="B164" s="13" t="s">
        <v>18</v>
      </c>
      <c r="C164" s="13" t="s">
        <v>305</v>
      </c>
      <c r="D164" s="37">
        <v>11022</v>
      </c>
      <c r="E164" s="14" t="s">
        <v>308</v>
      </c>
      <c r="F164" s="15">
        <v>48.079000000000001</v>
      </c>
      <c r="G164" s="14" t="s">
        <v>21</v>
      </c>
      <c r="H164" s="13" t="s">
        <v>83</v>
      </c>
      <c r="I164" s="79"/>
      <c r="J164" s="13" t="s">
        <v>22</v>
      </c>
      <c r="K164" s="13">
        <v>10</v>
      </c>
      <c r="L164" s="13">
        <v>59</v>
      </c>
      <c r="M164" s="58">
        <f t="shared" si="3"/>
        <v>567.33220000000006</v>
      </c>
      <c r="N164" s="36"/>
      <c r="O164" s="36"/>
      <c r="P164" s="36"/>
      <c r="Q164" s="36"/>
      <c r="R164" s="36"/>
    </row>
    <row r="165" spans="1:18" ht="30" customHeight="1" x14ac:dyDescent="0.2">
      <c r="A165" s="14">
        <v>163</v>
      </c>
      <c r="B165" s="13" t="s">
        <v>18</v>
      </c>
      <c r="C165" s="13" t="s">
        <v>305</v>
      </c>
      <c r="D165" s="37">
        <v>13012</v>
      </c>
      <c r="E165" s="14" t="s">
        <v>309</v>
      </c>
      <c r="F165" s="15">
        <v>5</v>
      </c>
      <c r="G165" s="14" t="s">
        <v>21</v>
      </c>
      <c r="H165" s="13" t="s">
        <v>60</v>
      </c>
      <c r="I165" s="79"/>
      <c r="J165" s="13" t="s">
        <v>22</v>
      </c>
      <c r="K165" s="13">
        <v>10</v>
      </c>
      <c r="L165" s="13">
        <v>59</v>
      </c>
      <c r="M165" s="58">
        <f t="shared" si="3"/>
        <v>59</v>
      </c>
      <c r="N165" s="36"/>
      <c r="O165" s="36"/>
      <c r="P165" s="36"/>
      <c r="Q165" s="36"/>
      <c r="R165" s="36"/>
    </row>
    <row r="166" spans="1:18" ht="30" customHeight="1" x14ac:dyDescent="0.2">
      <c r="A166" s="14">
        <v>164</v>
      </c>
      <c r="B166" s="13" t="s">
        <v>18</v>
      </c>
      <c r="C166" s="13" t="s">
        <v>305</v>
      </c>
      <c r="D166" s="37">
        <v>16019</v>
      </c>
      <c r="E166" s="14" t="s">
        <v>310</v>
      </c>
      <c r="F166" s="15">
        <v>116.535</v>
      </c>
      <c r="G166" s="14" t="s">
        <v>21</v>
      </c>
      <c r="H166" s="13" t="s">
        <v>83</v>
      </c>
      <c r="I166" s="79"/>
      <c r="J166" s="13" t="s">
        <v>22</v>
      </c>
      <c r="K166" s="13">
        <v>10</v>
      </c>
      <c r="L166" s="13">
        <v>59</v>
      </c>
      <c r="M166" s="58">
        <f t="shared" si="3"/>
        <v>1375.1130000000001</v>
      </c>
      <c r="N166" s="36"/>
      <c r="O166" s="36"/>
      <c r="P166" s="36"/>
      <c r="Q166" s="36"/>
      <c r="R166" s="36"/>
    </row>
    <row r="167" spans="1:18" ht="30" customHeight="1" x14ac:dyDescent="0.2">
      <c r="A167" s="14">
        <v>165</v>
      </c>
      <c r="B167" s="13" t="s">
        <v>18</v>
      </c>
      <c r="C167" s="13" t="s">
        <v>311</v>
      </c>
      <c r="D167" s="37">
        <v>76010</v>
      </c>
      <c r="E167" s="14" t="s">
        <v>312</v>
      </c>
      <c r="F167" s="15">
        <v>9.0069999999999997</v>
      </c>
      <c r="G167" s="14" t="s">
        <v>21</v>
      </c>
      <c r="H167" s="13" t="s">
        <v>266</v>
      </c>
      <c r="I167" s="79"/>
      <c r="J167" s="13" t="s">
        <v>22</v>
      </c>
      <c r="K167" s="13">
        <v>10</v>
      </c>
      <c r="L167" s="13">
        <v>59</v>
      </c>
      <c r="M167" s="58">
        <f t="shared" si="3"/>
        <v>106.2826</v>
      </c>
      <c r="N167" s="36"/>
      <c r="O167" s="36"/>
      <c r="P167" s="36"/>
      <c r="Q167" s="36"/>
      <c r="R167" s="36"/>
    </row>
    <row r="168" spans="1:18" ht="30" customHeight="1" x14ac:dyDescent="0.2">
      <c r="A168" s="14">
        <v>166</v>
      </c>
      <c r="B168" s="13" t="s">
        <v>18</v>
      </c>
      <c r="C168" s="13" t="s">
        <v>311</v>
      </c>
      <c r="D168" s="37">
        <v>115003</v>
      </c>
      <c r="E168" s="14" t="s">
        <v>313</v>
      </c>
      <c r="F168" s="15">
        <v>8.2750000000000004</v>
      </c>
      <c r="G168" s="14" t="s">
        <v>47</v>
      </c>
      <c r="H168" s="13" t="s">
        <v>266</v>
      </c>
      <c r="I168" s="81" t="s">
        <v>314</v>
      </c>
      <c r="J168" s="13" t="s">
        <v>22</v>
      </c>
      <c r="K168" s="13">
        <v>10</v>
      </c>
      <c r="L168" s="13">
        <v>59</v>
      </c>
      <c r="M168" s="58">
        <f t="shared" si="3"/>
        <v>97.64500000000001</v>
      </c>
      <c r="N168" s="36"/>
      <c r="O168" s="36"/>
      <c r="P168" s="36"/>
      <c r="Q168" s="36"/>
      <c r="R168" s="36"/>
    </row>
    <row r="169" spans="1:18" ht="30" customHeight="1" x14ac:dyDescent="0.2">
      <c r="A169" s="14">
        <v>167</v>
      </c>
      <c r="B169" s="13" t="s">
        <v>18</v>
      </c>
      <c r="C169" s="13" t="s">
        <v>315</v>
      </c>
      <c r="D169" s="37">
        <v>25043</v>
      </c>
      <c r="E169" s="14" t="s">
        <v>316</v>
      </c>
      <c r="F169" s="15">
        <v>2.1739999999999999</v>
      </c>
      <c r="G169" s="14" t="s">
        <v>28</v>
      </c>
      <c r="H169" s="13" t="s">
        <v>60</v>
      </c>
      <c r="I169" s="79"/>
      <c r="J169" s="13" t="s">
        <v>22</v>
      </c>
      <c r="K169" s="13">
        <v>10</v>
      </c>
      <c r="L169" s="13">
        <v>59</v>
      </c>
      <c r="M169" s="58">
        <f t="shared" si="3"/>
        <v>25.653199999999998</v>
      </c>
      <c r="N169" s="36"/>
      <c r="O169" s="36"/>
      <c r="P169" s="36"/>
      <c r="Q169" s="36"/>
      <c r="R169" s="36"/>
    </row>
    <row r="170" spans="1:18" ht="30" customHeight="1" x14ac:dyDescent="0.2">
      <c r="A170" s="14">
        <v>168</v>
      </c>
      <c r="B170" s="13" t="s">
        <v>18</v>
      </c>
      <c r="C170" s="13" t="s">
        <v>317</v>
      </c>
      <c r="D170" s="37">
        <v>12055</v>
      </c>
      <c r="E170" s="14" t="s">
        <v>318</v>
      </c>
      <c r="F170" s="15">
        <v>3.4009999999999998</v>
      </c>
      <c r="G170" s="14" t="s">
        <v>84</v>
      </c>
      <c r="H170" s="13" t="s">
        <v>266</v>
      </c>
      <c r="I170" s="81" t="s">
        <v>319</v>
      </c>
      <c r="J170" s="13" t="s">
        <v>22</v>
      </c>
      <c r="K170" s="13">
        <v>10</v>
      </c>
      <c r="L170" s="13">
        <v>59</v>
      </c>
      <c r="M170" s="58">
        <f t="shared" si="3"/>
        <v>40.131799999999998</v>
      </c>
      <c r="N170" s="36"/>
      <c r="O170" s="36"/>
      <c r="P170" s="36"/>
      <c r="Q170" s="36"/>
      <c r="R170" s="36"/>
    </row>
    <row r="171" spans="1:18" ht="30" customHeight="1" x14ac:dyDescent="0.2">
      <c r="A171" s="14">
        <v>169</v>
      </c>
      <c r="B171" s="13" t="s">
        <v>18</v>
      </c>
      <c r="C171" s="13" t="s">
        <v>320</v>
      </c>
      <c r="D171" s="37">
        <v>23012</v>
      </c>
      <c r="E171" s="14" t="s">
        <v>321</v>
      </c>
      <c r="F171" s="15">
        <v>4.242</v>
      </c>
      <c r="G171" s="14" t="s">
        <v>84</v>
      </c>
      <c r="H171" s="13" t="s">
        <v>266</v>
      </c>
      <c r="I171" s="81" t="s">
        <v>322</v>
      </c>
      <c r="J171" s="13" t="s">
        <v>22</v>
      </c>
      <c r="K171" s="13">
        <v>10</v>
      </c>
      <c r="L171" s="13">
        <v>59</v>
      </c>
      <c r="M171" s="58">
        <f t="shared" si="3"/>
        <v>50.055599999999998</v>
      </c>
      <c r="N171" s="36"/>
      <c r="O171" s="36"/>
      <c r="P171" s="36"/>
      <c r="Q171" s="36"/>
      <c r="R171" s="36"/>
    </row>
    <row r="172" spans="1:18" ht="30" customHeight="1" x14ac:dyDescent="0.2">
      <c r="A172" s="14">
        <v>170</v>
      </c>
      <c r="B172" s="13" t="s">
        <v>18</v>
      </c>
      <c r="C172" s="13" t="s">
        <v>320</v>
      </c>
      <c r="D172" s="37">
        <v>37048</v>
      </c>
      <c r="E172" s="14" t="s">
        <v>323</v>
      </c>
      <c r="F172" s="15">
        <v>5.73</v>
      </c>
      <c r="G172" s="14" t="s">
        <v>28</v>
      </c>
      <c r="H172" s="13" t="s">
        <v>266</v>
      </c>
      <c r="I172" s="81" t="s">
        <v>324</v>
      </c>
      <c r="J172" s="13" t="s">
        <v>22</v>
      </c>
      <c r="K172" s="13">
        <v>10</v>
      </c>
      <c r="L172" s="13">
        <v>59</v>
      </c>
      <c r="M172" s="58">
        <f t="shared" si="3"/>
        <v>67.614000000000019</v>
      </c>
      <c r="N172" s="36"/>
      <c r="O172" s="36"/>
      <c r="P172" s="36"/>
      <c r="Q172" s="36"/>
      <c r="R172" s="36"/>
    </row>
    <row r="173" spans="1:18" ht="30" customHeight="1" x14ac:dyDescent="0.2">
      <c r="A173" s="14">
        <v>171</v>
      </c>
      <c r="B173" s="13" t="s">
        <v>18</v>
      </c>
      <c r="C173" s="13" t="s">
        <v>320</v>
      </c>
      <c r="D173" s="37">
        <v>37051</v>
      </c>
      <c r="E173" s="14" t="s">
        <v>325</v>
      </c>
      <c r="F173" s="15">
        <v>4.7759999999999998</v>
      </c>
      <c r="G173" s="14" t="s">
        <v>28</v>
      </c>
      <c r="H173" s="13" t="s">
        <v>266</v>
      </c>
      <c r="I173" s="81" t="s">
        <v>326</v>
      </c>
      <c r="J173" s="13" t="s">
        <v>22</v>
      </c>
      <c r="K173" s="13">
        <v>10</v>
      </c>
      <c r="L173" s="13">
        <v>59</v>
      </c>
      <c r="M173" s="58">
        <f t="shared" si="3"/>
        <v>56.3568</v>
      </c>
      <c r="N173" s="36"/>
      <c r="O173" s="36"/>
      <c r="P173" s="36"/>
      <c r="Q173" s="36"/>
      <c r="R173" s="36"/>
    </row>
    <row r="174" spans="1:18" ht="30" customHeight="1" x14ac:dyDescent="0.2">
      <c r="A174" s="14">
        <v>172</v>
      </c>
      <c r="B174" s="13" t="s">
        <v>25</v>
      </c>
      <c r="C174" s="13" t="s">
        <v>419</v>
      </c>
      <c r="D174" s="37">
        <v>20008</v>
      </c>
      <c r="E174" s="14" t="s">
        <v>420</v>
      </c>
      <c r="F174" s="15">
        <v>4.5750000000000002</v>
      </c>
      <c r="G174" s="14" t="s">
        <v>28</v>
      </c>
      <c r="H174" s="13" t="s">
        <v>60</v>
      </c>
      <c r="I174" s="81" t="s">
        <v>421</v>
      </c>
      <c r="J174" s="13" t="s">
        <v>22</v>
      </c>
      <c r="K174" s="13">
        <v>10</v>
      </c>
      <c r="L174" s="13">
        <v>59</v>
      </c>
      <c r="M174" s="58">
        <f t="shared" si="3"/>
        <v>53.985000000000007</v>
      </c>
      <c r="N174" s="92"/>
      <c r="O174" s="13"/>
      <c r="P174" s="13"/>
      <c r="Q174" s="13"/>
      <c r="R174" s="13"/>
    </row>
    <row r="175" spans="1:18" ht="30" customHeight="1" x14ac:dyDescent="0.2">
      <c r="A175" s="14">
        <v>173</v>
      </c>
      <c r="B175" s="13" t="s">
        <v>25</v>
      </c>
      <c r="C175" s="13" t="s">
        <v>419</v>
      </c>
      <c r="D175" s="37">
        <v>26030</v>
      </c>
      <c r="E175" s="14" t="s">
        <v>422</v>
      </c>
      <c r="F175" s="15">
        <v>5.9210000000000003</v>
      </c>
      <c r="G175" s="14" t="s">
        <v>28</v>
      </c>
      <c r="H175" s="13" t="s">
        <v>60</v>
      </c>
      <c r="I175" s="80" t="s">
        <v>423</v>
      </c>
      <c r="J175" s="13" t="s">
        <v>22</v>
      </c>
      <c r="K175" s="13">
        <v>10</v>
      </c>
      <c r="L175" s="13">
        <v>59</v>
      </c>
      <c r="M175" s="58">
        <f t="shared" si="3"/>
        <v>69.867800000000003</v>
      </c>
      <c r="N175" s="92"/>
      <c r="O175" s="13"/>
      <c r="P175" s="13"/>
      <c r="Q175" s="13"/>
      <c r="R175" s="13"/>
    </row>
    <row r="176" spans="1:18" ht="30" customHeight="1" x14ac:dyDescent="0.2">
      <c r="A176" s="14">
        <v>174</v>
      </c>
      <c r="B176" s="13" t="s">
        <v>25</v>
      </c>
      <c r="C176" s="13" t="s">
        <v>419</v>
      </c>
      <c r="D176" s="37">
        <v>42073</v>
      </c>
      <c r="E176" s="14" t="s">
        <v>424</v>
      </c>
      <c r="F176" s="15">
        <v>0.124</v>
      </c>
      <c r="G176" s="14" t="s">
        <v>28</v>
      </c>
      <c r="H176" s="13" t="s">
        <v>60</v>
      </c>
      <c r="I176" s="80" t="s">
        <v>425</v>
      </c>
      <c r="J176" s="13" t="s">
        <v>22</v>
      </c>
      <c r="K176" s="13">
        <v>10</v>
      </c>
      <c r="L176" s="13">
        <v>59</v>
      </c>
      <c r="M176" s="58">
        <f t="shared" si="3"/>
        <v>1.4632000000000001</v>
      </c>
      <c r="N176" s="171"/>
      <c r="O176" s="169"/>
      <c r="P176" s="169"/>
      <c r="Q176" s="169"/>
      <c r="R176" s="169"/>
    </row>
    <row r="177" spans="1:18" ht="30" customHeight="1" x14ac:dyDescent="0.2">
      <c r="A177" s="14">
        <v>175</v>
      </c>
      <c r="B177" s="13" t="s">
        <v>25</v>
      </c>
      <c r="C177" s="13" t="s">
        <v>426</v>
      </c>
      <c r="D177" s="37">
        <v>1008</v>
      </c>
      <c r="E177" s="14" t="s">
        <v>427</v>
      </c>
      <c r="F177" s="15">
        <v>10.022</v>
      </c>
      <c r="G177" s="14" t="s">
        <v>28</v>
      </c>
      <c r="H177" s="41" t="s">
        <v>60</v>
      </c>
      <c r="I177" s="81" t="s">
        <v>428</v>
      </c>
      <c r="J177" s="13" t="s">
        <v>22</v>
      </c>
      <c r="K177" s="13">
        <v>10</v>
      </c>
      <c r="L177" s="13">
        <v>59</v>
      </c>
      <c r="M177" s="58">
        <f t="shared" si="3"/>
        <v>118.25960000000001</v>
      </c>
      <c r="N177" s="176"/>
      <c r="O177" s="57"/>
      <c r="P177" s="57"/>
      <c r="Q177" s="57"/>
      <c r="R177" s="57"/>
    </row>
    <row r="178" spans="1:18" ht="30" customHeight="1" x14ac:dyDescent="0.2">
      <c r="A178" s="14">
        <v>176</v>
      </c>
      <c r="B178" s="13" t="s">
        <v>25</v>
      </c>
      <c r="C178" s="13" t="s">
        <v>426</v>
      </c>
      <c r="D178" s="37">
        <v>33028</v>
      </c>
      <c r="E178" s="14" t="s">
        <v>429</v>
      </c>
      <c r="F178" s="15">
        <v>4.4989999999999997</v>
      </c>
      <c r="G178" s="14" t="s">
        <v>28</v>
      </c>
      <c r="H178" s="41" t="s">
        <v>60</v>
      </c>
      <c r="I178" s="81" t="s">
        <v>430</v>
      </c>
      <c r="J178" s="13" t="s">
        <v>22</v>
      </c>
      <c r="K178" s="13">
        <v>10</v>
      </c>
      <c r="L178" s="13">
        <v>59</v>
      </c>
      <c r="M178" s="58">
        <f t="shared" si="3"/>
        <v>53.088200000000001</v>
      </c>
      <c r="N178" s="92"/>
      <c r="O178" s="13"/>
      <c r="P178" s="13"/>
      <c r="Q178" s="13"/>
      <c r="R178" s="13"/>
    </row>
    <row r="179" spans="1:18" ht="30" customHeight="1" x14ac:dyDescent="0.2">
      <c r="A179" s="14">
        <v>177</v>
      </c>
      <c r="B179" s="13" t="s">
        <v>25</v>
      </c>
      <c r="C179" s="13" t="s">
        <v>426</v>
      </c>
      <c r="D179" s="59">
        <v>35002</v>
      </c>
      <c r="E179" s="13" t="s">
        <v>431</v>
      </c>
      <c r="F179" s="41">
        <v>19.696999999999999</v>
      </c>
      <c r="G179" s="14" t="s">
        <v>28</v>
      </c>
      <c r="H179" s="41" t="s">
        <v>60</v>
      </c>
      <c r="I179" s="81" t="s">
        <v>432</v>
      </c>
      <c r="J179" s="13" t="s">
        <v>22</v>
      </c>
      <c r="K179" s="13">
        <v>10</v>
      </c>
      <c r="L179" s="13">
        <v>59</v>
      </c>
      <c r="M179" s="58">
        <f t="shared" si="3"/>
        <v>232.42460000000003</v>
      </c>
      <c r="N179" s="171"/>
      <c r="O179" s="169"/>
      <c r="P179" s="169"/>
      <c r="Q179" s="169"/>
      <c r="R179" s="169"/>
    </row>
    <row r="180" spans="1:18" ht="30" customHeight="1" x14ac:dyDescent="0.2">
      <c r="A180" s="14">
        <v>178</v>
      </c>
      <c r="B180" s="13" t="s">
        <v>25</v>
      </c>
      <c r="C180" s="13" t="s">
        <v>433</v>
      </c>
      <c r="D180" s="37">
        <v>19001</v>
      </c>
      <c r="E180" s="14" t="s">
        <v>434</v>
      </c>
      <c r="F180" s="15">
        <v>9.9960000000000004</v>
      </c>
      <c r="G180" s="14" t="s">
        <v>54</v>
      </c>
      <c r="H180" s="41" t="s">
        <v>60</v>
      </c>
      <c r="I180" s="81" t="s">
        <v>435</v>
      </c>
      <c r="J180" s="13" t="s">
        <v>22</v>
      </c>
      <c r="K180" s="13">
        <v>10</v>
      </c>
      <c r="L180" s="13">
        <v>59</v>
      </c>
      <c r="M180" s="58">
        <f t="shared" si="3"/>
        <v>117.95280000000001</v>
      </c>
      <c r="N180" s="177"/>
      <c r="O180" s="168"/>
      <c r="P180" s="168"/>
      <c r="Q180" s="168"/>
      <c r="R180" s="168"/>
    </row>
    <row r="181" spans="1:18" ht="30" customHeight="1" x14ac:dyDescent="0.2">
      <c r="A181" s="14">
        <v>179</v>
      </c>
      <c r="B181" s="13" t="s">
        <v>25</v>
      </c>
      <c r="C181" s="13" t="s">
        <v>31</v>
      </c>
      <c r="D181" s="37">
        <v>342005</v>
      </c>
      <c r="E181" s="14" t="s">
        <v>436</v>
      </c>
      <c r="F181" s="15">
        <v>5.0599999999999996</v>
      </c>
      <c r="G181" s="14" t="s">
        <v>41</v>
      </c>
      <c r="H181" s="41" t="s">
        <v>60</v>
      </c>
      <c r="I181" s="81" t="s">
        <v>437</v>
      </c>
      <c r="J181" s="13" t="s">
        <v>22</v>
      </c>
      <c r="K181" s="13">
        <v>10</v>
      </c>
      <c r="L181" s="13">
        <v>59</v>
      </c>
      <c r="M181" s="58">
        <f t="shared" si="3"/>
        <v>59.707999999999998</v>
      </c>
      <c r="N181" s="176"/>
      <c r="O181" s="57"/>
      <c r="P181" s="57"/>
      <c r="Q181" s="57"/>
      <c r="R181" s="57"/>
    </row>
    <row r="182" spans="1:18" ht="30" customHeight="1" x14ac:dyDescent="0.2">
      <c r="A182" s="14">
        <v>180</v>
      </c>
      <c r="B182" s="13" t="s">
        <v>25</v>
      </c>
      <c r="C182" s="13" t="s">
        <v>31</v>
      </c>
      <c r="D182" s="37">
        <v>378001</v>
      </c>
      <c r="E182" s="14" t="s">
        <v>438</v>
      </c>
      <c r="F182" s="15">
        <v>8.4239999999999995</v>
      </c>
      <c r="G182" s="14" t="s">
        <v>47</v>
      </c>
      <c r="H182" s="41" t="s">
        <v>60</v>
      </c>
      <c r="I182" s="81" t="s">
        <v>439</v>
      </c>
      <c r="J182" s="13" t="s">
        <v>22</v>
      </c>
      <c r="K182" s="13">
        <v>10</v>
      </c>
      <c r="L182" s="13">
        <v>59</v>
      </c>
      <c r="M182" s="58">
        <f t="shared" si="3"/>
        <v>99.403199999999998</v>
      </c>
      <c r="N182" s="171"/>
      <c r="O182" s="169"/>
      <c r="P182" s="169"/>
      <c r="Q182" s="169"/>
      <c r="R182" s="169"/>
    </row>
    <row r="183" spans="1:18" ht="30" customHeight="1" x14ac:dyDescent="0.2">
      <c r="A183" s="14">
        <v>181</v>
      </c>
      <c r="B183" s="13" t="s">
        <v>25</v>
      </c>
      <c r="C183" s="13" t="s">
        <v>440</v>
      </c>
      <c r="D183" s="37">
        <v>24026</v>
      </c>
      <c r="E183" s="14" t="s">
        <v>442</v>
      </c>
      <c r="F183" s="15">
        <v>4.9989999999999997</v>
      </c>
      <c r="G183" s="14" t="s">
        <v>47</v>
      </c>
      <c r="H183" s="13" t="s">
        <v>60</v>
      </c>
      <c r="I183" s="81" t="s">
        <v>443</v>
      </c>
      <c r="J183" s="13" t="s">
        <v>22</v>
      </c>
      <c r="K183" s="13">
        <v>10</v>
      </c>
      <c r="L183" s="13">
        <v>59</v>
      </c>
      <c r="M183" s="58">
        <f t="shared" si="3"/>
        <v>58.988199999999999</v>
      </c>
      <c r="N183" s="176"/>
      <c r="O183" s="57"/>
      <c r="P183" s="57"/>
      <c r="Q183" s="57"/>
      <c r="R183" s="57"/>
    </row>
    <row r="184" spans="1:18" ht="30" customHeight="1" x14ac:dyDescent="0.2">
      <c r="A184" s="14">
        <v>182</v>
      </c>
      <c r="B184" s="13" t="s">
        <v>25</v>
      </c>
      <c r="C184" s="13" t="s">
        <v>440</v>
      </c>
      <c r="D184" s="37">
        <v>25005</v>
      </c>
      <c r="E184" s="14" t="s">
        <v>444</v>
      </c>
      <c r="F184" s="15">
        <v>13.999000000000001</v>
      </c>
      <c r="G184" s="14" t="s">
        <v>41</v>
      </c>
      <c r="H184" s="13" t="s">
        <v>60</v>
      </c>
      <c r="I184" s="81" t="s">
        <v>445</v>
      </c>
      <c r="J184" s="13" t="s">
        <v>22</v>
      </c>
      <c r="K184" s="13">
        <v>10</v>
      </c>
      <c r="L184" s="13">
        <v>59</v>
      </c>
      <c r="M184" s="58">
        <f t="shared" si="3"/>
        <v>165.18820000000002</v>
      </c>
      <c r="N184" s="92"/>
      <c r="O184" s="13"/>
      <c r="P184" s="13"/>
      <c r="Q184" s="13"/>
      <c r="R184" s="13"/>
    </row>
    <row r="185" spans="1:18" ht="30" customHeight="1" x14ac:dyDescent="0.2">
      <c r="A185" s="14">
        <v>183</v>
      </c>
      <c r="B185" s="13" t="s">
        <v>25</v>
      </c>
      <c r="C185" s="13" t="s">
        <v>440</v>
      </c>
      <c r="D185" s="37">
        <v>35023</v>
      </c>
      <c r="E185" s="37" t="s">
        <v>446</v>
      </c>
      <c r="F185" s="15">
        <v>4.0030000000000001</v>
      </c>
      <c r="G185" s="14" t="s">
        <v>84</v>
      </c>
      <c r="H185" s="13" t="s">
        <v>60</v>
      </c>
      <c r="I185" s="83" t="s">
        <v>447</v>
      </c>
      <c r="J185" s="13" t="s">
        <v>22</v>
      </c>
      <c r="K185" s="13">
        <v>10</v>
      </c>
      <c r="L185" s="13">
        <v>59</v>
      </c>
      <c r="M185" s="58">
        <f t="shared" si="3"/>
        <v>47.235400000000006</v>
      </c>
      <c r="N185" s="92"/>
      <c r="O185" s="13"/>
      <c r="P185" s="13"/>
      <c r="Q185" s="13"/>
      <c r="R185" s="13"/>
    </row>
    <row r="186" spans="1:18" ht="30" customHeight="1" x14ac:dyDescent="0.2">
      <c r="A186" s="14">
        <v>184</v>
      </c>
      <c r="B186" s="13" t="s">
        <v>25</v>
      </c>
      <c r="C186" s="13" t="s">
        <v>440</v>
      </c>
      <c r="D186" s="37">
        <v>35026</v>
      </c>
      <c r="E186" s="37" t="s">
        <v>448</v>
      </c>
      <c r="F186" s="15">
        <v>6.0049999999999999</v>
      </c>
      <c r="G186" s="14" t="s">
        <v>84</v>
      </c>
      <c r="H186" s="13" t="s">
        <v>60</v>
      </c>
      <c r="I186" s="83" t="s">
        <v>449</v>
      </c>
      <c r="J186" s="13" t="s">
        <v>22</v>
      </c>
      <c r="K186" s="13">
        <v>10</v>
      </c>
      <c r="L186" s="13">
        <v>59</v>
      </c>
      <c r="M186" s="58">
        <f t="shared" si="3"/>
        <v>70.859000000000009</v>
      </c>
      <c r="N186" s="92"/>
      <c r="O186" s="13"/>
      <c r="P186" s="13"/>
      <c r="Q186" s="13"/>
      <c r="R186" s="13"/>
    </row>
    <row r="187" spans="1:18" ht="30" customHeight="1" x14ac:dyDescent="0.2">
      <c r="A187" s="14">
        <v>185</v>
      </c>
      <c r="B187" s="13" t="s">
        <v>25</v>
      </c>
      <c r="C187" s="13" t="s">
        <v>450</v>
      </c>
      <c r="D187" s="37">
        <v>2001</v>
      </c>
      <c r="E187" s="14" t="s">
        <v>451</v>
      </c>
      <c r="F187" s="15">
        <v>13.997999999999999</v>
      </c>
      <c r="G187" s="14" t="s">
        <v>41</v>
      </c>
      <c r="H187" s="13" t="s">
        <v>60</v>
      </c>
      <c r="I187" s="80" t="s">
        <v>452</v>
      </c>
      <c r="J187" s="13" t="s">
        <v>22</v>
      </c>
      <c r="K187" s="13">
        <v>10</v>
      </c>
      <c r="L187" s="13">
        <v>59</v>
      </c>
      <c r="M187" s="58">
        <f t="shared" si="3"/>
        <v>165.1764</v>
      </c>
      <c r="N187" s="171"/>
      <c r="O187" s="169"/>
      <c r="P187" s="169"/>
      <c r="Q187" s="169"/>
      <c r="R187" s="169"/>
    </row>
    <row r="188" spans="1:18" ht="30" customHeight="1" x14ac:dyDescent="0.2">
      <c r="A188" s="14">
        <v>186</v>
      </c>
      <c r="B188" s="13" t="s">
        <v>25</v>
      </c>
      <c r="C188" s="13" t="s">
        <v>450</v>
      </c>
      <c r="D188" s="37">
        <v>13004</v>
      </c>
      <c r="E188" s="14" t="s">
        <v>453</v>
      </c>
      <c r="F188" s="15">
        <v>14.91</v>
      </c>
      <c r="G188" s="14" t="s">
        <v>47</v>
      </c>
      <c r="H188" s="13" t="s">
        <v>60</v>
      </c>
      <c r="I188" s="81" t="s">
        <v>454</v>
      </c>
      <c r="J188" s="13" t="s">
        <v>22</v>
      </c>
      <c r="K188" s="13">
        <v>10</v>
      </c>
      <c r="L188" s="13">
        <v>59</v>
      </c>
      <c r="M188" s="58">
        <f t="shared" si="3"/>
        <v>175.93800000000002</v>
      </c>
      <c r="N188" s="176"/>
      <c r="O188" s="57"/>
      <c r="P188" s="57"/>
      <c r="Q188" s="57"/>
      <c r="R188" s="57"/>
    </row>
    <row r="189" spans="1:18" ht="30" customHeight="1" x14ac:dyDescent="0.2">
      <c r="A189" s="14">
        <v>187</v>
      </c>
      <c r="B189" s="13" t="s">
        <v>25</v>
      </c>
      <c r="C189" s="13" t="s">
        <v>450</v>
      </c>
      <c r="D189" s="37">
        <v>25002</v>
      </c>
      <c r="E189" s="14" t="s">
        <v>455</v>
      </c>
      <c r="F189" s="15">
        <v>2.9740000000000002</v>
      </c>
      <c r="G189" s="14" t="s">
        <v>47</v>
      </c>
      <c r="H189" s="13" t="s">
        <v>60</v>
      </c>
      <c r="I189" s="81" t="s">
        <v>456</v>
      </c>
      <c r="J189" s="13" t="s">
        <v>22</v>
      </c>
      <c r="K189" s="13">
        <v>10</v>
      </c>
      <c r="L189" s="13">
        <v>59</v>
      </c>
      <c r="M189" s="58">
        <f t="shared" si="3"/>
        <v>35.093200000000003</v>
      </c>
      <c r="N189" s="92"/>
      <c r="O189" s="13"/>
      <c r="P189" s="13"/>
      <c r="Q189" s="13"/>
      <c r="R189" s="13"/>
    </row>
    <row r="190" spans="1:18" ht="30" customHeight="1" x14ac:dyDescent="0.2">
      <c r="A190" s="14">
        <v>188</v>
      </c>
      <c r="B190" s="13" t="s">
        <v>25</v>
      </c>
      <c r="C190" s="13" t="s">
        <v>450</v>
      </c>
      <c r="D190" s="37">
        <v>25039</v>
      </c>
      <c r="E190" s="14" t="s">
        <v>457</v>
      </c>
      <c r="F190" s="15">
        <v>0.79600000000000004</v>
      </c>
      <c r="G190" s="14" t="s">
        <v>47</v>
      </c>
      <c r="H190" s="13" t="s">
        <v>60</v>
      </c>
      <c r="I190" s="81" t="s">
        <v>458</v>
      </c>
      <c r="J190" s="13" t="s">
        <v>22</v>
      </c>
      <c r="K190" s="13">
        <v>10</v>
      </c>
      <c r="L190" s="13">
        <v>59</v>
      </c>
      <c r="M190" s="58">
        <f t="shared" si="3"/>
        <v>9.3928000000000011</v>
      </c>
      <c r="N190" s="92"/>
      <c r="O190" s="13"/>
      <c r="P190" s="13"/>
      <c r="Q190" s="13"/>
      <c r="R190" s="13"/>
    </row>
    <row r="191" spans="1:18" ht="30" customHeight="1" x14ac:dyDescent="0.2">
      <c r="A191" s="14">
        <v>189</v>
      </c>
      <c r="B191" s="13" t="s">
        <v>25</v>
      </c>
      <c r="C191" s="13" t="s">
        <v>450</v>
      </c>
      <c r="D191" s="37">
        <v>26026</v>
      </c>
      <c r="E191" s="14" t="s">
        <v>459</v>
      </c>
      <c r="F191" s="15">
        <v>15.939</v>
      </c>
      <c r="G191" s="14" t="s">
        <v>47</v>
      </c>
      <c r="H191" s="13" t="s">
        <v>60</v>
      </c>
      <c r="I191" s="81" t="s">
        <v>460</v>
      </c>
      <c r="J191" s="13" t="s">
        <v>22</v>
      </c>
      <c r="K191" s="13">
        <v>10</v>
      </c>
      <c r="L191" s="13">
        <v>59</v>
      </c>
      <c r="M191" s="58">
        <f t="shared" si="3"/>
        <v>188.08019999999999</v>
      </c>
      <c r="N191" s="92"/>
      <c r="O191" s="13"/>
      <c r="P191" s="13"/>
      <c r="Q191" s="13"/>
      <c r="R191" s="13"/>
    </row>
    <row r="192" spans="1:18" ht="30" customHeight="1" x14ac:dyDescent="0.2">
      <c r="A192" s="14">
        <v>190</v>
      </c>
      <c r="B192" s="13" t="s">
        <v>25</v>
      </c>
      <c r="C192" s="13" t="s">
        <v>450</v>
      </c>
      <c r="D192" s="37">
        <v>101013</v>
      </c>
      <c r="E192" s="14" t="s">
        <v>461</v>
      </c>
      <c r="F192" s="15">
        <v>29.327999999999999</v>
      </c>
      <c r="G192" s="14" t="s">
        <v>41</v>
      </c>
      <c r="H192" s="13" t="s">
        <v>462</v>
      </c>
      <c r="I192" s="80" t="s">
        <v>463</v>
      </c>
      <c r="J192" s="13" t="s">
        <v>22</v>
      </c>
      <c r="K192" s="13">
        <v>10</v>
      </c>
      <c r="L192" s="13">
        <v>59</v>
      </c>
      <c r="M192" s="58">
        <f t="shared" si="3"/>
        <v>346.07040000000001</v>
      </c>
      <c r="N192" s="92"/>
      <c r="O192" s="13"/>
      <c r="P192" s="13"/>
      <c r="Q192" s="13"/>
      <c r="R192" s="13"/>
    </row>
    <row r="193" spans="1:18" ht="30" customHeight="1" x14ac:dyDescent="0.2">
      <c r="A193" s="14">
        <v>191</v>
      </c>
      <c r="B193" s="13" t="s">
        <v>25</v>
      </c>
      <c r="C193" s="13" t="s">
        <v>450</v>
      </c>
      <c r="D193" s="37">
        <v>106013</v>
      </c>
      <c r="E193" s="14" t="s">
        <v>464</v>
      </c>
      <c r="F193" s="15">
        <v>11.997</v>
      </c>
      <c r="G193" s="14" t="s">
        <v>41</v>
      </c>
      <c r="H193" s="13" t="s">
        <v>60</v>
      </c>
      <c r="I193" s="80" t="s">
        <v>465</v>
      </c>
      <c r="J193" s="13" t="s">
        <v>22</v>
      </c>
      <c r="K193" s="13">
        <v>10</v>
      </c>
      <c r="L193" s="13">
        <v>59</v>
      </c>
      <c r="M193" s="58">
        <f t="shared" si="3"/>
        <v>141.56460000000001</v>
      </c>
      <c r="N193" s="92"/>
      <c r="O193" s="13"/>
      <c r="P193" s="13"/>
      <c r="Q193" s="13"/>
      <c r="R193" s="13"/>
    </row>
    <row r="194" spans="1:18" ht="30" customHeight="1" x14ac:dyDescent="0.2">
      <c r="A194" s="14">
        <v>192</v>
      </c>
      <c r="B194" s="13" t="s">
        <v>25</v>
      </c>
      <c r="C194" s="13" t="s">
        <v>466</v>
      </c>
      <c r="D194" s="37">
        <v>100024</v>
      </c>
      <c r="E194" s="14" t="s">
        <v>467</v>
      </c>
      <c r="F194" s="15">
        <v>2.911</v>
      </c>
      <c r="G194" s="14" t="s">
        <v>28</v>
      </c>
      <c r="H194" s="13" t="s">
        <v>60</v>
      </c>
      <c r="I194" s="81" t="s">
        <v>468</v>
      </c>
      <c r="J194" s="13" t="s">
        <v>22</v>
      </c>
      <c r="K194" s="13">
        <v>10</v>
      </c>
      <c r="L194" s="13">
        <v>59</v>
      </c>
      <c r="M194" s="58">
        <f t="shared" si="3"/>
        <v>34.349800000000002</v>
      </c>
      <c r="N194" s="171"/>
      <c r="O194" s="169"/>
      <c r="P194" s="169"/>
      <c r="Q194" s="169"/>
      <c r="R194" s="169"/>
    </row>
    <row r="195" spans="1:18" ht="30" customHeight="1" x14ac:dyDescent="0.2">
      <c r="A195" s="14">
        <v>193</v>
      </c>
      <c r="B195" s="13" t="s">
        <v>25</v>
      </c>
      <c r="C195" s="13" t="s">
        <v>34</v>
      </c>
      <c r="D195" s="37">
        <v>22017</v>
      </c>
      <c r="E195" s="14" t="s">
        <v>469</v>
      </c>
      <c r="F195" s="15">
        <v>5.992</v>
      </c>
      <c r="G195" s="14" t="s">
        <v>86</v>
      </c>
      <c r="H195" s="13" t="s">
        <v>60</v>
      </c>
      <c r="I195" s="81" t="s">
        <v>470</v>
      </c>
      <c r="J195" s="13" t="s">
        <v>22</v>
      </c>
      <c r="K195" s="13">
        <v>10</v>
      </c>
      <c r="L195" s="13">
        <v>59</v>
      </c>
      <c r="M195" s="58">
        <f t="shared" ref="M195:M252" si="4">F195*L195*20%</f>
        <v>70.705600000000004</v>
      </c>
      <c r="N195" s="176"/>
      <c r="O195" s="57"/>
      <c r="P195" s="57"/>
      <c r="Q195" s="57"/>
      <c r="R195" s="57"/>
    </row>
    <row r="196" spans="1:18" ht="30" customHeight="1" x14ac:dyDescent="0.2">
      <c r="A196" s="14">
        <v>194</v>
      </c>
      <c r="B196" s="13" t="s">
        <v>25</v>
      </c>
      <c r="C196" s="13" t="s">
        <v>471</v>
      </c>
      <c r="D196" s="37">
        <v>28035</v>
      </c>
      <c r="E196" s="14" t="s">
        <v>472</v>
      </c>
      <c r="F196" s="15">
        <v>2</v>
      </c>
      <c r="G196" s="14" t="s">
        <v>54</v>
      </c>
      <c r="H196" s="13" t="s">
        <v>60</v>
      </c>
      <c r="I196" s="81" t="s">
        <v>473</v>
      </c>
      <c r="J196" s="13" t="s">
        <v>22</v>
      </c>
      <c r="K196" s="13">
        <v>10</v>
      </c>
      <c r="L196" s="13">
        <v>59</v>
      </c>
      <c r="M196" s="58">
        <f t="shared" si="4"/>
        <v>23.6</v>
      </c>
      <c r="N196" s="171"/>
      <c r="O196" s="169"/>
      <c r="P196" s="169"/>
      <c r="Q196" s="169"/>
      <c r="R196" s="169"/>
    </row>
    <row r="197" spans="1:18" ht="30" customHeight="1" x14ac:dyDescent="0.2">
      <c r="A197" s="14">
        <v>195</v>
      </c>
      <c r="B197" s="13" t="s">
        <v>25</v>
      </c>
      <c r="C197" s="13" t="s">
        <v>25</v>
      </c>
      <c r="D197" s="37">
        <v>221003</v>
      </c>
      <c r="E197" s="14" t="s">
        <v>474</v>
      </c>
      <c r="F197" s="15">
        <v>10.898999999999999</v>
      </c>
      <c r="G197" s="14" t="s">
        <v>84</v>
      </c>
      <c r="H197" s="13" t="s">
        <v>60</v>
      </c>
      <c r="I197" s="80" t="s">
        <v>475</v>
      </c>
      <c r="J197" s="13" t="s">
        <v>22</v>
      </c>
      <c r="K197" s="13">
        <v>10</v>
      </c>
      <c r="L197" s="13">
        <v>59</v>
      </c>
      <c r="M197" s="58">
        <f t="shared" si="4"/>
        <v>128.60819999999998</v>
      </c>
      <c r="N197" s="176"/>
      <c r="O197" s="57"/>
      <c r="P197" s="57"/>
      <c r="Q197" s="57"/>
      <c r="R197" s="57"/>
    </row>
    <row r="198" spans="1:18" ht="30" customHeight="1" x14ac:dyDescent="0.2">
      <c r="A198" s="14">
        <v>196</v>
      </c>
      <c r="B198" s="13" t="s">
        <v>25</v>
      </c>
      <c r="C198" s="13" t="s">
        <v>25</v>
      </c>
      <c r="D198" s="37">
        <v>221011</v>
      </c>
      <c r="E198" s="14" t="s">
        <v>476</v>
      </c>
      <c r="F198" s="15">
        <v>14.497</v>
      </c>
      <c r="G198" s="14" t="s">
        <v>84</v>
      </c>
      <c r="H198" s="13" t="s">
        <v>60</v>
      </c>
      <c r="I198" s="80" t="s">
        <v>477</v>
      </c>
      <c r="J198" s="13" t="s">
        <v>22</v>
      </c>
      <c r="K198" s="13">
        <v>10</v>
      </c>
      <c r="L198" s="13">
        <v>59</v>
      </c>
      <c r="M198" s="58">
        <f t="shared" si="4"/>
        <v>171.06460000000001</v>
      </c>
      <c r="N198" s="92"/>
      <c r="O198" s="13"/>
      <c r="P198" s="13"/>
      <c r="Q198" s="13"/>
      <c r="R198" s="13"/>
    </row>
    <row r="199" spans="1:18" ht="30" customHeight="1" x14ac:dyDescent="0.2">
      <c r="A199" s="14">
        <v>197</v>
      </c>
      <c r="B199" s="13" t="s">
        <v>25</v>
      </c>
      <c r="C199" s="13" t="s">
        <v>25</v>
      </c>
      <c r="D199" s="37">
        <v>221026</v>
      </c>
      <c r="E199" s="14" t="s">
        <v>478</v>
      </c>
      <c r="F199" s="15">
        <v>7.9240000000000004</v>
      </c>
      <c r="G199" s="14" t="s">
        <v>84</v>
      </c>
      <c r="H199" s="13" t="s">
        <v>60</v>
      </c>
      <c r="I199" s="80" t="s">
        <v>479</v>
      </c>
      <c r="J199" s="13" t="s">
        <v>22</v>
      </c>
      <c r="K199" s="13">
        <v>10</v>
      </c>
      <c r="L199" s="13">
        <v>59</v>
      </c>
      <c r="M199" s="58">
        <f t="shared" si="4"/>
        <v>93.503200000000007</v>
      </c>
      <c r="N199" s="92"/>
      <c r="O199" s="13"/>
      <c r="P199" s="13"/>
      <c r="Q199" s="13"/>
      <c r="R199" s="13"/>
    </row>
    <row r="200" spans="1:18" ht="30" customHeight="1" x14ac:dyDescent="0.2">
      <c r="A200" s="14">
        <v>198</v>
      </c>
      <c r="B200" s="13" t="s">
        <v>25</v>
      </c>
      <c r="C200" s="13" t="s">
        <v>25</v>
      </c>
      <c r="D200" s="37">
        <v>217</v>
      </c>
      <c r="E200" s="14" t="s">
        <v>480</v>
      </c>
      <c r="F200" s="15">
        <v>79.183000000000007</v>
      </c>
      <c r="G200" s="14" t="s">
        <v>84</v>
      </c>
      <c r="H200" s="13" t="s">
        <v>73</v>
      </c>
      <c r="I200" s="81" t="s">
        <v>481</v>
      </c>
      <c r="J200" s="13" t="s">
        <v>22</v>
      </c>
      <c r="K200" s="13">
        <v>10</v>
      </c>
      <c r="L200" s="13">
        <v>59</v>
      </c>
      <c r="M200" s="58">
        <f t="shared" si="4"/>
        <v>934.35940000000016</v>
      </c>
      <c r="N200" s="92"/>
      <c r="O200" s="13"/>
      <c r="P200" s="13"/>
      <c r="Q200" s="13"/>
      <c r="R200" s="13"/>
    </row>
    <row r="201" spans="1:18" ht="30" customHeight="1" x14ac:dyDescent="0.2">
      <c r="A201" s="14">
        <v>199</v>
      </c>
      <c r="B201" s="13" t="s">
        <v>25</v>
      </c>
      <c r="C201" s="13" t="s">
        <v>482</v>
      </c>
      <c r="D201" s="37">
        <v>20021</v>
      </c>
      <c r="E201" s="14" t="s">
        <v>483</v>
      </c>
      <c r="F201" s="15">
        <v>6</v>
      </c>
      <c r="G201" s="14" t="s">
        <v>84</v>
      </c>
      <c r="H201" s="13" t="s">
        <v>60</v>
      </c>
      <c r="I201" s="80" t="s">
        <v>484</v>
      </c>
      <c r="J201" s="13" t="s">
        <v>22</v>
      </c>
      <c r="K201" s="13">
        <v>10</v>
      </c>
      <c r="L201" s="13">
        <v>59</v>
      </c>
      <c r="M201" s="58">
        <f t="shared" si="4"/>
        <v>70.8</v>
      </c>
      <c r="N201" s="92"/>
      <c r="O201" s="13"/>
      <c r="P201" s="13"/>
      <c r="Q201" s="13"/>
      <c r="R201" s="13"/>
    </row>
    <row r="202" spans="1:18" ht="30" customHeight="1" x14ac:dyDescent="0.2">
      <c r="A202" s="14">
        <v>200</v>
      </c>
      <c r="B202" s="13" t="s">
        <v>25</v>
      </c>
      <c r="C202" s="13" t="s">
        <v>482</v>
      </c>
      <c r="D202" s="37">
        <v>32013</v>
      </c>
      <c r="E202" s="14" t="s">
        <v>485</v>
      </c>
      <c r="F202" s="15">
        <v>2</v>
      </c>
      <c r="G202" s="14" t="s">
        <v>28</v>
      </c>
      <c r="H202" s="13" t="s">
        <v>60</v>
      </c>
      <c r="I202" s="81" t="s">
        <v>486</v>
      </c>
      <c r="J202" s="13" t="s">
        <v>22</v>
      </c>
      <c r="K202" s="13">
        <v>10</v>
      </c>
      <c r="L202" s="13">
        <v>59</v>
      </c>
      <c r="M202" s="58">
        <f t="shared" si="4"/>
        <v>23.6</v>
      </c>
      <c r="N202" s="92"/>
      <c r="O202" s="13"/>
      <c r="P202" s="13"/>
      <c r="Q202" s="13"/>
      <c r="R202" s="13"/>
    </row>
    <row r="203" spans="1:18" ht="30" customHeight="1" x14ac:dyDescent="0.2">
      <c r="A203" s="14">
        <v>201</v>
      </c>
      <c r="B203" s="13" t="s">
        <v>25</v>
      </c>
      <c r="C203" s="13" t="s">
        <v>482</v>
      </c>
      <c r="D203" s="37">
        <v>39050</v>
      </c>
      <c r="E203" s="14" t="s">
        <v>487</v>
      </c>
      <c r="F203" s="15">
        <v>4.9989999999999997</v>
      </c>
      <c r="G203" s="14" t="s">
        <v>84</v>
      </c>
      <c r="H203" s="13" t="s">
        <v>60</v>
      </c>
      <c r="I203" s="80" t="s">
        <v>488</v>
      </c>
      <c r="J203" s="13" t="s">
        <v>22</v>
      </c>
      <c r="K203" s="13">
        <v>10</v>
      </c>
      <c r="L203" s="13">
        <v>59</v>
      </c>
      <c r="M203" s="58">
        <f t="shared" si="4"/>
        <v>58.988199999999999</v>
      </c>
      <c r="N203" s="92"/>
      <c r="O203" s="13"/>
      <c r="P203" s="13"/>
      <c r="Q203" s="13"/>
      <c r="R203" s="13"/>
    </row>
    <row r="204" spans="1:18" ht="30" customHeight="1" x14ac:dyDescent="0.2">
      <c r="A204" s="14">
        <v>202</v>
      </c>
      <c r="B204" s="13" t="s">
        <v>25</v>
      </c>
      <c r="C204" s="13" t="s">
        <v>482</v>
      </c>
      <c r="D204" s="37">
        <v>39073</v>
      </c>
      <c r="E204" s="14" t="s">
        <v>489</v>
      </c>
      <c r="F204" s="15">
        <v>4.49</v>
      </c>
      <c r="G204" s="14" t="s">
        <v>84</v>
      </c>
      <c r="H204" s="13" t="s">
        <v>60</v>
      </c>
      <c r="I204" s="80" t="s">
        <v>490</v>
      </c>
      <c r="J204" s="13" t="s">
        <v>22</v>
      </c>
      <c r="K204" s="13">
        <v>10</v>
      </c>
      <c r="L204" s="13">
        <v>59</v>
      </c>
      <c r="M204" s="58">
        <f t="shared" si="4"/>
        <v>52.982000000000006</v>
      </c>
      <c r="N204" s="92"/>
      <c r="O204" s="13"/>
      <c r="P204" s="13"/>
      <c r="Q204" s="13"/>
      <c r="R204" s="13"/>
    </row>
    <row r="205" spans="1:18" ht="30" customHeight="1" x14ac:dyDescent="0.2">
      <c r="A205" s="14">
        <v>203</v>
      </c>
      <c r="B205" s="13" t="s">
        <v>25</v>
      </c>
      <c r="C205" s="13" t="s">
        <v>482</v>
      </c>
      <c r="D205" s="37">
        <v>45003</v>
      </c>
      <c r="E205" s="14" t="s">
        <v>491</v>
      </c>
      <c r="F205" s="15">
        <v>3.9990000000000001</v>
      </c>
      <c r="G205" s="14" t="s">
        <v>21</v>
      </c>
      <c r="H205" s="13" t="s">
        <v>60</v>
      </c>
      <c r="I205" s="80" t="s">
        <v>492</v>
      </c>
      <c r="J205" s="13" t="s">
        <v>22</v>
      </c>
      <c r="K205" s="13">
        <v>10</v>
      </c>
      <c r="L205" s="13">
        <v>59</v>
      </c>
      <c r="M205" s="58">
        <f t="shared" si="4"/>
        <v>47.188200000000002</v>
      </c>
      <c r="N205" s="92"/>
      <c r="O205" s="13"/>
      <c r="P205" s="13"/>
      <c r="Q205" s="13"/>
      <c r="R205" s="13"/>
    </row>
    <row r="206" spans="1:18" ht="30" customHeight="1" x14ac:dyDescent="0.2">
      <c r="A206" s="14">
        <v>204</v>
      </c>
      <c r="B206" s="13" t="s">
        <v>25</v>
      </c>
      <c r="C206" s="13" t="s">
        <v>482</v>
      </c>
      <c r="D206" s="37">
        <v>45058</v>
      </c>
      <c r="E206" s="14" t="s">
        <v>493</v>
      </c>
      <c r="F206" s="15">
        <v>9.9990000000000006</v>
      </c>
      <c r="G206" s="14" t="s">
        <v>21</v>
      </c>
      <c r="H206" s="13" t="s">
        <v>60</v>
      </c>
      <c r="I206" s="81" t="s">
        <v>494</v>
      </c>
      <c r="J206" s="13" t="s">
        <v>22</v>
      </c>
      <c r="K206" s="13">
        <v>10</v>
      </c>
      <c r="L206" s="13">
        <v>59</v>
      </c>
      <c r="M206" s="58">
        <f t="shared" si="4"/>
        <v>117.98820000000001</v>
      </c>
      <c r="N206" s="92"/>
      <c r="O206" s="13"/>
      <c r="P206" s="13"/>
      <c r="Q206" s="13"/>
      <c r="R206" s="13"/>
    </row>
    <row r="207" spans="1:18" ht="30" customHeight="1" x14ac:dyDescent="0.2">
      <c r="A207" s="14">
        <v>205</v>
      </c>
      <c r="B207" s="13" t="s">
        <v>25</v>
      </c>
      <c r="C207" s="13" t="s">
        <v>495</v>
      </c>
      <c r="D207" s="37">
        <v>28011</v>
      </c>
      <c r="E207" s="14" t="s">
        <v>496</v>
      </c>
      <c r="F207" s="15">
        <v>71.581999999999994</v>
      </c>
      <c r="G207" s="14" t="s">
        <v>41</v>
      </c>
      <c r="H207" s="13" t="s">
        <v>60</v>
      </c>
      <c r="I207" s="81" t="s">
        <v>497</v>
      </c>
      <c r="J207" s="13" t="s">
        <v>22</v>
      </c>
      <c r="K207" s="13">
        <v>10</v>
      </c>
      <c r="L207" s="13">
        <v>59</v>
      </c>
      <c r="M207" s="58">
        <f t="shared" si="4"/>
        <v>844.66759999999999</v>
      </c>
      <c r="N207" s="92"/>
      <c r="O207" s="13"/>
      <c r="P207" s="13"/>
      <c r="Q207" s="13"/>
      <c r="R207" s="13"/>
    </row>
    <row r="208" spans="1:18" ht="30" customHeight="1" x14ac:dyDescent="0.2">
      <c r="A208" s="14">
        <v>206</v>
      </c>
      <c r="B208" s="13" t="s">
        <v>25</v>
      </c>
      <c r="C208" s="13" t="s">
        <v>498</v>
      </c>
      <c r="D208" s="37">
        <v>5012</v>
      </c>
      <c r="E208" s="14" t="s">
        <v>499</v>
      </c>
      <c r="F208" s="15">
        <v>6.9989999999999997</v>
      </c>
      <c r="G208" s="14" t="s">
        <v>41</v>
      </c>
      <c r="H208" s="13" t="s">
        <v>60</v>
      </c>
      <c r="I208" s="81" t="s">
        <v>500</v>
      </c>
      <c r="J208" s="13" t="s">
        <v>22</v>
      </c>
      <c r="K208" s="13">
        <v>10</v>
      </c>
      <c r="L208" s="13">
        <v>59</v>
      </c>
      <c r="M208" s="58">
        <f t="shared" si="4"/>
        <v>82.588200000000001</v>
      </c>
      <c r="N208" s="92"/>
      <c r="O208" s="13"/>
      <c r="P208" s="13"/>
      <c r="Q208" s="13"/>
      <c r="R208" s="13"/>
    </row>
    <row r="209" spans="1:18" ht="30" customHeight="1" x14ac:dyDescent="0.2">
      <c r="A209" s="14">
        <v>207</v>
      </c>
      <c r="B209" s="13" t="s">
        <v>25</v>
      </c>
      <c r="C209" s="13" t="s">
        <v>36</v>
      </c>
      <c r="D209" s="37">
        <v>13001</v>
      </c>
      <c r="E209" s="37" t="s">
        <v>501</v>
      </c>
      <c r="F209" s="15">
        <v>85.262</v>
      </c>
      <c r="G209" s="14" t="s">
        <v>21</v>
      </c>
      <c r="H209" s="13" t="s">
        <v>60</v>
      </c>
      <c r="I209" s="83" t="s">
        <v>502</v>
      </c>
      <c r="J209" s="13" t="s">
        <v>22</v>
      </c>
      <c r="K209" s="13">
        <v>10</v>
      </c>
      <c r="L209" s="13">
        <v>59</v>
      </c>
      <c r="M209" s="58">
        <f t="shared" si="4"/>
        <v>1006.0916</v>
      </c>
      <c r="N209" s="92"/>
      <c r="O209" s="13"/>
      <c r="P209" s="13"/>
      <c r="Q209" s="13"/>
      <c r="R209" s="13"/>
    </row>
    <row r="210" spans="1:18" ht="30" customHeight="1" x14ac:dyDescent="0.2">
      <c r="A210" s="14">
        <v>208</v>
      </c>
      <c r="B210" s="13" t="s">
        <v>25</v>
      </c>
      <c r="C210" s="13" t="s">
        <v>36</v>
      </c>
      <c r="D210" s="37">
        <v>13003</v>
      </c>
      <c r="E210" s="37" t="s">
        <v>503</v>
      </c>
      <c r="F210" s="15">
        <v>98.441999999999993</v>
      </c>
      <c r="G210" s="14" t="s">
        <v>21</v>
      </c>
      <c r="H210" s="13" t="s">
        <v>60</v>
      </c>
      <c r="I210" s="83" t="s">
        <v>504</v>
      </c>
      <c r="J210" s="13" t="s">
        <v>22</v>
      </c>
      <c r="K210" s="13">
        <v>10</v>
      </c>
      <c r="L210" s="13">
        <v>59</v>
      </c>
      <c r="M210" s="58">
        <f t="shared" si="4"/>
        <v>1161.6155999999999</v>
      </c>
      <c r="N210" s="92"/>
      <c r="O210" s="13"/>
      <c r="P210" s="13"/>
      <c r="Q210" s="13"/>
      <c r="R210" s="13"/>
    </row>
    <row r="211" spans="1:18" ht="30" customHeight="1" x14ac:dyDescent="0.2">
      <c r="A211" s="14">
        <v>209</v>
      </c>
      <c r="B211" s="13" t="s">
        <v>25</v>
      </c>
      <c r="C211" s="13" t="s">
        <v>505</v>
      </c>
      <c r="D211" s="37">
        <v>4006</v>
      </c>
      <c r="E211" s="14" t="s">
        <v>506</v>
      </c>
      <c r="F211" s="15">
        <v>62.402000000000001</v>
      </c>
      <c r="G211" s="14" t="s">
        <v>86</v>
      </c>
      <c r="H211" s="13" t="s">
        <v>60</v>
      </c>
      <c r="I211" s="81" t="s">
        <v>507</v>
      </c>
      <c r="J211" s="13" t="s">
        <v>22</v>
      </c>
      <c r="K211" s="13">
        <v>10</v>
      </c>
      <c r="L211" s="13">
        <v>59</v>
      </c>
      <c r="M211" s="58">
        <f t="shared" si="4"/>
        <v>736.34360000000004</v>
      </c>
      <c r="N211" s="92"/>
      <c r="O211" s="13"/>
      <c r="P211" s="13"/>
      <c r="Q211" s="13"/>
      <c r="R211" s="13"/>
    </row>
    <row r="212" spans="1:18" ht="30" customHeight="1" x14ac:dyDescent="0.2">
      <c r="A212" s="14">
        <v>210</v>
      </c>
      <c r="B212" s="13" t="s">
        <v>25</v>
      </c>
      <c r="C212" s="13" t="s">
        <v>505</v>
      </c>
      <c r="D212" s="37">
        <v>5004</v>
      </c>
      <c r="E212" s="14" t="s">
        <v>508</v>
      </c>
      <c r="F212" s="15">
        <v>5</v>
      </c>
      <c r="G212" s="14" t="s">
        <v>47</v>
      </c>
      <c r="H212" s="13" t="s">
        <v>462</v>
      </c>
      <c r="I212" s="81" t="s">
        <v>509</v>
      </c>
      <c r="J212" s="13" t="s">
        <v>22</v>
      </c>
      <c r="K212" s="13">
        <v>10</v>
      </c>
      <c r="L212" s="13">
        <v>59</v>
      </c>
      <c r="M212" s="58">
        <f t="shared" si="4"/>
        <v>59</v>
      </c>
      <c r="N212" s="92"/>
      <c r="O212" s="13"/>
      <c r="P212" s="13"/>
      <c r="Q212" s="13"/>
      <c r="R212" s="13"/>
    </row>
    <row r="213" spans="1:18" ht="30" customHeight="1" x14ac:dyDescent="0.2">
      <c r="A213" s="14">
        <v>211</v>
      </c>
      <c r="B213" s="13" t="s">
        <v>25</v>
      </c>
      <c r="C213" s="13" t="s">
        <v>505</v>
      </c>
      <c r="D213" s="37">
        <v>9007</v>
      </c>
      <c r="E213" s="14" t="s">
        <v>510</v>
      </c>
      <c r="F213" s="15">
        <v>2.9990000000000001</v>
      </c>
      <c r="G213" s="14" t="s">
        <v>47</v>
      </c>
      <c r="H213" s="13" t="s">
        <v>462</v>
      </c>
      <c r="I213" s="81" t="s">
        <v>511</v>
      </c>
      <c r="J213" s="13" t="s">
        <v>22</v>
      </c>
      <c r="K213" s="13">
        <v>10</v>
      </c>
      <c r="L213" s="13">
        <v>59</v>
      </c>
      <c r="M213" s="58">
        <f t="shared" si="4"/>
        <v>35.388200000000005</v>
      </c>
      <c r="N213" s="92"/>
      <c r="O213" s="13"/>
      <c r="P213" s="13"/>
      <c r="Q213" s="13"/>
      <c r="R213" s="13"/>
    </row>
    <row r="214" spans="1:18" ht="30" customHeight="1" x14ac:dyDescent="0.2">
      <c r="A214" s="14">
        <v>212</v>
      </c>
      <c r="B214" s="13" t="s">
        <v>25</v>
      </c>
      <c r="C214" s="13" t="s">
        <v>505</v>
      </c>
      <c r="D214" s="37">
        <v>18004</v>
      </c>
      <c r="E214" s="14" t="s">
        <v>512</v>
      </c>
      <c r="F214" s="15">
        <v>9.9969999999999999</v>
      </c>
      <c r="G214" s="14" t="s">
        <v>86</v>
      </c>
      <c r="H214" s="13" t="s">
        <v>462</v>
      </c>
      <c r="I214" s="81" t="s">
        <v>513</v>
      </c>
      <c r="J214" s="13" t="s">
        <v>22</v>
      </c>
      <c r="K214" s="13">
        <v>10</v>
      </c>
      <c r="L214" s="13">
        <v>59</v>
      </c>
      <c r="M214" s="58">
        <f t="shared" si="4"/>
        <v>117.9646</v>
      </c>
      <c r="N214" s="92"/>
      <c r="O214" s="13"/>
      <c r="P214" s="13"/>
      <c r="Q214" s="13"/>
      <c r="R214" s="13"/>
    </row>
    <row r="215" spans="1:18" ht="30" customHeight="1" x14ac:dyDescent="0.2">
      <c r="A215" s="14">
        <v>213</v>
      </c>
      <c r="B215" s="13" t="s">
        <v>44</v>
      </c>
      <c r="C215" s="25" t="s">
        <v>514</v>
      </c>
      <c r="D215" s="38">
        <v>18014</v>
      </c>
      <c r="E215" s="14" t="s">
        <v>515</v>
      </c>
      <c r="F215" s="26">
        <v>2.9</v>
      </c>
      <c r="G215" s="27" t="s">
        <v>28</v>
      </c>
      <c r="H215" s="28" t="s">
        <v>462</v>
      </c>
      <c r="I215" s="80" t="s">
        <v>516</v>
      </c>
      <c r="J215" s="13" t="s">
        <v>22</v>
      </c>
      <c r="K215" s="13">
        <v>10</v>
      </c>
      <c r="L215" s="13">
        <v>59</v>
      </c>
      <c r="M215" s="58">
        <f t="shared" si="4"/>
        <v>34.22</v>
      </c>
      <c r="N215" s="36"/>
      <c r="O215" s="13"/>
      <c r="P215" s="77"/>
      <c r="Q215" s="36"/>
      <c r="R215" s="36"/>
    </row>
    <row r="216" spans="1:18" ht="30" customHeight="1" x14ac:dyDescent="0.2">
      <c r="A216" s="14">
        <v>214</v>
      </c>
      <c r="B216" s="13" t="s">
        <v>44</v>
      </c>
      <c r="C216" s="25" t="s">
        <v>514</v>
      </c>
      <c r="D216" s="38">
        <v>18015</v>
      </c>
      <c r="E216" s="14" t="s">
        <v>517</v>
      </c>
      <c r="F216" s="26">
        <v>3.4</v>
      </c>
      <c r="G216" s="27" t="s">
        <v>28</v>
      </c>
      <c r="H216" s="28" t="s">
        <v>462</v>
      </c>
      <c r="I216" s="80" t="s">
        <v>518</v>
      </c>
      <c r="J216" s="13" t="s">
        <v>22</v>
      </c>
      <c r="K216" s="13">
        <v>10</v>
      </c>
      <c r="L216" s="13">
        <v>59</v>
      </c>
      <c r="M216" s="58">
        <f t="shared" si="4"/>
        <v>40.120000000000005</v>
      </c>
      <c r="N216" s="36"/>
      <c r="O216" s="13"/>
      <c r="P216" s="77"/>
      <c r="Q216" s="36"/>
      <c r="R216" s="36"/>
    </row>
    <row r="217" spans="1:18" ht="30" customHeight="1" x14ac:dyDescent="0.2">
      <c r="A217" s="14">
        <v>215</v>
      </c>
      <c r="B217" s="13" t="s">
        <v>44</v>
      </c>
      <c r="C217" s="25" t="s">
        <v>514</v>
      </c>
      <c r="D217" s="38">
        <v>18018</v>
      </c>
      <c r="E217" s="14" t="s">
        <v>519</v>
      </c>
      <c r="F217" s="26">
        <v>3</v>
      </c>
      <c r="G217" s="27" t="s">
        <v>28</v>
      </c>
      <c r="H217" s="28" t="s">
        <v>266</v>
      </c>
      <c r="I217" s="81" t="s">
        <v>520</v>
      </c>
      <c r="J217" s="13" t="s">
        <v>22</v>
      </c>
      <c r="K217" s="13">
        <v>10</v>
      </c>
      <c r="L217" s="13">
        <v>59</v>
      </c>
      <c r="M217" s="58">
        <f t="shared" si="4"/>
        <v>35.4</v>
      </c>
      <c r="N217" s="36"/>
      <c r="O217" s="13"/>
      <c r="P217" s="77"/>
      <c r="Q217" s="36"/>
      <c r="R217" s="36"/>
    </row>
    <row r="218" spans="1:18" ht="30" customHeight="1" x14ac:dyDescent="0.2">
      <c r="A218" s="14">
        <v>216</v>
      </c>
      <c r="B218" s="13" t="s">
        <v>44</v>
      </c>
      <c r="C218" s="25" t="s">
        <v>514</v>
      </c>
      <c r="D218" s="38">
        <v>19025</v>
      </c>
      <c r="E218" s="14" t="s">
        <v>521</v>
      </c>
      <c r="F218" s="26">
        <v>2.4009999999999998</v>
      </c>
      <c r="G218" s="27" t="s">
        <v>28</v>
      </c>
      <c r="H218" s="28" t="s">
        <v>462</v>
      </c>
      <c r="I218" s="80" t="s">
        <v>522</v>
      </c>
      <c r="J218" s="13" t="s">
        <v>22</v>
      </c>
      <c r="K218" s="13">
        <v>10</v>
      </c>
      <c r="L218" s="13">
        <v>59</v>
      </c>
      <c r="M218" s="58">
        <f t="shared" si="4"/>
        <v>28.331800000000001</v>
      </c>
      <c r="N218" s="36"/>
      <c r="O218" s="13"/>
      <c r="P218" s="77"/>
      <c r="Q218" s="36"/>
      <c r="R218" s="36"/>
    </row>
    <row r="219" spans="1:18" ht="30" customHeight="1" x14ac:dyDescent="0.2">
      <c r="A219" s="14">
        <v>217</v>
      </c>
      <c r="B219" s="13" t="s">
        <v>44</v>
      </c>
      <c r="C219" s="25" t="s">
        <v>514</v>
      </c>
      <c r="D219" s="38">
        <v>19030</v>
      </c>
      <c r="E219" s="14" t="s">
        <v>523</v>
      </c>
      <c r="F219" s="26">
        <v>1.8</v>
      </c>
      <c r="G219" s="27" t="s">
        <v>28</v>
      </c>
      <c r="H219" s="28" t="s">
        <v>266</v>
      </c>
      <c r="I219" s="81" t="s">
        <v>524</v>
      </c>
      <c r="J219" s="13" t="s">
        <v>22</v>
      </c>
      <c r="K219" s="13">
        <v>10</v>
      </c>
      <c r="L219" s="13">
        <v>59</v>
      </c>
      <c r="M219" s="58">
        <f t="shared" si="4"/>
        <v>21.240000000000002</v>
      </c>
      <c r="N219" s="36"/>
      <c r="O219" s="13"/>
      <c r="P219" s="77"/>
      <c r="Q219" s="36"/>
      <c r="R219" s="36"/>
    </row>
    <row r="220" spans="1:18" ht="30" customHeight="1" x14ac:dyDescent="0.2">
      <c r="A220" s="14">
        <v>218</v>
      </c>
      <c r="B220" s="13" t="s">
        <v>44</v>
      </c>
      <c r="C220" s="25" t="s">
        <v>514</v>
      </c>
      <c r="D220" s="38">
        <v>19033</v>
      </c>
      <c r="E220" s="14" t="s">
        <v>525</v>
      </c>
      <c r="F220" s="26">
        <v>1.8</v>
      </c>
      <c r="G220" s="27" t="s">
        <v>28</v>
      </c>
      <c r="H220" s="28" t="s">
        <v>266</v>
      </c>
      <c r="I220" s="81" t="s">
        <v>526</v>
      </c>
      <c r="J220" s="13" t="s">
        <v>22</v>
      </c>
      <c r="K220" s="13">
        <v>10</v>
      </c>
      <c r="L220" s="13">
        <v>59</v>
      </c>
      <c r="M220" s="58">
        <f t="shared" si="4"/>
        <v>21.240000000000002</v>
      </c>
      <c r="N220" s="36"/>
      <c r="O220" s="13"/>
      <c r="P220" s="77"/>
      <c r="Q220" s="36"/>
      <c r="R220" s="36"/>
    </row>
    <row r="221" spans="1:18" ht="30" customHeight="1" x14ac:dyDescent="0.2">
      <c r="A221" s="14">
        <v>219</v>
      </c>
      <c r="B221" s="13" t="s">
        <v>44</v>
      </c>
      <c r="C221" s="25" t="s">
        <v>514</v>
      </c>
      <c r="D221" s="38">
        <v>19034</v>
      </c>
      <c r="E221" s="14" t="s">
        <v>527</v>
      </c>
      <c r="F221" s="26">
        <v>0.8</v>
      </c>
      <c r="G221" s="27" t="s">
        <v>28</v>
      </c>
      <c r="H221" s="28" t="s">
        <v>266</v>
      </c>
      <c r="I221" s="81" t="s">
        <v>528</v>
      </c>
      <c r="J221" s="13" t="s">
        <v>22</v>
      </c>
      <c r="K221" s="13">
        <v>10</v>
      </c>
      <c r="L221" s="13">
        <v>59</v>
      </c>
      <c r="M221" s="58">
        <f t="shared" si="4"/>
        <v>9.4400000000000013</v>
      </c>
      <c r="N221" s="36"/>
      <c r="O221" s="13"/>
      <c r="P221" s="77"/>
      <c r="Q221" s="36"/>
      <c r="R221" s="36"/>
    </row>
    <row r="222" spans="1:18" ht="30" customHeight="1" x14ac:dyDescent="0.2">
      <c r="A222" s="14">
        <v>220</v>
      </c>
      <c r="B222" s="13" t="s">
        <v>44</v>
      </c>
      <c r="C222" s="25" t="s">
        <v>514</v>
      </c>
      <c r="D222" s="38">
        <v>22006</v>
      </c>
      <c r="E222" s="14" t="s">
        <v>529</v>
      </c>
      <c r="F222" s="26">
        <v>4.9009999999999998</v>
      </c>
      <c r="G222" s="27" t="s">
        <v>28</v>
      </c>
      <c r="H222" s="39" t="s">
        <v>266</v>
      </c>
      <c r="I222" s="81" t="s">
        <v>530</v>
      </c>
      <c r="J222" s="13" t="s">
        <v>22</v>
      </c>
      <c r="K222" s="13">
        <v>10</v>
      </c>
      <c r="L222" s="13">
        <v>59</v>
      </c>
      <c r="M222" s="58">
        <f t="shared" si="4"/>
        <v>57.831800000000001</v>
      </c>
      <c r="N222" s="36"/>
      <c r="O222" s="13"/>
      <c r="P222" s="77"/>
      <c r="Q222" s="36"/>
      <c r="R222" s="36"/>
    </row>
    <row r="223" spans="1:18" ht="30" customHeight="1" x14ac:dyDescent="0.2">
      <c r="A223" s="14">
        <v>221</v>
      </c>
      <c r="B223" s="13" t="s">
        <v>44</v>
      </c>
      <c r="C223" s="25" t="s">
        <v>514</v>
      </c>
      <c r="D223" s="38">
        <v>22007</v>
      </c>
      <c r="E223" s="14" t="s">
        <v>531</v>
      </c>
      <c r="F223" s="26">
        <v>3.9990000000000001</v>
      </c>
      <c r="G223" s="27" t="s">
        <v>28</v>
      </c>
      <c r="H223" s="39" t="s">
        <v>266</v>
      </c>
      <c r="I223" s="81" t="s">
        <v>532</v>
      </c>
      <c r="J223" s="13" t="s">
        <v>22</v>
      </c>
      <c r="K223" s="13">
        <v>10</v>
      </c>
      <c r="L223" s="13">
        <v>59</v>
      </c>
      <c r="M223" s="58">
        <f t="shared" si="4"/>
        <v>47.188200000000002</v>
      </c>
      <c r="N223" s="36"/>
      <c r="O223" s="13"/>
      <c r="P223" s="77"/>
      <c r="Q223" s="36"/>
      <c r="R223" s="36"/>
    </row>
    <row r="224" spans="1:18" ht="30" customHeight="1" x14ac:dyDescent="0.2">
      <c r="A224" s="14">
        <v>222</v>
      </c>
      <c r="B224" s="13" t="s">
        <v>44</v>
      </c>
      <c r="C224" s="25" t="s">
        <v>514</v>
      </c>
      <c r="D224" s="38">
        <v>22008</v>
      </c>
      <c r="E224" s="14" t="s">
        <v>533</v>
      </c>
      <c r="F224" s="26">
        <v>5</v>
      </c>
      <c r="G224" s="27" t="s">
        <v>28</v>
      </c>
      <c r="H224" s="39" t="s">
        <v>266</v>
      </c>
      <c r="I224" s="81" t="s">
        <v>534</v>
      </c>
      <c r="J224" s="13" t="s">
        <v>22</v>
      </c>
      <c r="K224" s="13">
        <v>10</v>
      </c>
      <c r="L224" s="13">
        <v>59</v>
      </c>
      <c r="M224" s="58">
        <f t="shared" si="4"/>
        <v>59</v>
      </c>
      <c r="N224" s="36"/>
      <c r="O224" s="13"/>
      <c r="P224" s="77"/>
      <c r="Q224" s="36"/>
      <c r="R224" s="36"/>
    </row>
    <row r="225" spans="1:18" ht="30" customHeight="1" x14ac:dyDescent="0.2">
      <c r="A225" s="14">
        <v>223</v>
      </c>
      <c r="B225" s="13" t="s">
        <v>44</v>
      </c>
      <c r="C225" s="25" t="s">
        <v>514</v>
      </c>
      <c r="D225" s="38">
        <v>23001</v>
      </c>
      <c r="E225" s="14" t="s">
        <v>535</v>
      </c>
      <c r="F225" s="26">
        <v>10.000999999999999</v>
      </c>
      <c r="G225" s="27" t="s">
        <v>28</v>
      </c>
      <c r="H225" s="28" t="s">
        <v>266</v>
      </c>
      <c r="I225" s="81" t="s">
        <v>536</v>
      </c>
      <c r="J225" s="13" t="s">
        <v>22</v>
      </c>
      <c r="K225" s="13">
        <v>10</v>
      </c>
      <c r="L225" s="13">
        <v>59</v>
      </c>
      <c r="M225" s="58">
        <f t="shared" si="4"/>
        <v>118.01179999999999</v>
      </c>
      <c r="N225" s="36"/>
      <c r="O225" s="13"/>
      <c r="P225" s="77"/>
      <c r="Q225" s="36"/>
      <c r="R225" s="36"/>
    </row>
    <row r="226" spans="1:18" ht="30" customHeight="1" x14ac:dyDescent="0.2">
      <c r="A226" s="14">
        <v>224</v>
      </c>
      <c r="B226" s="13" t="s">
        <v>44</v>
      </c>
      <c r="C226" s="25" t="s">
        <v>514</v>
      </c>
      <c r="D226" s="38">
        <v>23003</v>
      </c>
      <c r="E226" s="14" t="s">
        <v>537</v>
      </c>
      <c r="F226" s="26">
        <v>7.2</v>
      </c>
      <c r="G226" s="27" t="s">
        <v>28</v>
      </c>
      <c r="H226" s="28" t="s">
        <v>266</v>
      </c>
      <c r="I226" s="81" t="s">
        <v>538</v>
      </c>
      <c r="J226" s="13" t="s">
        <v>22</v>
      </c>
      <c r="K226" s="13">
        <v>10</v>
      </c>
      <c r="L226" s="13">
        <v>59</v>
      </c>
      <c r="M226" s="58">
        <f t="shared" si="4"/>
        <v>84.960000000000008</v>
      </c>
      <c r="N226" s="36"/>
      <c r="O226" s="13"/>
      <c r="P226" s="77"/>
      <c r="Q226" s="36"/>
      <c r="R226" s="36"/>
    </row>
    <row r="227" spans="1:18" ht="30" customHeight="1" x14ac:dyDescent="0.2">
      <c r="A227" s="14">
        <v>225</v>
      </c>
      <c r="B227" s="13" t="s">
        <v>44</v>
      </c>
      <c r="C227" s="25" t="s">
        <v>514</v>
      </c>
      <c r="D227" s="38">
        <v>23004</v>
      </c>
      <c r="E227" s="14" t="s">
        <v>539</v>
      </c>
      <c r="F227" s="26">
        <v>7.3</v>
      </c>
      <c r="G227" s="27" t="s">
        <v>28</v>
      </c>
      <c r="H227" s="28" t="s">
        <v>266</v>
      </c>
      <c r="I227" s="81" t="s">
        <v>540</v>
      </c>
      <c r="J227" s="13" t="s">
        <v>22</v>
      </c>
      <c r="K227" s="13">
        <v>10</v>
      </c>
      <c r="L227" s="13">
        <v>59</v>
      </c>
      <c r="M227" s="58">
        <f t="shared" si="4"/>
        <v>86.14</v>
      </c>
      <c r="N227" s="36"/>
      <c r="O227" s="13"/>
      <c r="P227" s="77"/>
      <c r="Q227" s="36"/>
      <c r="R227" s="36"/>
    </row>
    <row r="228" spans="1:18" ht="30" customHeight="1" x14ac:dyDescent="0.2">
      <c r="A228" s="14">
        <v>226</v>
      </c>
      <c r="B228" s="13" t="s">
        <v>44</v>
      </c>
      <c r="C228" s="25" t="s">
        <v>514</v>
      </c>
      <c r="D228" s="38">
        <v>23012</v>
      </c>
      <c r="E228" s="14" t="s">
        <v>541</v>
      </c>
      <c r="F228" s="26">
        <v>1.5</v>
      </c>
      <c r="G228" s="27" t="s">
        <v>28</v>
      </c>
      <c r="H228" s="28" t="s">
        <v>266</v>
      </c>
      <c r="I228" s="81" t="s">
        <v>542</v>
      </c>
      <c r="J228" s="13" t="s">
        <v>22</v>
      </c>
      <c r="K228" s="13">
        <v>10</v>
      </c>
      <c r="L228" s="13">
        <v>59</v>
      </c>
      <c r="M228" s="58">
        <f t="shared" si="4"/>
        <v>17.7</v>
      </c>
      <c r="N228" s="36"/>
      <c r="O228" s="13"/>
      <c r="P228" s="77"/>
      <c r="Q228" s="36"/>
      <c r="R228" s="36"/>
    </row>
    <row r="229" spans="1:18" ht="30" customHeight="1" x14ac:dyDescent="0.2">
      <c r="A229" s="14">
        <v>227</v>
      </c>
      <c r="B229" s="13" t="s">
        <v>44</v>
      </c>
      <c r="C229" s="25" t="s">
        <v>514</v>
      </c>
      <c r="D229" s="37">
        <v>23014</v>
      </c>
      <c r="E229" s="14" t="s">
        <v>543</v>
      </c>
      <c r="F229" s="26">
        <v>4.8</v>
      </c>
      <c r="G229" s="27" t="s">
        <v>28</v>
      </c>
      <c r="H229" s="39" t="s">
        <v>266</v>
      </c>
      <c r="I229" s="81" t="s">
        <v>544</v>
      </c>
      <c r="J229" s="13" t="s">
        <v>22</v>
      </c>
      <c r="K229" s="13">
        <v>10</v>
      </c>
      <c r="L229" s="13">
        <v>59</v>
      </c>
      <c r="M229" s="58">
        <f t="shared" si="4"/>
        <v>56.64</v>
      </c>
      <c r="N229" s="36"/>
      <c r="O229" s="13"/>
      <c r="P229" s="77"/>
      <c r="Q229" s="36"/>
      <c r="R229" s="36"/>
    </row>
    <row r="230" spans="1:18" ht="30" customHeight="1" x14ac:dyDescent="0.2">
      <c r="A230" s="14">
        <v>228</v>
      </c>
      <c r="B230" s="13" t="s">
        <v>44</v>
      </c>
      <c r="C230" s="25" t="s">
        <v>514</v>
      </c>
      <c r="D230" s="38">
        <v>24002</v>
      </c>
      <c r="E230" s="14" t="s">
        <v>545</v>
      </c>
      <c r="F230" s="26">
        <v>8.5990000000000002</v>
      </c>
      <c r="G230" s="27" t="s">
        <v>28</v>
      </c>
      <c r="H230" s="39" t="s">
        <v>266</v>
      </c>
      <c r="I230" s="81" t="s">
        <v>546</v>
      </c>
      <c r="J230" s="13" t="s">
        <v>22</v>
      </c>
      <c r="K230" s="13">
        <v>10</v>
      </c>
      <c r="L230" s="13">
        <v>59</v>
      </c>
      <c r="M230" s="58">
        <f t="shared" si="4"/>
        <v>101.46820000000001</v>
      </c>
      <c r="N230" s="36"/>
      <c r="O230" s="13"/>
      <c r="P230" s="77"/>
      <c r="Q230" s="36"/>
      <c r="R230" s="36"/>
    </row>
    <row r="231" spans="1:18" ht="30" customHeight="1" x14ac:dyDescent="0.2">
      <c r="A231" s="14">
        <v>229</v>
      </c>
      <c r="B231" s="13" t="s">
        <v>44</v>
      </c>
      <c r="C231" s="25" t="s">
        <v>514</v>
      </c>
      <c r="D231" s="38">
        <v>24003</v>
      </c>
      <c r="E231" s="14" t="s">
        <v>547</v>
      </c>
      <c r="F231" s="26">
        <v>4.899</v>
      </c>
      <c r="G231" s="27" t="s">
        <v>54</v>
      </c>
      <c r="H231" s="39" t="s">
        <v>266</v>
      </c>
      <c r="I231" s="81" t="s">
        <v>548</v>
      </c>
      <c r="J231" s="13" t="s">
        <v>22</v>
      </c>
      <c r="K231" s="13">
        <v>10</v>
      </c>
      <c r="L231" s="13">
        <v>59</v>
      </c>
      <c r="M231" s="58">
        <f t="shared" si="4"/>
        <v>57.808199999999999</v>
      </c>
      <c r="N231" s="36"/>
      <c r="O231" s="13"/>
      <c r="P231" s="77"/>
      <c r="Q231" s="36"/>
      <c r="R231" s="36"/>
    </row>
    <row r="232" spans="1:18" ht="30" customHeight="1" x14ac:dyDescent="0.2">
      <c r="A232" s="14">
        <v>230</v>
      </c>
      <c r="B232" s="13" t="s">
        <v>44</v>
      </c>
      <c r="C232" s="25" t="s">
        <v>514</v>
      </c>
      <c r="D232" s="38">
        <v>25001</v>
      </c>
      <c r="E232" s="14" t="s">
        <v>549</v>
      </c>
      <c r="F232" s="26">
        <v>21</v>
      </c>
      <c r="G232" s="27" t="s">
        <v>28</v>
      </c>
      <c r="H232" s="28" t="s">
        <v>266</v>
      </c>
      <c r="I232" s="81" t="s">
        <v>550</v>
      </c>
      <c r="J232" s="13" t="s">
        <v>22</v>
      </c>
      <c r="K232" s="13">
        <v>10</v>
      </c>
      <c r="L232" s="13">
        <v>59</v>
      </c>
      <c r="M232" s="58">
        <f t="shared" si="4"/>
        <v>247.8</v>
      </c>
      <c r="N232" s="36"/>
      <c r="O232" s="13"/>
      <c r="P232" s="77"/>
      <c r="Q232" s="36"/>
      <c r="R232" s="36"/>
    </row>
    <row r="233" spans="1:18" ht="30" customHeight="1" x14ac:dyDescent="0.2">
      <c r="A233" s="14">
        <v>231</v>
      </c>
      <c r="B233" s="13" t="s">
        <v>44</v>
      </c>
      <c r="C233" s="25" t="s">
        <v>514</v>
      </c>
      <c r="D233" s="38">
        <v>25003</v>
      </c>
      <c r="E233" s="14" t="s">
        <v>551</v>
      </c>
      <c r="F233" s="26">
        <v>6.7</v>
      </c>
      <c r="G233" s="27" t="s">
        <v>28</v>
      </c>
      <c r="H233" s="28" t="s">
        <v>60</v>
      </c>
      <c r="I233" s="81" t="s">
        <v>552</v>
      </c>
      <c r="J233" s="13" t="s">
        <v>22</v>
      </c>
      <c r="K233" s="13">
        <v>10</v>
      </c>
      <c r="L233" s="13">
        <v>59</v>
      </c>
      <c r="M233" s="58">
        <f t="shared" si="4"/>
        <v>79.06</v>
      </c>
      <c r="N233" s="36"/>
      <c r="O233" s="13"/>
      <c r="P233" s="77"/>
      <c r="Q233" s="36"/>
      <c r="R233" s="36"/>
    </row>
    <row r="234" spans="1:18" ht="30" customHeight="1" x14ac:dyDescent="0.2">
      <c r="A234" s="14">
        <v>232</v>
      </c>
      <c r="B234" s="13" t="s">
        <v>44</v>
      </c>
      <c r="C234" s="25" t="s">
        <v>514</v>
      </c>
      <c r="D234" s="38">
        <v>26002</v>
      </c>
      <c r="E234" s="14" t="s">
        <v>553</v>
      </c>
      <c r="F234" s="26">
        <v>5</v>
      </c>
      <c r="G234" s="27" t="s">
        <v>28</v>
      </c>
      <c r="H234" s="28" t="s">
        <v>266</v>
      </c>
      <c r="I234" s="81" t="s">
        <v>554</v>
      </c>
      <c r="J234" s="13" t="s">
        <v>22</v>
      </c>
      <c r="K234" s="13">
        <v>10</v>
      </c>
      <c r="L234" s="13">
        <v>59</v>
      </c>
      <c r="M234" s="58">
        <f t="shared" si="4"/>
        <v>59</v>
      </c>
      <c r="N234" s="36"/>
      <c r="O234" s="13"/>
      <c r="P234" s="77"/>
      <c r="Q234" s="36"/>
      <c r="R234" s="36"/>
    </row>
    <row r="235" spans="1:18" ht="30" customHeight="1" x14ac:dyDescent="0.2">
      <c r="A235" s="14">
        <v>233</v>
      </c>
      <c r="B235" s="13" t="s">
        <v>44</v>
      </c>
      <c r="C235" s="25" t="s">
        <v>514</v>
      </c>
      <c r="D235" s="38">
        <v>27001</v>
      </c>
      <c r="E235" s="14" t="s">
        <v>555</v>
      </c>
      <c r="F235" s="26">
        <v>5.399</v>
      </c>
      <c r="G235" s="27" t="s">
        <v>28</v>
      </c>
      <c r="H235" s="28" t="s">
        <v>266</v>
      </c>
      <c r="I235" s="81" t="s">
        <v>556</v>
      </c>
      <c r="J235" s="13" t="s">
        <v>22</v>
      </c>
      <c r="K235" s="13">
        <v>10</v>
      </c>
      <c r="L235" s="13">
        <v>59</v>
      </c>
      <c r="M235" s="58">
        <f t="shared" si="4"/>
        <v>63.708200000000005</v>
      </c>
      <c r="N235" s="36"/>
      <c r="O235" s="13"/>
      <c r="P235" s="77"/>
      <c r="Q235" s="36"/>
      <c r="R235" s="36"/>
    </row>
    <row r="236" spans="1:18" ht="30" customHeight="1" x14ac:dyDescent="0.2">
      <c r="A236" s="14">
        <v>234</v>
      </c>
      <c r="B236" s="13" t="s">
        <v>44</v>
      </c>
      <c r="C236" s="25" t="s">
        <v>514</v>
      </c>
      <c r="D236" s="38">
        <v>28003</v>
      </c>
      <c r="E236" s="14" t="s">
        <v>557</v>
      </c>
      <c r="F236" s="26">
        <v>2.52</v>
      </c>
      <c r="G236" s="27" t="s">
        <v>28</v>
      </c>
      <c r="H236" s="28" t="s">
        <v>266</v>
      </c>
      <c r="I236" s="81" t="s">
        <v>558</v>
      </c>
      <c r="J236" s="13" t="s">
        <v>22</v>
      </c>
      <c r="K236" s="13">
        <v>10</v>
      </c>
      <c r="L236" s="13">
        <v>59</v>
      </c>
      <c r="M236" s="58">
        <f t="shared" si="4"/>
        <v>29.736000000000004</v>
      </c>
      <c r="N236" s="36"/>
      <c r="O236" s="13"/>
      <c r="P236" s="77"/>
      <c r="Q236" s="36"/>
      <c r="R236" s="36"/>
    </row>
    <row r="237" spans="1:18" ht="30" customHeight="1" x14ac:dyDescent="0.2">
      <c r="A237" s="14">
        <v>235</v>
      </c>
      <c r="B237" s="13" t="s">
        <v>44</v>
      </c>
      <c r="C237" s="25" t="s">
        <v>514</v>
      </c>
      <c r="D237" s="38">
        <v>28004</v>
      </c>
      <c r="E237" s="14" t="s">
        <v>559</v>
      </c>
      <c r="F237" s="26">
        <v>3</v>
      </c>
      <c r="G237" s="27" t="s">
        <v>28</v>
      </c>
      <c r="H237" s="28" t="s">
        <v>462</v>
      </c>
      <c r="I237" s="81" t="s">
        <v>560</v>
      </c>
      <c r="J237" s="13" t="s">
        <v>22</v>
      </c>
      <c r="K237" s="13">
        <v>10</v>
      </c>
      <c r="L237" s="13">
        <v>59</v>
      </c>
      <c r="M237" s="58">
        <f t="shared" si="4"/>
        <v>35.4</v>
      </c>
      <c r="N237" s="36"/>
      <c r="O237" s="13"/>
      <c r="P237" s="77"/>
      <c r="Q237" s="36"/>
      <c r="R237" s="36"/>
    </row>
    <row r="238" spans="1:18" ht="30" customHeight="1" x14ac:dyDescent="0.2">
      <c r="A238" s="14">
        <v>236</v>
      </c>
      <c r="B238" s="13" t="s">
        <v>44</v>
      </c>
      <c r="C238" s="25" t="s">
        <v>514</v>
      </c>
      <c r="D238" s="38">
        <v>28009</v>
      </c>
      <c r="E238" s="14" t="s">
        <v>561</v>
      </c>
      <c r="F238" s="26">
        <v>8.0990000000000002</v>
      </c>
      <c r="G238" s="27" t="s">
        <v>28</v>
      </c>
      <c r="H238" s="28" t="s">
        <v>462</v>
      </c>
      <c r="I238" s="81" t="s">
        <v>562</v>
      </c>
      <c r="J238" s="13" t="s">
        <v>22</v>
      </c>
      <c r="K238" s="13">
        <v>10</v>
      </c>
      <c r="L238" s="13">
        <v>59</v>
      </c>
      <c r="M238" s="58">
        <f t="shared" si="4"/>
        <v>95.568200000000004</v>
      </c>
      <c r="N238" s="36"/>
      <c r="O238" s="13"/>
      <c r="P238" s="77"/>
      <c r="Q238" s="36"/>
      <c r="R238" s="36"/>
    </row>
    <row r="239" spans="1:18" ht="30" customHeight="1" x14ac:dyDescent="0.2">
      <c r="A239" s="14">
        <v>237</v>
      </c>
      <c r="B239" s="13" t="s">
        <v>44</v>
      </c>
      <c r="C239" s="25" t="s">
        <v>514</v>
      </c>
      <c r="D239" s="38">
        <v>28016</v>
      </c>
      <c r="E239" s="14" t="s">
        <v>563</v>
      </c>
      <c r="F239" s="26">
        <v>2.2160000000000002</v>
      </c>
      <c r="G239" s="27" t="s">
        <v>28</v>
      </c>
      <c r="H239" s="28" t="s">
        <v>462</v>
      </c>
      <c r="I239" s="81" t="s">
        <v>564</v>
      </c>
      <c r="J239" s="13" t="s">
        <v>22</v>
      </c>
      <c r="K239" s="13">
        <v>10</v>
      </c>
      <c r="L239" s="13">
        <v>59</v>
      </c>
      <c r="M239" s="58">
        <f t="shared" si="4"/>
        <v>26.148800000000001</v>
      </c>
      <c r="N239" s="36"/>
      <c r="O239" s="13"/>
      <c r="P239" s="77"/>
      <c r="Q239" s="36"/>
      <c r="R239" s="36"/>
    </row>
    <row r="240" spans="1:18" ht="30" customHeight="1" x14ac:dyDescent="0.2">
      <c r="A240" s="14">
        <v>238</v>
      </c>
      <c r="B240" s="13" t="s">
        <v>44</v>
      </c>
      <c r="C240" s="25" t="s">
        <v>514</v>
      </c>
      <c r="D240" s="38">
        <v>28018</v>
      </c>
      <c r="E240" s="14" t="s">
        <v>565</v>
      </c>
      <c r="F240" s="26">
        <v>5.7149999999999999</v>
      </c>
      <c r="G240" s="27" t="s">
        <v>54</v>
      </c>
      <c r="H240" s="28" t="s">
        <v>462</v>
      </c>
      <c r="I240" s="81" t="s">
        <v>566</v>
      </c>
      <c r="J240" s="13" t="s">
        <v>22</v>
      </c>
      <c r="K240" s="13">
        <v>10</v>
      </c>
      <c r="L240" s="13">
        <v>59</v>
      </c>
      <c r="M240" s="58">
        <f t="shared" si="4"/>
        <v>67.436999999999998</v>
      </c>
      <c r="N240" s="36"/>
      <c r="O240" s="13"/>
      <c r="P240" s="77"/>
      <c r="Q240" s="36"/>
      <c r="R240" s="36"/>
    </row>
    <row r="241" spans="1:18" ht="30" customHeight="1" x14ac:dyDescent="0.2">
      <c r="A241" s="14">
        <v>239</v>
      </c>
      <c r="B241" s="13" t="s">
        <v>44</v>
      </c>
      <c r="C241" s="25" t="s">
        <v>514</v>
      </c>
      <c r="D241" s="38">
        <v>29002</v>
      </c>
      <c r="E241" s="14" t="s">
        <v>567</v>
      </c>
      <c r="F241" s="26">
        <v>3</v>
      </c>
      <c r="G241" s="27" t="s">
        <v>54</v>
      </c>
      <c r="H241" s="28" t="s">
        <v>462</v>
      </c>
      <c r="I241" s="81" t="s">
        <v>568</v>
      </c>
      <c r="J241" s="13" t="s">
        <v>22</v>
      </c>
      <c r="K241" s="13">
        <v>10</v>
      </c>
      <c r="L241" s="13">
        <v>59</v>
      </c>
      <c r="M241" s="58">
        <f t="shared" si="4"/>
        <v>35.4</v>
      </c>
      <c r="N241" s="36"/>
      <c r="O241" s="13"/>
      <c r="P241" s="77"/>
      <c r="Q241" s="36"/>
      <c r="R241" s="36"/>
    </row>
    <row r="242" spans="1:18" ht="30" customHeight="1" x14ac:dyDescent="0.2">
      <c r="A242" s="14">
        <v>240</v>
      </c>
      <c r="B242" s="13" t="s">
        <v>44</v>
      </c>
      <c r="C242" s="25" t="s">
        <v>514</v>
      </c>
      <c r="D242" s="38">
        <v>29009</v>
      </c>
      <c r="E242" s="14" t="s">
        <v>569</v>
      </c>
      <c r="F242" s="26">
        <v>3.101</v>
      </c>
      <c r="G242" s="27" t="s">
        <v>54</v>
      </c>
      <c r="H242" s="28" t="s">
        <v>462</v>
      </c>
      <c r="I242" s="81" t="s">
        <v>570</v>
      </c>
      <c r="J242" s="13" t="s">
        <v>22</v>
      </c>
      <c r="K242" s="13">
        <v>10</v>
      </c>
      <c r="L242" s="13">
        <v>59</v>
      </c>
      <c r="M242" s="58">
        <f t="shared" si="4"/>
        <v>36.591799999999999</v>
      </c>
      <c r="N242" s="36"/>
      <c r="O242" s="13"/>
      <c r="P242" s="77"/>
      <c r="Q242" s="36"/>
      <c r="R242" s="36"/>
    </row>
    <row r="243" spans="1:18" ht="30" customHeight="1" x14ac:dyDescent="0.2">
      <c r="A243" s="14">
        <v>241</v>
      </c>
      <c r="B243" s="13" t="s">
        <v>44</v>
      </c>
      <c r="C243" s="25" t="s">
        <v>514</v>
      </c>
      <c r="D243" s="38">
        <v>29014</v>
      </c>
      <c r="E243" s="14" t="s">
        <v>571</v>
      </c>
      <c r="F243" s="26">
        <v>4.9989999999999997</v>
      </c>
      <c r="G243" s="27" t="s">
        <v>54</v>
      </c>
      <c r="H243" s="28" t="s">
        <v>462</v>
      </c>
      <c r="I243" s="81" t="s">
        <v>572</v>
      </c>
      <c r="J243" s="13" t="s">
        <v>22</v>
      </c>
      <c r="K243" s="13">
        <v>10</v>
      </c>
      <c r="L243" s="13">
        <v>59</v>
      </c>
      <c r="M243" s="58">
        <f t="shared" si="4"/>
        <v>58.988199999999999</v>
      </c>
      <c r="N243" s="36"/>
      <c r="O243" s="13"/>
      <c r="P243" s="77"/>
      <c r="Q243" s="36"/>
      <c r="R243" s="36"/>
    </row>
    <row r="244" spans="1:18" ht="30" customHeight="1" x14ac:dyDescent="0.2">
      <c r="A244" s="14">
        <v>242</v>
      </c>
      <c r="B244" s="13" t="s">
        <v>44</v>
      </c>
      <c r="C244" s="25" t="s">
        <v>514</v>
      </c>
      <c r="D244" s="38">
        <v>29015</v>
      </c>
      <c r="E244" s="14" t="s">
        <v>573</v>
      </c>
      <c r="F244" s="26">
        <v>3</v>
      </c>
      <c r="G244" s="27" t="s">
        <v>54</v>
      </c>
      <c r="H244" s="28" t="s">
        <v>462</v>
      </c>
      <c r="I244" s="81" t="s">
        <v>574</v>
      </c>
      <c r="J244" s="13" t="s">
        <v>22</v>
      </c>
      <c r="K244" s="13">
        <v>10</v>
      </c>
      <c r="L244" s="13">
        <v>59</v>
      </c>
      <c r="M244" s="58">
        <f t="shared" si="4"/>
        <v>35.4</v>
      </c>
      <c r="N244" s="36"/>
      <c r="O244" s="13"/>
      <c r="P244" s="77"/>
      <c r="Q244" s="36"/>
      <c r="R244" s="36"/>
    </row>
    <row r="245" spans="1:18" ht="30" customHeight="1" x14ac:dyDescent="0.2">
      <c r="A245" s="14">
        <v>243</v>
      </c>
      <c r="B245" s="13" t="s">
        <v>44</v>
      </c>
      <c r="C245" s="25" t="s">
        <v>514</v>
      </c>
      <c r="D245" s="38">
        <v>34003</v>
      </c>
      <c r="E245" s="14" t="s">
        <v>575</v>
      </c>
      <c r="F245" s="26">
        <v>3</v>
      </c>
      <c r="G245" s="27" t="s">
        <v>54</v>
      </c>
      <c r="H245" s="39" t="s">
        <v>266</v>
      </c>
      <c r="I245" s="81" t="s">
        <v>576</v>
      </c>
      <c r="J245" s="13" t="s">
        <v>22</v>
      </c>
      <c r="K245" s="13">
        <v>10</v>
      </c>
      <c r="L245" s="13">
        <v>59</v>
      </c>
      <c r="M245" s="58">
        <f t="shared" si="4"/>
        <v>35.4</v>
      </c>
      <c r="N245" s="36"/>
      <c r="O245" s="13"/>
      <c r="P245" s="77"/>
      <c r="Q245" s="36"/>
      <c r="R245" s="36"/>
    </row>
    <row r="246" spans="1:18" ht="30" customHeight="1" x14ac:dyDescent="0.2">
      <c r="A246" s="14">
        <v>244</v>
      </c>
      <c r="B246" s="13" t="s">
        <v>44</v>
      </c>
      <c r="C246" s="25" t="s">
        <v>514</v>
      </c>
      <c r="D246" s="38">
        <v>34004</v>
      </c>
      <c r="E246" s="14" t="s">
        <v>577</v>
      </c>
      <c r="F246" s="26">
        <v>2.5</v>
      </c>
      <c r="G246" s="27" t="s">
        <v>54</v>
      </c>
      <c r="H246" s="39" t="s">
        <v>266</v>
      </c>
      <c r="I246" s="81" t="s">
        <v>578</v>
      </c>
      <c r="J246" s="13" t="s">
        <v>22</v>
      </c>
      <c r="K246" s="13">
        <v>10</v>
      </c>
      <c r="L246" s="13">
        <v>59</v>
      </c>
      <c r="M246" s="58">
        <f t="shared" si="4"/>
        <v>29.5</v>
      </c>
      <c r="N246" s="36"/>
      <c r="O246" s="13"/>
      <c r="P246" s="77"/>
      <c r="Q246" s="36"/>
      <c r="R246" s="36"/>
    </row>
    <row r="247" spans="1:18" ht="30" customHeight="1" x14ac:dyDescent="0.2">
      <c r="A247" s="14">
        <v>245</v>
      </c>
      <c r="B247" s="13" t="s">
        <v>44</v>
      </c>
      <c r="C247" s="25" t="s">
        <v>514</v>
      </c>
      <c r="D247" s="38">
        <v>34005</v>
      </c>
      <c r="E247" s="14" t="s">
        <v>579</v>
      </c>
      <c r="F247" s="26">
        <v>1</v>
      </c>
      <c r="G247" s="27" t="s">
        <v>54</v>
      </c>
      <c r="H247" s="39" t="s">
        <v>266</v>
      </c>
      <c r="I247" s="81" t="s">
        <v>580</v>
      </c>
      <c r="J247" s="13" t="s">
        <v>22</v>
      </c>
      <c r="K247" s="13">
        <v>10</v>
      </c>
      <c r="L247" s="13">
        <v>59</v>
      </c>
      <c r="M247" s="58">
        <f t="shared" si="4"/>
        <v>11.8</v>
      </c>
      <c r="N247" s="36"/>
      <c r="O247" s="13"/>
      <c r="P247" s="77"/>
      <c r="Q247" s="36"/>
      <c r="R247" s="36"/>
    </row>
    <row r="248" spans="1:18" ht="30" customHeight="1" x14ac:dyDescent="0.2">
      <c r="A248" s="14">
        <v>246</v>
      </c>
      <c r="B248" s="13" t="s">
        <v>44</v>
      </c>
      <c r="C248" s="25" t="s">
        <v>514</v>
      </c>
      <c r="D248" s="38">
        <v>34006</v>
      </c>
      <c r="E248" s="14" t="s">
        <v>581</v>
      </c>
      <c r="F248" s="26">
        <v>4</v>
      </c>
      <c r="G248" s="27" t="s">
        <v>54</v>
      </c>
      <c r="H248" s="39" t="s">
        <v>266</v>
      </c>
      <c r="I248" s="81" t="s">
        <v>582</v>
      </c>
      <c r="J248" s="13" t="s">
        <v>22</v>
      </c>
      <c r="K248" s="13">
        <v>10</v>
      </c>
      <c r="L248" s="13">
        <v>59</v>
      </c>
      <c r="M248" s="58">
        <f t="shared" si="4"/>
        <v>47.2</v>
      </c>
      <c r="N248" s="36"/>
      <c r="O248" s="13"/>
      <c r="P248" s="77"/>
      <c r="Q248" s="36"/>
      <c r="R248" s="36"/>
    </row>
    <row r="249" spans="1:18" ht="30" customHeight="1" x14ac:dyDescent="0.2">
      <c r="A249" s="14">
        <v>247</v>
      </c>
      <c r="B249" s="13" t="s">
        <v>44</v>
      </c>
      <c r="C249" s="25" t="s">
        <v>514</v>
      </c>
      <c r="D249" s="38">
        <v>40014</v>
      </c>
      <c r="E249" s="14" t="s">
        <v>583</v>
      </c>
      <c r="F249" s="26">
        <v>3</v>
      </c>
      <c r="G249" s="27" t="s">
        <v>54</v>
      </c>
      <c r="H249" s="39" t="s">
        <v>266</v>
      </c>
      <c r="I249" s="80" t="s">
        <v>584</v>
      </c>
      <c r="J249" s="13" t="s">
        <v>22</v>
      </c>
      <c r="K249" s="13">
        <v>10</v>
      </c>
      <c r="L249" s="13">
        <v>59</v>
      </c>
      <c r="M249" s="58">
        <f t="shared" si="4"/>
        <v>35.4</v>
      </c>
      <c r="N249" s="36"/>
      <c r="O249" s="13"/>
      <c r="P249" s="77"/>
      <c r="Q249" s="36"/>
      <c r="R249" s="36"/>
    </row>
    <row r="250" spans="1:18" ht="30" customHeight="1" x14ac:dyDescent="0.2">
      <c r="A250" s="14">
        <v>248</v>
      </c>
      <c r="B250" s="13" t="s">
        <v>44</v>
      </c>
      <c r="C250" s="25" t="s">
        <v>514</v>
      </c>
      <c r="D250" s="38">
        <v>41004</v>
      </c>
      <c r="E250" s="14" t="s">
        <v>585</v>
      </c>
      <c r="F250" s="26">
        <v>8.9979999999999993</v>
      </c>
      <c r="G250" s="27" t="s">
        <v>28</v>
      </c>
      <c r="H250" s="39" t="s">
        <v>266</v>
      </c>
      <c r="I250" s="81" t="s">
        <v>586</v>
      </c>
      <c r="J250" s="13" t="s">
        <v>22</v>
      </c>
      <c r="K250" s="13">
        <v>10</v>
      </c>
      <c r="L250" s="13">
        <v>59</v>
      </c>
      <c r="M250" s="58">
        <f t="shared" si="4"/>
        <v>106.1764</v>
      </c>
      <c r="N250" s="36"/>
      <c r="O250" s="13"/>
      <c r="P250" s="77"/>
      <c r="Q250" s="36"/>
      <c r="R250" s="36"/>
    </row>
    <row r="251" spans="1:18" ht="30" customHeight="1" x14ac:dyDescent="0.2">
      <c r="A251" s="14">
        <v>249</v>
      </c>
      <c r="B251" s="13" t="s">
        <v>44</v>
      </c>
      <c r="C251" s="25" t="s">
        <v>514</v>
      </c>
      <c r="D251" s="38">
        <v>41010</v>
      </c>
      <c r="E251" s="14" t="s">
        <v>587</v>
      </c>
      <c r="F251" s="26">
        <v>7</v>
      </c>
      <c r="G251" s="27" t="s">
        <v>28</v>
      </c>
      <c r="H251" s="39" t="s">
        <v>266</v>
      </c>
      <c r="I251" s="80" t="s">
        <v>588</v>
      </c>
      <c r="J251" s="13" t="s">
        <v>22</v>
      </c>
      <c r="K251" s="13">
        <v>10</v>
      </c>
      <c r="L251" s="13">
        <v>59</v>
      </c>
      <c r="M251" s="58">
        <f t="shared" si="4"/>
        <v>82.600000000000009</v>
      </c>
      <c r="N251" s="36"/>
      <c r="O251" s="13"/>
      <c r="P251" s="77"/>
      <c r="Q251" s="36"/>
      <c r="R251" s="36"/>
    </row>
    <row r="252" spans="1:18" ht="30" customHeight="1" x14ac:dyDescent="0.2">
      <c r="A252" s="14">
        <v>250</v>
      </c>
      <c r="B252" s="13" t="s">
        <v>44</v>
      </c>
      <c r="C252" s="25" t="s">
        <v>514</v>
      </c>
      <c r="D252" s="38">
        <v>44003</v>
      </c>
      <c r="E252" s="14" t="s">
        <v>589</v>
      </c>
      <c r="F252" s="26">
        <v>2.0009999999999999</v>
      </c>
      <c r="G252" s="27" t="s">
        <v>28</v>
      </c>
      <c r="H252" s="39" t="s">
        <v>73</v>
      </c>
      <c r="I252" s="84"/>
      <c r="J252" s="13" t="s">
        <v>22</v>
      </c>
      <c r="K252" s="13">
        <v>10</v>
      </c>
      <c r="L252" s="13">
        <v>59</v>
      </c>
      <c r="M252" s="58">
        <f t="shared" si="4"/>
        <v>23.611800000000002</v>
      </c>
      <c r="N252" s="36"/>
      <c r="O252" s="13"/>
      <c r="P252" s="77"/>
      <c r="Q252" s="36"/>
      <c r="R252" s="36"/>
    </row>
    <row r="253" spans="1:18" ht="30" customHeight="1" x14ac:dyDescent="0.2">
      <c r="A253" s="14">
        <v>251</v>
      </c>
      <c r="B253" s="13" t="s">
        <v>44</v>
      </c>
      <c r="C253" s="25" t="s">
        <v>514</v>
      </c>
      <c r="D253" s="38">
        <v>44010</v>
      </c>
      <c r="E253" s="14" t="s">
        <v>590</v>
      </c>
      <c r="F253" s="26">
        <v>1.6659999999999999</v>
      </c>
      <c r="G253" s="27" t="s">
        <v>28</v>
      </c>
      <c r="H253" s="39" t="s">
        <v>266</v>
      </c>
      <c r="I253" s="84"/>
      <c r="J253" s="13" t="s">
        <v>22</v>
      </c>
      <c r="K253" s="13">
        <v>10</v>
      </c>
      <c r="L253" s="13">
        <v>59</v>
      </c>
      <c r="M253" s="58">
        <f t="shared" ref="M253:M263" si="5">F253*L253*20%</f>
        <v>19.658799999999999</v>
      </c>
      <c r="N253" s="170"/>
      <c r="O253" s="169"/>
      <c r="P253" s="172"/>
      <c r="Q253" s="170"/>
      <c r="R253" s="170"/>
    </row>
    <row r="254" spans="1:18" ht="30" customHeight="1" x14ac:dyDescent="0.2">
      <c r="A254" s="14">
        <v>252</v>
      </c>
      <c r="B254" s="13" t="s">
        <v>44</v>
      </c>
      <c r="C254" s="25" t="s">
        <v>514</v>
      </c>
      <c r="D254" s="38">
        <v>47010</v>
      </c>
      <c r="E254" s="14" t="s">
        <v>591</v>
      </c>
      <c r="F254" s="26">
        <v>1</v>
      </c>
      <c r="G254" s="27" t="s">
        <v>54</v>
      </c>
      <c r="H254" s="39" t="s">
        <v>266</v>
      </c>
      <c r="I254" s="164" t="s">
        <v>592</v>
      </c>
      <c r="J254" s="13" t="s">
        <v>22</v>
      </c>
      <c r="K254" s="13">
        <v>10</v>
      </c>
      <c r="L254" s="13">
        <v>59</v>
      </c>
      <c r="M254" s="58">
        <f t="shared" si="5"/>
        <v>11.8</v>
      </c>
      <c r="N254" s="36" t="s">
        <v>1498</v>
      </c>
      <c r="O254" s="13">
        <v>59</v>
      </c>
      <c r="P254" s="93" t="s">
        <v>1543</v>
      </c>
      <c r="Q254" s="36"/>
      <c r="R254" s="101"/>
    </row>
    <row r="255" spans="1:18" ht="30" customHeight="1" x14ac:dyDescent="0.2">
      <c r="A255" s="14">
        <v>253</v>
      </c>
      <c r="B255" s="13" t="s">
        <v>44</v>
      </c>
      <c r="C255" s="25" t="s">
        <v>514</v>
      </c>
      <c r="D255" s="38">
        <v>63004</v>
      </c>
      <c r="E255" s="14" t="s">
        <v>593</v>
      </c>
      <c r="F255" s="26">
        <v>12.000999999999999</v>
      </c>
      <c r="G255" s="27" t="s">
        <v>28</v>
      </c>
      <c r="H255" s="28" t="s">
        <v>266</v>
      </c>
      <c r="I255" s="81" t="s">
        <v>594</v>
      </c>
      <c r="J255" s="13" t="s">
        <v>22</v>
      </c>
      <c r="K255" s="13">
        <v>10</v>
      </c>
      <c r="L255" s="13">
        <v>59</v>
      </c>
      <c r="M255" s="58">
        <f t="shared" si="5"/>
        <v>141.61179999999999</v>
      </c>
      <c r="N255" s="174"/>
      <c r="O255" s="57"/>
      <c r="P255" s="178"/>
      <c r="Q255" s="174"/>
      <c r="R255" s="174"/>
    </row>
    <row r="256" spans="1:18" ht="30" customHeight="1" x14ac:dyDescent="0.2">
      <c r="A256" s="14">
        <v>254</v>
      </c>
      <c r="B256" s="13" t="s">
        <v>44</v>
      </c>
      <c r="C256" s="25" t="s">
        <v>514</v>
      </c>
      <c r="D256" s="38">
        <v>63005</v>
      </c>
      <c r="E256" s="14" t="s">
        <v>595</v>
      </c>
      <c r="F256" s="26">
        <v>4</v>
      </c>
      <c r="G256" s="27" t="s">
        <v>28</v>
      </c>
      <c r="H256" s="28" t="s">
        <v>266</v>
      </c>
      <c r="I256" s="81" t="s">
        <v>596</v>
      </c>
      <c r="J256" s="13" t="s">
        <v>22</v>
      </c>
      <c r="K256" s="13">
        <v>10</v>
      </c>
      <c r="L256" s="13">
        <v>59</v>
      </c>
      <c r="M256" s="58">
        <f t="shared" si="5"/>
        <v>47.2</v>
      </c>
      <c r="N256" s="36"/>
      <c r="O256" s="13"/>
      <c r="P256" s="77"/>
      <c r="Q256" s="36"/>
      <c r="R256" s="36"/>
    </row>
    <row r="257" spans="1:18" ht="30" customHeight="1" x14ac:dyDescent="0.2">
      <c r="A257" s="14">
        <v>255</v>
      </c>
      <c r="B257" s="13" t="s">
        <v>44</v>
      </c>
      <c r="C257" s="25" t="s">
        <v>514</v>
      </c>
      <c r="D257" s="38">
        <v>64003</v>
      </c>
      <c r="E257" s="14" t="s">
        <v>597</v>
      </c>
      <c r="F257" s="26">
        <v>10</v>
      </c>
      <c r="G257" s="27" t="s">
        <v>28</v>
      </c>
      <c r="H257" s="39" t="s">
        <v>266</v>
      </c>
      <c r="I257" s="81" t="s">
        <v>598</v>
      </c>
      <c r="J257" s="13" t="s">
        <v>22</v>
      </c>
      <c r="K257" s="13">
        <v>10</v>
      </c>
      <c r="L257" s="13">
        <v>59</v>
      </c>
      <c r="M257" s="58">
        <f t="shared" si="5"/>
        <v>118</v>
      </c>
      <c r="N257" s="170"/>
      <c r="O257" s="169"/>
      <c r="P257" s="172"/>
      <c r="Q257" s="170"/>
      <c r="R257" s="170"/>
    </row>
    <row r="258" spans="1:18" ht="30" customHeight="1" x14ac:dyDescent="0.2">
      <c r="A258" s="14">
        <v>256</v>
      </c>
      <c r="B258" s="13" t="s">
        <v>44</v>
      </c>
      <c r="C258" s="25" t="s">
        <v>514</v>
      </c>
      <c r="D258" s="38">
        <v>77016</v>
      </c>
      <c r="E258" s="14" t="s">
        <v>599</v>
      </c>
      <c r="F258" s="26">
        <v>4</v>
      </c>
      <c r="G258" s="27" t="s">
        <v>54</v>
      </c>
      <c r="H258" s="39" t="s">
        <v>266</v>
      </c>
      <c r="I258" s="81" t="s">
        <v>600</v>
      </c>
      <c r="J258" s="13" t="s">
        <v>22</v>
      </c>
      <c r="K258" s="13">
        <v>10</v>
      </c>
      <c r="L258" s="13">
        <v>59</v>
      </c>
      <c r="M258" s="58">
        <f t="shared" si="5"/>
        <v>47.2</v>
      </c>
      <c r="N258" s="174"/>
      <c r="O258" s="57"/>
      <c r="P258" s="178"/>
      <c r="Q258" s="174"/>
      <c r="R258" s="174"/>
    </row>
    <row r="259" spans="1:18" ht="30" customHeight="1" x14ac:dyDescent="0.2">
      <c r="A259" s="14">
        <v>257</v>
      </c>
      <c r="B259" s="13" t="s">
        <v>44</v>
      </c>
      <c r="C259" s="25" t="s">
        <v>514</v>
      </c>
      <c r="D259" s="38">
        <v>78012</v>
      </c>
      <c r="E259" s="14" t="s">
        <v>601</v>
      </c>
      <c r="F259" s="26">
        <v>2</v>
      </c>
      <c r="G259" s="27" t="s">
        <v>54</v>
      </c>
      <c r="H259" s="39" t="s">
        <v>266</v>
      </c>
      <c r="I259" s="81" t="s">
        <v>602</v>
      </c>
      <c r="J259" s="13" t="s">
        <v>22</v>
      </c>
      <c r="K259" s="13">
        <v>10</v>
      </c>
      <c r="L259" s="13">
        <v>59</v>
      </c>
      <c r="M259" s="58">
        <f t="shared" si="5"/>
        <v>23.6</v>
      </c>
      <c r="N259" s="36"/>
      <c r="O259" s="13"/>
      <c r="P259" s="77"/>
      <c r="Q259" s="36"/>
      <c r="R259" s="36"/>
    </row>
    <row r="260" spans="1:18" ht="30" customHeight="1" x14ac:dyDescent="0.2">
      <c r="A260" s="14">
        <v>258</v>
      </c>
      <c r="B260" s="13" t="s">
        <v>44</v>
      </c>
      <c r="C260" s="25" t="s">
        <v>514</v>
      </c>
      <c r="D260" s="38">
        <v>79007</v>
      </c>
      <c r="E260" s="14" t="s">
        <v>603</v>
      </c>
      <c r="F260" s="26">
        <v>0.60399999999999998</v>
      </c>
      <c r="G260" s="27" t="s">
        <v>54</v>
      </c>
      <c r="H260" s="39" t="s">
        <v>266</v>
      </c>
      <c r="I260" s="80" t="s">
        <v>604</v>
      </c>
      <c r="J260" s="13" t="s">
        <v>22</v>
      </c>
      <c r="K260" s="13">
        <v>10</v>
      </c>
      <c r="L260" s="13">
        <v>59</v>
      </c>
      <c r="M260" s="58">
        <f t="shared" si="5"/>
        <v>7.1271999999999993</v>
      </c>
      <c r="N260" s="36"/>
      <c r="O260" s="13"/>
      <c r="P260" s="77"/>
      <c r="Q260" s="36"/>
      <c r="R260" s="36"/>
    </row>
    <row r="261" spans="1:18" ht="30" customHeight="1" x14ac:dyDescent="0.2">
      <c r="A261" s="14">
        <v>259</v>
      </c>
      <c r="B261" s="13" t="s">
        <v>44</v>
      </c>
      <c r="C261" s="25" t="s">
        <v>514</v>
      </c>
      <c r="D261" s="38">
        <v>81003</v>
      </c>
      <c r="E261" s="14" t="s">
        <v>605</v>
      </c>
      <c r="F261" s="26">
        <v>6.6710000000000003</v>
      </c>
      <c r="G261" s="27" t="s">
        <v>54</v>
      </c>
      <c r="H261" s="39" t="s">
        <v>266</v>
      </c>
      <c r="I261" s="81" t="s">
        <v>606</v>
      </c>
      <c r="J261" s="13" t="s">
        <v>22</v>
      </c>
      <c r="K261" s="13">
        <v>10</v>
      </c>
      <c r="L261" s="13">
        <v>59</v>
      </c>
      <c r="M261" s="58">
        <f t="shared" si="5"/>
        <v>78.717800000000011</v>
      </c>
      <c r="N261" s="170"/>
      <c r="O261" s="169"/>
      <c r="P261" s="172"/>
      <c r="Q261" s="170"/>
      <c r="R261" s="170"/>
    </row>
    <row r="262" spans="1:18" ht="30" customHeight="1" x14ac:dyDescent="0.2">
      <c r="A262" s="14">
        <v>260</v>
      </c>
      <c r="B262" s="13" t="s">
        <v>44</v>
      </c>
      <c r="C262" s="25" t="s">
        <v>514</v>
      </c>
      <c r="D262" s="38">
        <v>128007</v>
      </c>
      <c r="E262" s="14" t="s">
        <v>607</v>
      </c>
      <c r="F262" s="26">
        <v>6.0010000000000003</v>
      </c>
      <c r="G262" s="27" t="s">
        <v>54</v>
      </c>
      <c r="H262" s="39" t="s">
        <v>266</v>
      </c>
      <c r="I262" s="81" t="s">
        <v>608</v>
      </c>
      <c r="J262" s="13" t="s">
        <v>22</v>
      </c>
      <c r="K262" s="13">
        <v>10</v>
      </c>
      <c r="L262" s="13">
        <v>59</v>
      </c>
      <c r="M262" s="58">
        <f t="shared" si="5"/>
        <v>70.811800000000005</v>
      </c>
      <c r="N262" s="175"/>
      <c r="O262" s="168"/>
      <c r="P262" s="179"/>
      <c r="Q262" s="175"/>
      <c r="R262" s="175"/>
    </row>
    <row r="263" spans="1:18" ht="30" customHeight="1" x14ac:dyDescent="0.2">
      <c r="A263" s="14">
        <v>261</v>
      </c>
      <c r="B263" s="13" t="s">
        <v>44</v>
      </c>
      <c r="C263" s="25" t="s">
        <v>514</v>
      </c>
      <c r="D263" s="38">
        <v>134006</v>
      </c>
      <c r="E263" s="14" t="s">
        <v>609</v>
      </c>
      <c r="F263" s="26">
        <v>4.8010000000000002</v>
      </c>
      <c r="G263" s="27" t="s">
        <v>54</v>
      </c>
      <c r="H263" s="39" t="s">
        <v>266</v>
      </c>
      <c r="I263" s="81" t="s">
        <v>610</v>
      </c>
      <c r="J263" s="13" t="s">
        <v>22</v>
      </c>
      <c r="K263" s="13">
        <v>10</v>
      </c>
      <c r="L263" s="13">
        <v>59</v>
      </c>
      <c r="M263" s="58">
        <f t="shared" si="5"/>
        <v>56.651800000000009</v>
      </c>
      <c r="N263" s="175"/>
      <c r="O263" s="168"/>
      <c r="P263" s="179"/>
      <c r="Q263" s="175"/>
      <c r="R263" s="175"/>
    </row>
    <row r="264" spans="1:18" ht="30" customHeight="1" x14ac:dyDescent="0.2">
      <c r="A264" s="14">
        <v>262</v>
      </c>
      <c r="B264" s="13" t="s">
        <v>44</v>
      </c>
      <c r="C264" s="25" t="s">
        <v>514</v>
      </c>
      <c r="D264" s="38">
        <v>143009</v>
      </c>
      <c r="E264" s="14" t="s">
        <v>611</v>
      </c>
      <c r="F264" s="26">
        <v>4.7</v>
      </c>
      <c r="G264" s="27" t="s">
        <v>54</v>
      </c>
      <c r="H264" s="39" t="s">
        <v>266</v>
      </c>
      <c r="I264" s="81" t="s">
        <v>612</v>
      </c>
      <c r="J264" s="13" t="s">
        <v>22</v>
      </c>
      <c r="K264" s="13">
        <v>10</v>
      </c>
      <c r="L264" s="13">
        <v>59</v>
      </c>
      <c r="M264" s="58">
        <f t="shared" ref="M264:M309" si="6">F264*L264*20%</f>
        <v>55.460000000000008</v>
      </c>
      <c r="N264" s="175"/>
      <c r="O264" s="168"/>
      <c r="P264" s="179"/>
      <c r="Q264" s="175"/>
      <c r="R264" s="175"/>
    </row>
    <row r="265" spans="1:18" ht="30" customHeight="1" x14ac:dyDescent="0.2">
      <c r="A265" s="14">
        <v>263</v>
      </c>
      <c r="B265" s="13" t="s">
        <v>44</v>
      </c>
      <c r="C265" s="25" t="s">
        <v>613</v>
      </c>
      <c r="D265" s="37">
        <v>15025</v>
      </c>
      <c r="E265" s="14" t="s">
        <v>614</v>
      </c>
      <c r="F265" s="26">
        <v>10.670999999999999</v>
      </c>
      <c r="G265" s="27" t="s">
        <v>28</v>
      </c>
      <c r="H265" s="28" t="s">
        <v>266</v>
      </c>
      <c r="I265" s="81" t="s">
        <v>615</v>
      </c>
      <c r="J265" s="13" t="s">
        <v>22</v>
      </c>
      <c r="K265" s="13">
        <v>10</v>
      </c>
      <c r="L265" s="13">
        <v>59</v>
      </c>
      <c r="M265" s="58">
        <f t="shared" si="6"/>
        <v>125.9178</v>
      </c>
      <c r="N265" s="174"/>
      <c r="O265" s="57"/>
      <c r="P265" s="178"/>
      <c r="Q265" s="174"/>
      <c r="R265" s="174"/>
    </row>
    <row r="266" spans="1:18" ht="30" customHeight="1" x14ac:dyDescent="0.2">
      <c r="A266" s="14">
        <v>264</v>
      </c>
      <c r="B266" s="13" t="s">
        <v>44</v>
      </c>
      <c r="C266" s="25" t="s">
        <v>613</v>
      </c>
      <c r="D266" s="38">
        <v>17008</v>
      </c>
      <c r="E266" s="14" t="s">
        <v>616</v>
      </c>
      <c r="F266" s="26">
        <v>5.625</v>
      </c>
      <c r="G266" s="27" t="s">
        <v>84</v>
      </c>
      <c r="H266" s="39" t="s">
        <v>266</v>
      </c>
      <c r="I266" s="81" t="s">
        <v>617</v>
      </c>
      <c r="J266" s="13" t="s">
        <v>22</v>
      </c>
      <c r="K266" s="13">
        <v>10</v>
      </c>
      <c r="L266" s="13">
        <v>59</v>
      </c>
      <c r="M266" s="58">
        <f t="shared" si="6"/>
        <v>66.375</v>
      </c>
      <c r="N266" s="36"/>
      <c r="O266" s="13"/>
      <c r="P266" s="77"/>
      <c r="Q266" s="36"/>
      <c r="R266" s="36"/>
    </row>
    <row r="267" spans="1:18" ht="30" customHeight="1" x14ac:dyDescent="0.2">
      <c r="A267" s="14">
        <v>265</v>
      </c>
      <c r="B267" s="13" t="s">
        <v>44</v>
      </c>
      <c r="C267" s="25" t="s">
        <v>613</v>
      </c>
      <c r="D267" s="38">
        <v>21007</v>
      </c>
      <c r="E267" s="14" t="s">
        <v>618</v>
      </c>
      <c r="F267" s="26">
        <v>5.82</v>
      </c>
      <c r="G267" s="27" t="s">
        <v>28</v>
      </c>
      <c r="H267" s="39" t="s">
        <v>266</v>
      </c>
      <c r="I267" s="81" t="s">
        <v>619</v>
      </c>
      <c r="J267" s="13" t="s">
        <v>22</v>
      </c>
      <c r="K267" s="13">
        <v>10</v>
      </c>
      <c r="L267" s="13">
        <v>59</v>
      </c>
      <c r="M267" s="58">
        <f t="shared" si="6"/>
        <v>68.676000000000002</v>
      </c>
      <c r="N267" s="36"/>
      <c r="O267" s="13"/>
      <c r="P267" s="77"/>
      <c r="Q267" s="36"/>
      <c r="R267" s="36"/>
    </row>
    <row r="268" spans="1:18" ht="30" customHeight="1" x14ac:dyDescent="0.2">
      <c r="A268" s="14">
        <v>266</v>
      </c>
      <c r="B268" s="13" t="s">
        <v>44</v>
      </c>
      <c r="C268" s="25" t="s">
        <v>613</v>
      </c>
      <c r="D268" s="38">
        <v>23001</v>
      </c>
      <c r="E268" s="14" t="s">
        <v>620</v>
      </c>
      <c r="F268" s="26">
        <v>4.9989999999999997</v>
      </c>
      <c r="G268" s="27" t="s">
        <v>54</v>
      </c>
      <c r="H268" s="39" t="s">
        <v>266</v>
      </c>
      <c r="I268" s="81" t="s">
        <v>621</v>
      </c>
      <c r="J268" s="13" t="s">
        <v>22</v>
      </c>
      <c r="K268" s="13">
        <v>10</v>
      </c>
      <c r="L268" s="13">
        <v>59</v>
      </c>
      <c r="M268" s="58">
        <f t="shared" si="6"/>
        <v>58.988199999999999</v>
      </c>
      <c r="N268" s="36"/>
      <c r="O268" s="13"/>
      <c r="P268" s="77"/>
      <c r="Q268" s="36"/>
      <c r="R268" s="36"/>
    </row>
    <row r="269" spans="1:18" ht="30" customHeight="1" x14ac:dyDescent="0.2">
      <c r="A269" s="14">
        <v>267</v>
      </c>
      <c r="B269" s="13" t="s">
        <v>44</v>
      </c>
      <c r="C269" s="25" t="s">
        <v>613</v>
      </c>
      <c r="D269" s="38">
        <v>23002</v>
      </c>
      <c r="E269" s="14" t="s">
        <v>622</v>
      </c>
      <c r="F269" s="26">
        <v>2.911</v>
      </c>
      <c r="G269" s="27" t="s">
        <v>54</v>
      </c>
      <c r="H269" s="39" t="s">
        <v>266</v>
      </c>
      <c r="I269" s="80" t="s">
        <v>623</v>
      </c>
      <c r="J269" s="13" t="s">
        <v>22</v>
      </c>
      <c r="K269" s="13">
        <v>10</v>
      </c>
      <c r="L269" s="13">
        <v>59</v>
      </c>
      <c r="M269" s="58">
        <f t="shared" si="6"/>
        <v>34.349800000000002</v>
      </c>
      <c r="N269" s="36"/>
      <c r="O269" s="13"/>
      <c r="P269" s="77"/>
      <c r="Q269" s="36"/>
      <c r="R269" s="36"/>
    </row>
    <row r="270" spans="1:18" ht="30" customHeight="1" x14ac:dyDescent="0.2">
      <c r="A270" s="14">
        <v>268</v>
      </c>
      <c r="B270" s="13" t="s">
        <v>44</v>
      </c>
      <c r="C270" s="25" t="s">
        <v>613</v>
      </c>
      <c r="D270" s="38">
        <v>23003</v>
      </c>
      <c r="E270" s="14" t="s">
        <v>624</v>
      </c>
      <c r="F270" s="26">
        <v>1.8440000000000001</v>
      </c>
      <c r="G270" s="27" t="s">
        <v>54</v>
      </c>
      <c r="H270" s="39" t="s">
        <v>266</v>
      </c>
      <c r="I270" s="80" t="s">
        <v>625</v>
      </c>
      <c r="J270" s="13" t="s">
        <v>22</v>
      </c>
      <c r="K270" s="13">
        <v>10</v>
      </c>
      <c r="L270" s="13">
        <v>59</v>
      </c>
      <c r="M270" s="58">
        <f t="shared" si="6"/>
        <v>21.759200000000003</v>
      </c>
      <c r="N270" s="36"/>
      <c r="O270" s="13"/>
      <c r="P270" s="77"/>
      <c r="Q270" s="36"/>
      <c r="R270" s="36"/>
    </row>
    <row r="271" spans="1:18" ht="30" customHeight="1" x14ac:dyDescent="0.2">
      <c r="A271" s="14">
        <v>269</v>
      </c>
      <c r="B271" s="13" t="s">
        <v>44</v>
      </c>
      <c r="C271" s="25" t="s">
        <v>613</v>
      </c>
      <c r="D271" s="38">
        <v>23006</v>
      </c>
      <c r="E271" s="14" t="s">
        <v>626</v>
      </c>
      <c r="F271" s="26">
        <v>2.419</v>
      </c>
      <c r="G271" s="27" t="s">
        <v>54</v>
      </c>
      <c r="H271" s="39" t="s">
        <v>266</v>
      </c>
      <c r="I271" s="80" t="s">
        <v>627</v>
      </c>
      <c r="J271" s="13" t="s">
        <v>22</v>
      </c>
      <c r="K271" s="13">
        <v>10</v>
      </c>
      <c r="L271" s="13">
        <v>59</v>
      </c>
      <c r="M271" s="58">
        <f t="shared" si="6"/>
        <v>28.544200000000004</v>
      </c>
      <c r="N271" s="36"/>
      <c r="O271" s="13"/>
      <c r="P271" s="77"/>
      <c r="Q271" s="36"/>
      <c r="R271" s="36"/>
    </row>
    <row r="272" spans="1:18" ht="30" customHeight="1" x14ac:dyDescent="0.2">
      <c r="A272" s="14">
        <v>270</v>
      </c>
      <c r="B272" s="13" t="s">
        <v>44</v>
      </c>
      <c r="C272" s="25" t="s">
        <v>613</v>
      </c>
      <c r="D272" s="38">
        <v>24005</v>
      </c>
      <c r="E272" s="14" t="s">
        <v>628</v>
      </c>
      <c r="F272" s="26">
        <v>11.64</v>
      </c>
      <c r="G272" s="27" t="s">
        <v>47</v>
      </c>
      <c r="H272" s="39" t="s">
        <v>266</v>
      </c>
      <c r="I272" s="81" t="s">
        <v>629</v>
      </c>
      <c r="J272" s="13" t="s">
        <v>22</v>
      </c>
      <c r="K272" s="13">
        <v>10</v>
      </c>
      <c r="L272" s="13">
        <v>59</v>
      </c>
      <c r="M272" s="58">
        <f t="shared" si="6"/>
        <v>137.352</v>
      </c>
      <c r="N272" s="36"/>
      <c r="O272" s="13"/>
      <c r="P272" s="77"/>
      <c r="Q272" s="36"/>
      <c r="R272" s="36"/>
    </row>
    <row r="273" spans="1:18" ht="30" customHeight="1" x14ac:dyDescent="0.2">
      <c r="A273" s="14">
        <v>271</v>
      </c>
      <c r="B273" s="13" t="s">
        <v>44</v>
      </c>
      <c r="C273" s="25" t="s">
        <v>613</v>
      </c>
      <c r="D273" s="38">
        <v>43033</v>
      </c>
      <c r="E273" s="14" t="s">
        <v>630</v>
      </c>
      <c r="F273" s="26">
        <v>4.9459999999999997</v>
      </c>
      <c r="G273" s="27" t="s">
        <v>54</v>
      </c>
      <c r="H273" s="39" t="s">
        <v>266</v>
      </c>
      <c r="I273" s="81" t="s">
        <v>631</v>
      </c>
      <c r="J273" s="13" t="s">
        <v>22</v>
      </c>
      <c r="K273" s="13">
        <v>10</v>
      </c>
      <c r="L273" s="13">
        <v>59</v>
      </c>
      <c r="M273" s="58">
        <f t="shared" si="6"/>
        <v>58.362799999999993</v>
      </c>
      <c r="N273" s="36"/>
      <c r="O273" s="13"/>
      <c r="P273" s="77"/>
      <c r="Q273" s="36"/>
      <c r="R273" s="36"/>
    </row>
    <row r="274" spans="1:18" ht="30" customHeight="1" x14ac:dyDescent="0.2">
      <c r="A274" s="14">
        <v>272</v>
      </c>
      <c r="B274" s="13" t="s">
        <v>44</v>
      </c>
      <c r="C274" s="25" t="s">
        <v>613</v>
      </c>
      <c r="D274" s="38">
        <v>62004</v>
      </c>
      <c r="E274" s="14" t="s">
        <v>632</v>
      </c>
      <c r="F274" s="26">
        <v>2.9119999999999999</v>
      </c>
      <c r="G274" s="27" t="s">
        <v>84</v>
      </c>
      <c r="H274" s="28" t="s">
        <v>462</v>
      </c>
      <c r="I274" s="80" t="s">
        <v>633</v>
      </c>
      <c r="J274" s="13" t="s">
        <v>22</v>
      </c>
      <c r="K274" s="13">
        <v>10</v>
      </c>
      <c r="L274" s="13">
        <v>59</v>
      </c>
      <c r="M274" s="58">
        <f t="shared" si="6"/>
        <v>34.361600000000003</v>
      </c>
      <c r="N274" s="36"/>
      <c r="O274" s="13"/>
      <c r="P274" s="77"/>
      <c r="Q274" s="36"/>
      <c r="R274" s="36"/>
    </row>
    <row r="275" spans="1:18" ht="30" customHeight="1" x14ac:dyDescent="0.2">
      <c r="A275" s="14">
        <v>273</v>
      </c>
      <c r="B275" s="13" t="s">
        <v>44</v>
      </c>
      <c r="C275" s="25" t="s">
        <v>45</v>
      </c>
      <c r="D275" s="37">
        <v>35011</v>
      </c>
      <c r="E275" s="14" t="s">
        <v>634</v>
      </c>
      <c r="F275" s="26">
        <v>36.767000000000003</v>
      </c>
      <c r="G275" s="27" t="s">
        <v>54</v>
      </c>
      <c r="H275" s="28" t="s">
        <v>63</v>
      </c>
      <c r="I275" s="80" t="s">
        <v>635</v>
      </c>
      <c r="J275" s="13" t="s">
        <v>22</v>
      </c>
      <c r="K275" s="13">
        <v>10</v>
      </c>
      <c r="L275" s="13">
        <v>59</v>
      </c>
      <c r="M275" s="58">
        <f t="shared" si="6"/>
        <v>433.85060000000004</v>
      </c>
      <c r="N275" s="36"/>
      <c r="O275" s="13"/>
      <c r="P275" s="77"/>
      <c r="Q275" s="36"/>
      <c r="R275" s="36"/>
    </row>
    <row r="276" spans="1:18" ht="30" customHeight="1" x14ac:dyDescent="0.2">
      <c r="A276" s="14">
        <v>274</v>
      </c>
      <c r="B276" s="13" t="s">
        <v>44</v>
      </c>
      <c r="C276" s="25" t="s">
        <v>45</v>
      </c>
      <c r="D276" s="38">
        <v>44002</v>
      </c>
      <c r="E276" s="14" t="s">
        <v>636</v>
      </c>
      <c r="F276" s="26">
        <v>8.516</v>
      </c>
      <c r="G276" s="27" t="s">
        <v>47</v>
      </c>
      <c r="H276" s="28" t="s">
        <v>63</v>
      </c>
      <c r="I276" s="81" t="s">
        <v>637</v>
      </c>
      <c r="J276" s="13" t="s">
        <v>22</v>
      </c>
      <c r="K276" s="13">
        <v>10</v>
      </c>
      <c r="L276" s="13">
        <v>59</v>
      </c>
      <c r="M276" s="58">
        <f t="shared" si="6"/>
        <v>100.48880000000001</v>
      </c>
      <c r="N276" s="36"/>
      <c r="O276" s="13"/>
      <c r="P276" s="77"/>
      <c r="Q276" s="36"/>
      <c r="R276" s="36"/>
    </row>
    <row r="277" spans="1:18" ht="30" customHeight="1" x14ac:dyDescent="0.2">
      <c r="A277" s="14">
        <v>275</v>
      </c>
      <c r="B277" s="13" t="s">
        <v>44</v>
      </c>
      <c r="C277" s="25" t="s">
        <v>45</v>
      </c>
      <c r="D277" s="38">
        <v>45004</v>
      </c>
      <c r="E277" s="14" t="s">
        <v>638</v>
      </c>
      <c r="F277" s="26">
        <v>20.004000000000001</v>
      </c>
      <c r="G277" s="27" t="s">
        <v>47</v>
      </c>
      <c r="H277" s="28" t="s">
        <v>63</v>
      </c>
      <c r="I277" s="80" t="s">
        <v>639</v>
      </c>
      <c r="J277" s="13" t="s">
        <v>22</v>
      </c>
      <c r="K277" s="13">
        <v>10</v>
      </c>
      <c r="L277" s="13">
        <v>59</v>
      </c>
      <c r="M277" s="58">
        <f t="shared" si="6"/>
        <v>236.04720000000003</v>
      </c>
      <c r="N277" s="36"/>
      <c r="O277" s="13"/>
      <c r="P277" s="77"/>
      <c r="Q277" s="36"/>
      <c r="R277" s="36"/>
    </row>
    <row r="278" spans="1:18" ht="30" customHeight="1" x14ac:dyDescent="0.2">
      <c r="A278" s="14">
        <v>276</v>
      </c>
      <c r="B278" s="13" t="s">
        <v>44</v>
      </c>
      <c r="C278" s="25" t="s">
        <v>45</v>
      </c>
      <c r="D278" s="38">
        <v>65001</v>
      </c>
      <c r="E278" s="14" t="s">
        <v>640</v>
      </c>
      <c r="F278" s="26">
        <v>123.024</v>
      </c>
      <c r="G278" s="27" t="s">
        <v>28</v>
      </c>
      <c r="H278" s="28" t="s">
        <v>60</v>
      </c>
      <c r="I278" s="81" t="s">
        <v>641</v>
      </c>
      <c r="J278" s="13" t="s">
        <v>22</v>
      </c>
      <c r="K278" s="13">
        <v>10</v>
      </c>
      <c r="L278" s="13">
        <v>59</v>
      </c>
      <c r="M278" s="58">
        <f t="shared" si="6"/>
        <v>1451.6832000000002</v>
      </c>
      <c r="N278" s="36"/>
      <c r="O278" s="13"/>
      <c r="P278" s="77"/>
      <c r="Q278" s="36"/>
      <c r="R278" s="36"/>
    </row>
    <row r="279" spans="1:18" ht="30" customHeight="1" x14ac:dyDescent="0.2">
      <c r="A279" s="14">
        <v>277</v>
      </c>
      <c r="B279" s="13" t="s">
        <v>44</v>
      </c>
      <c r="C279" s="25" t="s">
        <v>45</v>
      </c>
      <c r="D279" s="38">
        <v>66042</v>
      </c>
      <c r="E279" s="14" t="s">
        <v>642</v>
      </c>
      <c r="F279" s="26">
        <v>0.39800000000000002</v>
      </c>
      <c r="G279" s="27" t="s">
        <v>47</v>
      </c>
      <c r="H279" s="39" t="s">
        <v>73</v>
      </c>
      <c r="I279" s="80" t="s">
        <v>643</v>
      </c>
      <c r="J279" s="13" t="s">
        <v>22</v>
      </c>
      <c r="K279" s="13">
        <v>10</v>
      </c>
      <c r="L279" s="13">
        <v>59</v>
      </c>
      <c r="M279" s="58">
        <f t="shared" si="6"/>
        <v>4.6964000000000006</v>
      </c>
      <c r="N279" s="36"/>
      <c r="O279" s="13"/>
      <c r="P279" s="77"/>
      <c r="Q279" s="36"/>
      <c r="R279" s="36"/>
    </row>
    <row r="280" spans="1:18" ht="30" customHeight="1" x14ac:dyDescent="0.2">
      <c r="A280" s="14">
        <v>278</v>
      </c>
      <c r="B280" s="13" t="s">
        <v>44</v>
      </c>
      <c r="C280" s="40" t="s">
        <v>644</v>
      </c>
      <c r="D280" s="66">
        <v>19011</v>
      </c>
      <c r="E280" s="14" t="s">
        <v>645</v>
      </c>
      <c r="F280" s="67">
        <v>10.1</v>
      </c>
      <c r="G280" s="27" t="s">
        <v>54</v>
      </c>
      <c r="H280" s="62" t="s">
        <v>266</v>
      </c>
      <c r="I280" s="80" t="s">
        <v>646</v>
      </c>
      <c r="J280" s="13" t="s">
        <v>22</v>
      </c>
      <c r="K280" s="13">
        <v>10</v>
      </c>
      <c r="L280" s="13">
        <v>59</v>
      </c>
      <c r="M280" s="58">
        <f t="shared" si="6"/>
        <v>119.18</v>
      </c>
      <c r="N280" s="36"/>
      <c r="O280" s="13"/>
      <c r="P280" s="77"/>
      <c r="Q280" s="36"/>
      <c r="R280" s="36"/>
    </row>
    <row r="281" spans="1:18" ht="30" customHeight="1" x14ac:dyDescent="0.2">
      <c r="A281" s="14">
        <v>279</v>
      </c>
      <c r="B281" s="13" t="s">
        <v>44</v>
      </c>
      <c r="C281" s="40" t="s">
        <v>644</v>
      </c>
      <c r="D281" s="38">
        <v>21001</v>
      </c>
      <c r="E281" s="14" t="s">
        <v>647</v>
      </c>
      <c r="F281" s="26">
        <v>8.8780000000000001</v>
      </c>
      <c r="G281" s="27" t="s">
        <v>54</v>
      </c>
      <c r="H281" s="39" t="s">
        <v>266</v>
      </c>
      <c r="I281" s="80" t="s">
        <v>648</v>
      </c>
      <c r="J281" s="13" t="s">
        <v>22</v>
      </c>
      <c r="K281" s="13">
        <v>10</v>
      </c>
      <c r="L281" s="13">
        <v>59</v>
      </c>
      <c r="M281" s="58">
        <f t="shared" si="6"/>
        <v>104.7604</v>
      </c>
      <c r="N281" s="36"/>
      <c r="O281" s="13"/>
      <c r="P281" s="77"/>
      <c r="Q281" s="36"/>
      <c r="R281" s="36"/>
    </row>
    <row r="282" spans="1:18" ht="30" customHeight="1" x14ac:dyDescent="0.2">
      <c r="A282" s="14">
        <v>280</v>
      </c>
      <c r="B282" s="13" t="s">
        <v>44</v>
      </c>
      <c r="C282" s="40" t="s">
        <v>644</v>
      </c>
      <c r="D282" s="38">
        <v>21002</v>
      </c>
      <c r="E282" s="14" t="s">
        <v>649</v>
      </c>
      <c r="F282" s="26">
        <v>8.8770000000000007</v>
      </c>
      <c r="G282" s="27" t="s">
        <v>54</v>
      </c>
      <c r="H282" s="39" t="s">
        <v>266</v>
      </c>
      <c r="I282" s="80" t="s">
        <v>650</v>
      </c>
      <c r="J282" s="13" t="s">
        <v>22</v>
      </c>
      <c r="K282" s="13">
        <v>10</v>
      </c>
      <c r="L282" s="13">
        <v>59</v>
      </c>
      <c r="M282" s="58">
        <f t="shared" si="6"/>
        <v>104.74860000000001</v>
      </c>
      <c r="N282" s="36"/>
      <c r="O282" s="13"/>
      <c r="P282" s="77"/>
      <c r="Q282" s="36"/>
      <c r="R282" s="36"/>
    </row>
    <row r="283" spans="1:18" ht="30" customHeight="1" x14ac:dyDescent="0.2">
      <c r="A283" s="14">
        <v>281</v>
      </c>
      <c r="B283" s="13" t="s">
        <v>44</v>
      </c>
      <c r="C283" s="40" t="s">
        <v>644</v>
      </c>
      <c r="D283" s="38">
        <v>21007</v>
      </c>
      <c r="E283" s="14" t="s">
        <v>651</v>
      </c>
      <c r="F283" s="26">
        <v>14.999000000000001</v>
      </c>
      <c r="G283" s="27" t="s">
        <v>54</v>
      </c>
      <c r="H283" s="39" t="s">
        <v>266</v>
      </c>
      <c r="I283" s="80" t="s">
        <v>652</v>
      </c>
      <c r="J283" s="13" t="s">
        <v>22</v>
      </c>
      <c r="K283" s="13">
        <v>10</v>
      </c>
      <c r="L283" s="13">
        <v>59</v>
      </c>
      <c r="M283" s="58">
        <f t="shared" si="6"/>
        <v>176.98820000000001</v>
      </c>
      <c r="N283" s="36"/>
      <c r="O283" s="13"/>
      <c r="P283" s="77"/>
      <c r="Q283" s="36"/>
      <c r="R283" s="36"/>
    </row>
    <row r="284" spans="1:18" ht="30" customHeight="1" x14ac:dyDescent="0.2">
      <c r="A284" s="14">
        <v>282</v>
      </c>
      <c r="B284" s="13" t="s">
        <v>44</v>
      </c>
      <c r="C284" s="40" t="s">
        <v>644</v>
      </c>
      <c r="D284" s="38">
        <v>21010</v>
      </c>
      <c r="E284" s="14" t="s">
        <v>653</v>
      </c>
      <c r="F284" s="26">
        <v>13.997999999999999</v>
      </c>
      <c r="G284" s="27" t="s">
        <v>54</v>
      </c>
      <c r="H284" s="39" t="s">
        <v>266</v>
      </c>
      <c r="I284" s="80" t="s">
        <v>654</v>
      </c>
      <c r="J284" s="13" t="s">
        <v>22</v>
      </c>
      <c r="K284" s="13">
        <v>10</v>
      </c>
      <c r="L284" s="13">
        <v>59</v>
      </c>
      <c r="M284" s="58">
        <f t="shared" si="6"/>
        <v>165.1764</v>
      </c>
      <c r="N284" s="36"/>
      <c r="O284" s="13"/>
      <c r="P284" s="77"/>
      <c r="Q284" s="36"/>
      <c r="R284" s="36"/>
    </row>
    <row r="285" spans="1:18" ht="30" customHeight="1" x14ac:dyDescent="0.2">
      <c r="A285" s="14">
        <v>283</v>
      </c>
      <c r="B285" s="13" t="s">
        <v>44</v>
      </c>
      <c r="C285" s="40" t="s">
        <v>644</v>
      </c>
      <c r="D285" s="38">
        <v>26002</v>
      </c>
      <c r="E285" s="14" t="s">
        <v>655</v>
      </c>
      <c r="F285" s="26">
        <v>13.039</v>
      </c>
      <c r="G285" s="27" t="s">
        <v>28</v>
      </c>
      <c r="H285" s="39" t="s">
        <v>266</v>
      </c>
      <c r="I285" s="80" t="s">
        <v>656</v>
      </c>
      <c r="J285" s="13" t="s">
        <v>22</v>
      </c>
      <c r="K285" s="13">
        <v>10</v>
      </c>
      <c r="L285" s="13">
        <v>59</v>
      </c>
      <c r="M285" s="58">
        <f t="shared" si="6"/>
        <v>153.86019999999999</v>
      </c>
      <c r="N285" s="36"/>
      <c r="O285" s="13"/>
      <c r="P285" s="77"/>
      <c r="Q285" s="36"/>
      <c r="R285" s="36"/>
    </row>
    <row r="286" spans="1:18" ht="30" customHeight="1" x14ac:dyDescent="0.2">
      <c r="A286" s="14">
        <v>284</v>
      </c>
      <c r="B286" s="13" t="s">
        <v>44</v>
      </c>
      <c r="C286" s="40" t="s">
        <v>644</v>
      </c>
      <c r="D286" s="38">
        <v>28020</v>
      </c>
      <c r="E286" s="14" t="s">
        <v>657</v>
      </c>
      <c r="F286" s="26">
        <v>15.8</v>
      </c>
      <c r="G286" s="27" t="s">
        <v>28</v>
      </c>
      <c r="H286" s="39" t="s">
        <v>266</v>
      </c>
      <c r="I286" s="80" t="s">
        <v>658</v>
      </c>
      <c r="J286" s="13" t="s">
        <v>22</v>
      </c>
      <c r="K286" s="13">
        <v>10</v>
      </c>
      <c r="L286" s="13">
        <v>59</v>
      </c>
      <c r="M286" s="58">
        <f t="shared" si="6"/>
        <v>186.44000000000003</v>
      </c>
      <c r="N286" s="36"/>
      <c r="O286" s="13"/>
      <c r="P286" s="77"/>
      <c r="Q286" s="36"/>
      <c r="R286" s="36"/>
    </row>
    <row r="287" spans="1:18" ht="30" customHeight="1" x14ac:dyDescent="0.2">
      <c r="A287" s="14">
        <v>285</v>
      </c>
      <c r="B287" s="13" t="s">
        <v>44</v>
      </c>
      <c r="C287" s="40" t="s">
        <v>644</v>
      </c>
      <c r="D287" s="38">
        <v>28035</v>
      </c>
      <c r="E287" s="14" t="s">
        <v>659</v>
      </c>
      <c r="F287" s="26">
        <v>10</v>
      </c>
      <c r="G287" s="27" t="s">
        <v>28</v>
      </c>
      <c r="H287" s="39" t="s">
        <v>266</v>
      </c>
      <c r="I287" s="80" t="s">
        <v>660</v>
      </c>
      <c r="J287" s="13" t="s">
        <v>22</v>
      </c>
      <c r="K287" s="13">
        <v>10</v>
      </c>
      <c r="L287" s="13">
        <v>59</v>
      </c>
      <c r="M287" s="58">
        <f t="shared" si="6"/>
        <v>118</v>
      </c>
      <c r="N287" s="36"/>
      <c r="O287" s="13"/>
      <c r="P287" s="77"/>
      <c r="Q287" s="36"/>
      <c r="R287" s="36"/>
    </row>
    <row r="288" spans="1:18" ht="30" customHeight="1" x14ac:dyDescent="0.2">
      <c r="A288" s="14">
        <v>286</v>
      </c>
      <c r="B288" s="13" t="s">
        <v>44</v>
      </c>
      <c r="C288" s="40" t="s">
        <v>644</v>
      </c>
      <c r="D288" s="38">
        <v>29004</v>
      </c>
      <c r="E288" s="14" t="s">
        <v>661</v>
      </c>
      <c r="F288" s="26">
        <v>15.298999999999999</v>
      </c>
      <c r="G288" s="27" t="s">
        <v>28</v>
      </c>
      <c r="H288" s="39" t="s">
        <v>266</v>
      </c>
      <c r="I288" s="80" t="s">
        <v>662</v>
      </c>
      <c r="J288" s="13" t="s">
        <v>22</v>
      </c>
      <c r="K288" s="13">
        <v>10</v>
      </c>
      <c r="L288" s="13">
        <v>59</v>
      </c>
      <c r="M288" s="58">
        <f t="shared" si="6"/>
        <v>180.5282</v>
      </c>
      <c r="N288" s="36"/>
      <c r="O288" s="13"/>
      <c r="P288" s="77"/>
      <c r="Q288" s="36"/>
      <c r="R288" s="36"/>
    </row>
    <row r="289" spans="1:18" ht="30" customHeight="1" x14ac:dyDescent="0.2">
      <c r="A289" s="14">
        <v>287</v>
      </c>
      <c r="B289" s="13" t="s">
        <v>44</v>
      </c>
      <c r="C289" s="40" t="s">
        <v>644</v>
      </c>
      <c r="D289" s="37">
        <v>29033</v>
      </c>
      <c r="E289" s="14" t="s">
        <v>663</v>
      </c>
      <c r="F289" s="26">
        <v>12.2</v>
      </c>
      <c r="G289" s="68" t="s">
        <v>28</v>
      </c>
      <c r="H289" s="28" t="s">
        <v>266</v>
      </c>
      <c r="I289" s="80" t="s">
        <v>664</v>
      </c>
      <c r="J289" s="13" t="s">
        <v>22</v>
      </c>
      <c r="K289" s="13">
        <v>10</v>
      </c>
      <c r="L289" s="13">
        <v>59</v>
      </c>
      <c r="M289" s="58">
        <f t="shared" si="6"/>
        <v>143.96</v>
      </c>
      <c r="N289" s="36"/>
      <c r="O289" s="13"/>
      <c r="P289" s="77"/>
      <c r="Q289" s="36"/>
      <c r="R289" s="36"/>
    </row>
    <row r="290" spans="1:18" ht="30" customHeight="1" x14ac:dyDescent="0.2">
      <c r="A290" s="14">
        <v>288</v>
      </c>
      <c r="B290" s="13" t="s">
        <v>44</v>
      </c>
      <c r="C290" s="40" t="s">
        <v>644</v>
      </c>
      <c r="D290" s="38">
        <v>50003</v>
      </c>
      <c r="E290" s="14" t="s">
        <v>665</v>
      </c>
      <c r="F290" s="26">
        <v>8.6</v>
      </c>
      <c r="G290" s="27" t="s">
        <v>28</v>
      </c>
      <c r="H290" s="39" t="s">
        <v>266</v>
      </c>
      <c r="I290" s="80" t="s">
        <v>666</v>
      </c>
      <c r="J290" s="13" t="s">
        <v>22</v>
      </c>
      <c r="K290" s="13">
        <v>10</v>
      </c>
      <c r="L290" s="13">
        <v>59</v>
      </c>
      <c r="M290" s="58">
        <f t="shared" si="6"/>
        <v>101.48</v>
      </c>
      <c r="N290" s="36"/>
      <c r="O290" s="13"/>
      <c r="P290" s="77"/>
      <c r="Q290" s="36"/>
      <c r="R290" s="36"/>
    </row>
    <row r="291" spans="1:18" ht="30" customHeight="1" x14ac:dyDescent="0.2">
      <c r="A291" s="14">
        <v>289</v>
      </c>
      <c r="B291" s="13" t="s">
        <v>44</v>
      </c>
      <c r="C291" s="40" t="s">
        <v>644</v>
      </c>
      <c r="D291" s="38">
        <v>50007</v>
      </c>
      <c r="E291" s="14" t="s">
        <v>667</v>
      </c>
      <c r="F291" s="26">
        <v>13.989000000000001</v>
      </c>
      <c r="G291" s="27" t="s">
        <v>28</v>
      </c>
      <c r="H291" s="39" t="s">
        <v>266</v>
      </c>
      <c r="I291" s="80" t="s">
        <v>668</v>
      </c>
      <c r="J291" s="13" t="s">
        <v>22</v>
      </c>
      <c r="K291" s="13">
        <v>10</v>
      </c>
      <c r="L291" s="13">
        <v>59</v>
      </c>
      <c r="M291" s="58">
        <f t="shared" si="6"/>
        <v>165.0702</v>
      </c>
      <c r="N291" s="36"/>
      <c r="O291" s="13"/>
      <c r="P291" s="77"/>
      <c r="Q291" s="36"/>
      <c r="R291" s="36"/>
    </row>
    <row r="292" spans="1:18" ht="30" customHeight="1" x14ac:dyDescent="0.2">
      <c r="A292" s="14">
        <v>290</v>
      </c>
      <c r="B292" s="13" t="s">
        <v>44</v>
      </c>
      <c r="C292" s="40" t="s">
        <v>644</v>
      </c>
      <c r="D292" s="38">
        <v>60020</v>
      </c>
      <c r="E292" s="14" t="s">
        <v>669</v>
      </c>
      <c r="F292" s="26">
        <v>9.9969999999999999</v>
      </c>
      <c r="G292" s="27" t="s">
        <v>28</v>
      </c>
      <c r="H292" s="39" t="s">
        <v>266</v>
      </c>
      <c r="I292" s="80" t="s">
        <v>670</v>
      </c>
      <c r="J292" s="13" t="s">
        <v>22</v>
      </c>
      <c r="K292" s="13">
        <v>10</v>
      </c>
      <c r="L292" s="13">
        <v>59</v>
      </c>
      <c r="M292" s="58">
        <f t="shared" si="6"/>
        <v>117.9646</v>
      </c>
      <c r="N292" s="170"/>
      <c r="O292" s="169"/>
      <c r="P292" s="172"/>
      <c r="Q292" s="170"/>
      <c r="R292" s="170"/>
    </row>
    <row r="293" spans="1:18" ht="30" customHeight="1" x14ac:dyDescent="0.2">
      <c r="A293" s="14">
        <v>291</v>
      </c>
      <c r="B293" s="13" t="s">
        <v>44</v>
      </c>
      <c r="C293" s="25" t="s">
        <v>671</v>
      </c>
      <c r="D293" s="38">
        <v>14008</v>
      </c>
      <c r="E293" s="14" t="s">
        <v>672</v>
      </c>
      <c r="F293" s="26">
        <v>7.4370000000000003</v>
      </c>
      <c r="G293" s="27" t="s">
        <v>54</v>
      </c>
      <c r="H293" s="39" t="s">
        <v>266</v>
      </c>
      <c r="I293" s="85"/>
      <c r="J293" s="13" t="s">
        <v>22</v>
      </c>
      <c r="K293" s="13">
        <v>10</v>
      </c>
      <c r="L293" s="13">
        <v>59</v>
      </c>
      <c r="M293" s="58">
        <f t="shared" si="6"/>
        <v>87.756600000000006</v>
      </c>
      <c r="N293" s="36"/>
      <c r="O293" s="13"/>
      <c r="P293" s="77"/>
      <c r="Q293" s="36"/>
      <c r="R293" s="36"/>
    </row>
    <row r="294" spans="1:18" ht="30" customHeight="1" x14ac:dyDescent="0.2">
      <c r="A294" s="14">
        <v>292</v>
      </c>
      <c r="B294" s="13" t="s">
        <v>44</v>
      </c>
      <c r="C294" s="25" t="s">
        <v>671</v>
      </c>
      <c r="D294" s="38">
        <v>19009</v>
      </c>
      <c r="E294" s="14" t="s">
        <v>673</v>
      </c>
      <c r="F294" s="26">
        <v>5.2969999999999997</v>
      </c>
      <c r="G294" s="27" t="s">
        <v>54</v>
      </c>
      <c r="H294" s="39" t="s">
        <v>266</v>
      </c>
      <c r="I294" s="81" t="s">
        <v>674</v>
      </c>
      <c r="J294" s="13" t="s">
        <v>22</v>
      </c>
      <c r="K294" s="13">
        <v>10</v>
      </c>
      <c r="L294" s="13">
        <v>59</v>
      </c>
      <c r="M294" s="58">
        <f t="shared" si="6"/>
        <v>62.504599999999996</v>
      </c>
      <c r="N294" s="36"/>
      <c r="O294" s="13"/>
      <c r="P294" s="77"/>
      <c r="Q294" s="36"/>
      <c r="R294" s="36"/>
    </row>
    <row r="295" spans="1:18" ht="30" customHeight="1" x14ac:dyDescent="0.2">
      <c r="A295" s="14">
        <v>293</v>
      </c>
      <c r="B295" s="13" t="s">
        <v>44</v>
      </c>
      <c r="C295" s="25" t="s">
        <v>671</v>
      </c>
      <c r="D295" s="38">
        <v>21005</v>
      </c>
      <c r="E295" s="14" t="s">
        <v>675</v>
      </c>
      <c r="F295" s="26">
        <v>11.486000000000001</v>
      </c>
      <c r="G295" s="27" t="s">
        <v>47</v>
      </c>
      <c r="H295" s="39" t="s">
        <v>266</v>
      </c>
      <c r="I295" s="81" t="s">
        <v>676</v>
      </c>
      <c r="J295" s="13" t="s">
        <v>22</v>
      </c>
      <c r="K295" s="13">
        <v>10</v>
      </c>
      <c r="L295" s="13">
        <v>59</v>
      </c>
      <c r="M295" s="58">
        <f t="shared" si="6"/>
        <v>135.53480000000002</v>
      </c>
      <c r="N295" s="36"/>
      <c r="O295" s="13"/>
      <c r="P295" s="77"/>
      <c r="Q295" s="36"/>
      <c r="R295" s="36"/>
    </row>
    <row r="296" spans="1:18" ht="30" customHeight="1" x14ac:dyDescent="0.2">
      <c r="A296" s="14">
        <v>294</v>
      </c>
      <c r="B296" s="13" t="s">
        <v>44</v>
      </c>
      <c r="C296" s="25" t="s">
        <v>671</v>
      </c>
      <c r="D296" s="38">
        <v>22012</v>
      </c>
      <c r="E296" s="14" t="s">
        <v>677</v>
      </c>
      <c r="F296" s="26">
        <v>20.420999999999999</v>
      </c>
      <c r="G296" s="27" t="s">
        <v>54</v>
      </c>
      <c r="H296" s="39" t="s">
        <v>266</v>
      </c>
      <c r="I296" s="81" t="s">
        <v>678</v>
      </c>
      <c r="J296" s="13" t="s">
        <v>22</v>
      </c>
      <c r="K296" s="13">
        <v>10</v>
      </c>
      <c r="L296" s="13">
        <v>59</v>
      </c>
      <c r="M296" s="58">
        <f t="shared" si="6"/>
        <v>240.96780000000001</v>
      </c>
      <c r="N296" s="36"/>
      <c r="O296" s="13"/>
      <c r="P296" s="77"/>
      <c r="Q296" s="36"/>
      <c r="R296" s="36"/>
    </row>
    <row r="297" spans="1:18" ht="30" customHeight="1" x14ac:dyDescent="0.2">
      <c r="A297" s="14">
        <v>295</v>
      </c>
      <c r="B297" s="13" t="s">
        <v>44</v>
      </c>
      <c r="C297" s="25" t="s">
        <v>671</v>
      </c>
      <c r="D297" s="38">
        <v>36008</v>
      </c>
      <c r="E297" s="14" t="s">
        <v>679</v>
      </c>
      <c r="F297" s="26">
        <v>4.1989999999999998</v>
      </c>
      <c r="G297" s="27" t="s">
        <v>54</v>
      </c>
      <c r="H297" s="39" t="s">
        <v>266</v>
      </c>
      <c r="I297" s="81" t="s">
        <v>680</v>
      </c>
      <c r="J297" s="13" t="s">
        <v>22</v>
      </c>
      <c r="K297" s="13">
        <v>10</v>
      </c>
      <c r="L297" s="13">
        <v>59</v>
      </c>
      <c r="M297" s="58">
        <f t="shared" si="6"/>
        <v>49.548200000000001</v>
      </c>
      <c r="N297" s="36"/>
      <c r="O297" s="13"/>
      <c r="P297" s="77"/>
      <c r="Q297" s="36"/>
      <c r="R297" s="36"/>
    </row>
    <row r="298" spans="1:18" ht="30" customHeight="1" x14ac:dyDescent="0.2">
      <c r="A298" s="14">
        <v>296</v>
      </c>
      <c r="B298" s="13" t="s">
        <v>44</v>
      </c>
      <c r="C298" s="25" t="s">
        <v>671</v>
      </c>
      <c r="D298" s="38">
        <v>47004</v>
      </c>
      <c r="E298" s="14" t="s">
        <v>681</v>
      </c>
      <c r="F298" s="26">
        <v>9.1280000000000001</v>
      </c>
      <c r="G298" s="27" t="s">
        <v>54</v>
      </c>
      <c r="H298" s="39" t="s">
        <v>266</v>
      </c>
      <c r="I298" s="81" t="s">
        <v>682</v>
      </c>
      <c r="J298" s="13" t="s">
        <v>22</v>
      </c>
      <c r="K298" s="13">
        <v>10</v>
      </c>
      <c r="L298" s="13">
        <v>59</v>
      </c>
      <c r="M298" s="58">
        <f t="shared" si="6"/>
        <v>107.71040000000001</v>
      </c>
      <c r="N298" s="36"/>
      <c r="O298" s="13"/>
      <c r="P298" s="77"/>
      <c r="Q298" s="36"/>
      <c r="R298" s="36"/>
    </row>
    <row r="299" spans="1:18" ht="30" customHeight="1" x14ac:dyDescent="0.2">
      <c r="A299" s="14">
        <v>297</v>
      </c>
      <c r="B299" s="13" t="s">
        <v>44</v>
      </c>
      <c r="C299" s="25" t="s">
        <v>671</v>
      </c>
      <c r="D299" s="38">
        <v>48006</v>
      </c>
      <c r="E299" s="14" t="s">
        <v>683</v>
      </c>
      <c r="F299" s="26">
        <v>2.5</v>
      </c>
      <c r="G299" s="27" t="s">
        <v>54</v>
      </c>
      <c r="H299" s="39" t="s">
        <v>266</v>
      </c>
      <c r="I299" s="81" t="s">
        <v>684</v>
      </c>
      <c r="J299" s="13" t="s">
        <v>22</v>
      </c>
      <c r="K299" s="13">
        <v>10</v>
      </c>
      <c r="L299" s="13">
        <v>59</v>
      </c>
      <c r="M299" s="58">
        <f t="shared" si="6"/>
        <v>29.5</v>
      </c>
      <c r="N299" s="36"/>
      <c r="O299" s="13"/>
      <c r="P299" s="77"/>
      <c r="Q299" s="36"/>
      <c r="R299" s="36"/>
    </row>
    <row r="300" spans="1:18" ht="30" customHeight="1" x14ac:dyDescent="0.2">
      <c r="A300" s="14">
        <v>298</v>
      </c>
      <c r="B300" s="13" t="s">
        <v>44</v>
      </c>
      <c r="C300" s="25" t="s">
        <v>671</v>
      </c>
      <c r="D300" s="38">
        <v>49003</v>
      </c>
      <c r="E300" s="14" t="s">
        <v>685</v>
      </c>
      <c r="F300" s="26">
        <v>4.2</v>
      </c>
      <c r="G300" s="27" t="s">
        <v>54</v>
      </c>
      <c r="H300" s="39" t="s">
        <v>266</v>
      </c>
      <c r="I300" s="81" t="s">
        <v>686</v>
      </c>
      <c r="J300" s="13" t="s">
        <v>22</v>
      </c>
      <c r="K300" s="13">
        <v>10</v>
      </c>
      <c r="L300" s="13">
        <v>59</v>
      </c>
      <c r="M300" s="58">
        <f t="shared" si="6"/>
        <v>49.56</v>
      </c>
      <c r="N300" s="36"/>
      <c r="O300" s="13"/>
      <c r="P300" s="77"/>
      <c r="Q300" s="36"/>
      <c r="R300" s="36"/>
    </row>
    <row r="301" spans="1:18" ht="30" customHeight="1" x14ac:dyDescent="0.2">
      <c r="A301" s="14">
        <v>299</v>
      </c>
      <c r="B301" s="13" t="s">
        <v>44</v>
      </c>
      <c r="C301" s="25" t="s">
        <v>671</v>
      </c>
      <c r="D301" s="38">
        <v>49004</v>
      </c>
      <c r="E301" s="14" t="s">
        <v>687</v>
      </c>
      <c r="F301" s="26">
        <v>4.1989999999999998</v>
      </c>
      <c r="G301" s="27" t="s">
        <v>54</v>
      </c>
      <c r="H301" s="39" t="s">
        <v>266</v>
      </c>
      <c r="I301" s="81" t="s">
        <v>688</v>
      </c>
      <c r="J301" s="13" t="s">
        <v>22</v>
      </c>
      <c r="K301" s="13">
        <v>10</v>
      </c>
      <c r="L301" s="13">
        <v>59</v>
      </c>
      <c r="M301" s="58">
        <f t="shared" si="6"/>
        <v>49.548200000000001</v>
      </c>
      <c r="N301" s="36"/>
      <c r="O301" s="13"/>
      <c r="P301" s="77"/>
      <c r="Q301" s="36"/>
      <c r="R301" s="36"/>
    </row>
    <row r="302" spans="1:18" ht="30" customHeight="1" x14ac:dyDescent="0.2">
      <c r="A302" s="14">
        <v>300</v>
      </c>
      <c r="B302" s="13" t="s">
        <v>44</v>
      </c>
      <c r="C302" s="25" t="s">
        <v>671</v>
      </c>
      <c r="D302" s="38">
        <v>49005</v>
      </c>
      <c r="E302" s="14" t="s">
        <v>689</v>
      </c>
      <c r="F302" s="26">
        <v>6.3150000000000004</v>
      </c>
      <c r="G302" s="27" t="s">
        <v>54</v>
      </c>
      <c r="H302" s="39" t="s">
        <v>266</v>
      </c>
      <c r="I302" s="81" t="s">
        <v>690</v>
      </c>
      <c r="J302" s="13" t="s">
        <v>22</v>
      </c>
      <c r="K302" s="13">
        <v>10</v>
      </c>
      <c r="L302" s="13">
        <v>59</v>
      </c>
      <c r="M302" s="58">
        <f t="shared" si="6"/>
        <v>74.51700000000001</v>
      </c>
      <c r="N302" s="36"/>
      <c r="O302" s="13"/>
      <c r="P302" s="77"/>
      <c r="Q302" s="36"/>
      <c r="R302" s="36"/>
    </row>
    <row r="303" spans="1:18" ht="30" customHeight="1" x14ac:dyDescent="0.2">
      <c r="A303" s="14">
        <v>301</v>
      </c>
      <c r="B303" s="13" t="s">
        <v>44</v>
      </c>
      <c r="C303" s="25" t="s">
        <v>671</v>
      </c>
      <c r="D303" s="38">
        <v>50003</v>
      </c>
      <c r="E303" s="14" t="s">
        <v>691</v>
      </c>
      <c r="F303" s="26">
        <v>7.6989999999999998</v>
      </c>
      <c r="G303" s="27" t="s">
        <v>54</v>
      </c>
      <c r="H303" s="39" t="s">
        <v>266</v>
      </c>
      <c r="I303" s="81" t="s">
        <v>692</v>
      </c>
      <c r="J303" s="13" t="s">
        <v>22</v>
      </c>
      <c r="K303" s="13">
        <v>10</v>
      </c>
      <c r="L303" s="13">
        <v>59</v>
      </c>
      <c r="M303" s="58">
        <f t="shared" si="6"/>
        <v>90.848200000000006</v>
      </c>
      <c r="N303" s="36"/>
      <c r="O303" s="13"/>
      <c r="P303" s="77"/>
      <c r="Q303" s="36"/>
      <c r="R303" s="36"/>
    </row>
    <row r="304" spans="1:18" ht="30" customHeight="1" x14ac:dyDescent="0.2">
      <c r="A304" s="14">
        <v>302</v>
      </c>
      <c r="B304" s="13" t="s">
        <v>44</v>
      </c>
      <c r="C304" s="25" t="s">
        <v>671</v>
      </c>
      <c r="D304" s="38">
        <v>50005</v>
      </c>
      <c r="E304" s="14" t="s">
        <v>693</v>
      </c>
      <c r="F304" s="26">
        <v>7.0030000000000001</v>
      </c>
      <c r="G304" s="27" t="s">
        <v>54</v>
      </c>
      <c r="H304" s="39" t="s">
        <v>266</v>
      </c>
      <c r="I304" s="81" t="s">
        <v>694</v>
      </c>
      <c r="J304" s="13" t="s">
        <v>22</v>
      </c>
      <c r="K304" s="13">
        <v>10</v>
      </c>
      <c r="L304" s="13">
        <v>59</v>
      </c>
      <c r="M304" s="58">
        <f t="shared" si="6"/>
        <v>82.635400000000004</v>
      </c>
      <c r="N304" s="36"/>
      <c r="O304" s="13"/>
      <c r="P304" s="77"/>
      <c r="Q304" s="36"/>
      <c r="R304" s="36"/>
    </row>
    <row r="305" spans="1:18" ht="30" customHeight="1" x14ac:dyDescent="0.2">
      <c r="A305" s="14">
        <v>303</v>
      </c>
      <c r="B305" s="13" t="s">
        <v>44</v>
      </c>
      <c r="C305" s="25" t="s">
        <v>671</v>
      </c>
      <c r="D305" s="38">
        <v>51001</v>
      </c>
      <c r="E305" s="14" t="s">
        <v>695</v>
      </c>
      <c r="F305" s="26">
        <v>4.3</v>
      </c>
      <c r="G305" s="27" t="s">
        <v>54</v>
      </c>
      <c r="H305" s="39" t="s">
        <v>266</v>
      </c>
      <c r="I305" s="81" t="s">
        <v>696</v>
      </c>
      <c r="J305" s="13" t="s">
        <v>22</v>
      </c>
      <c r="K305" s="13">
        <v>10</v>
      </c>
      <c r="L305" s="13">
        <v>59</v>
      </c>
      <c r="M305" s="58">
        <f t="shared" si="6"/>
        <v>50.74</v>
      </c>
      <c r="N305" s="36"/>
      <c r="O305" s="13"/>
      <c r="P305" s="77"/>
      <c r="Q305" s="36"/>
      <c r="R305" s="36"/>
    </row>
    <row r="306" spans="1:18" ht="30" customHeight="1" x14ac:dyDescent="0.2">
      <c r="A306" s="14">
        <v>304</v>
      </c>
      <c r="B306" s="13" t="s">
        <v>44</v>
      </c>
      <c r="C306" s="25" t="s">
        <v>671</v>
      </c>
      <c r="D306" s="38">
        <v>51005</v>
      </c>
      <c r="E306" s="14" t="s">
        <v>697</v>
      </c>
      <c r="F306" s="26">
        <v>4.2990000000000004</v>
      </c>
      <c r="G306" s="27" t="s">
        <v>54</v>
      </c>
      <c r="H306" s="39" t="s">
        <v>266</v>
      </c>
      <c r="I306" s="81" t="s">
        <v>698</v>
      </c>
      <c r="J306" s="13" t="s">
        <v>22</v>
      </c>
      <c r="K306" s="13">
        <v>10</v>
      </c>
      <c r="L306" s="13">
        <v>59</v>
      </c>
      <c r="M306" s="58">
        <f t="shared" si="6"/>
        <v>50.728200000000008</v>
      </c>
      <c r="N306" s="36"/>
      <c r="O306" s="13"/>
      <c r="P306" s="77"/>
      <c r="Q306" s="36"/>
      <c r="R306" s="36"/>
    </row>
    <row r="307" spans="1:18" ht="30" customHeight="1" x14ac:dyDescent="0.2">
      <c r="A307" s="14">
        <v>305</v>
      </c>
      <c r="B307" s="13" t="s">
        <v>44</v>
      </c>
      <c r="C307" s="25" t="s">
        <v>671</v>
      </c>
      <c r="D307" s="38">
        <v>51007</v>
      </c>
      <c r="E307" s="14" t="s">
        <v>699</v>
      </c>
      <c r="F307" s="26">
        <v>3.1989999999999998</v>
      </c>
      <c r="G307" s="27" t="s">
        <v>54</v>
      </c>
      <c r="H307" s="39" t="s">
        <v>266</v>
      </c>
      <c r="I307" s="81" t="s">
        <v>700</v>
      </c>
      <c r="J307" s="13" t="s">
        <v>22</v>
      </c>
      <c r="K307" s="13">
        <v>10</v>
      </c>
      <c r="L307" s="13">
        <v>59</v>
      </c>
      <c r="M307" s="58">
        <f t="shared" si="6"/>
        <v>37.748199999999997</v>
      </c>
      <c r="N307" s="36"/>
      <c r="O307" s="13"/>
      <c r="P307" s="77"/>
      <c r="Q307" s="36"/>
      <c r="R307" s="36"/>
    </row>
    <row r="308" spans="1:18" ht="30" customHeight="1" x14ac:dyDescent="0.2">
      <c r="A308" s="14">
        <v>306</v>
      </c>
      <c r="B308" s="13" t="s">
        <v>44</v>
      </c>
      <c r="C308" s="25" t="s">
        <v>671</v>
      </c>
      <c r="D308" s="38">
        <v>61011</v>
      </c>
      <c r="E308" s="14" t="s">
        <v>701</v>
      </c>
      <c r="F308" s="26">
        <v>10.103999999999999</v>
      </c>
      <c r="G308" s="27" t="s">
        <v>28</v>
      </c>
      <c r="H308" s="39" t="s">
        <v>266</v>
      </c>
      <c r="I308" s="81" t="s">
        <v>702</v>
      </c>
      <c r="J308" s="13" t="s">
        <v>22</v>
      </c>
      <c r="K308" s="13">
        <v>10</v>
      </c>
      <c r="L308" s="13">
        <v>59</v>
      </c>
      <c r="M308" s="58">
        <f t="shared" si="6"/>
        <v>119.2272</v>
      </c>
      <c r="N308" s="36"/>
      <c r="O308" s="13"/>
      <c r="P308" s="77"/>
      <c r="Q308" s="36"/>
      <c r="R308" s="36"/>
    </row>
    <row r="309" spans="1:18" ht="30" customHeight="1" x14ac:dyDescent="0.2">
      <c r="A309" s="14">
        <v>307</v>
      </c>
      <c r="B309" s="13" t="s">
        <v>44</v>
      </c>
      <c r="C309" s="25" t="s">
        <v>671</v>
      </c>
      <c r="D309" s="38">
        <v>84014</v>
      </c>
      <c r="E309" s="14" t="s">
        <v>703</v>
      </c>
      <c r="F309" s="26">
        <v>2.9990000000000001</v>
      </c>
      <c r="G309" s="27" t="s">
        <v>28</v>
      </c>
      <c r="H309" s="39" t="s">
        <v>266</v>
      </c>
      <c r="I309" s="81" t="s">
        <v>704</v>
      </c>
      <c r="J309" s="13" t="s">
        <v>22</v>
      </c>
      <c r="K309" s="13">
        <v>10</v>
      </c>
      <c r="L309" s="13">
        <v>59</v>
      </c>
      <c r="M309" s="58">
        <f t="shared" si="6"/>
        <v>35.388200000000005</v>
      </c>
      <c r="N309" s="36"/>
      <c r="O309" s="13"/>
      <c r="P309" s="77"/>
      <c r="Q309" s="36"/>
      <c r="R309" s="36"/>
    </row>
    <row r="310" spans="1:18" ht="30" customHeight="1" x14ac:dyDescent="0.2">
      <c r="A310" s="14">
        <v>308</v>
      </c>
      <c r="B310" s="13" t="s">
        <v>44</v>
      </c>
      <c r="C310" s="25" t="s">
        <v>671</v>
      </c>
      <c r="D310" s="38">
        <v>84018</v>
      </c>
      <c r="E310" s="14" t="s">
        <v>705</v>
      </c>
      <c r="F310" s="26">
        <v>8.1059999999999999</v>
      </c>
      <c r="G310" s="27" t="s">
        <v>28</v>
      </c>
      <c r="H310" s="39" t="s">
        <v>266</v>
      </c>
      <c r="I310" s="81" t="s">
        <v>706</v>
      </c>
      <c r="J310" s="13" t="s">
        <v>22</v>
      </c>
      <c r="K310" s="13">
        <v>10</v>
      </c>
      <c r="L310" s="13">
        <v>59</v>
      </c>
      <c r="M310" s="58">
        <f t="shared" ref="M310:M372" si="7">F310*L310*20%</f>
        <v>95.650800000000004</v>
      </c>
      <c r="N310" s="36"/>
      <c r="O310" s="13"/>
      <c r="P310" s="77"/>
      <c r="Q310" s="36"/>
      <c r="R310" s="36"/>
    </row>
    <row r="311" spans="1:18" ht="30" customHeight="1" x14ac:dyDescent="0.2">
      <c r="A311" s="14">
        <v>309</v>
      </c>
      <c r="B311" s="13" t="s">
        <v>44</v>
      </c>
      <c r="C311" s="25" t="s">
        <v>671</v>
      </c>
      <c r="D311" s="38">
        <v>89004</v>
      </c>
      <c r="E311" s="14" t="s">
        <v>707</v>
      </c>
      <c r="F311" s="26">
        <v>3.0009999999999999</v>
      </c>
      <c r="G311" s="27" t="s">
        <v>84</v>
      </c>
      <c r="H311" s="39" t="s">
        <v>266</v>
      </c>
      <c r="I311" s="81" t="s">
        <v>708</v>
      </c>
      <c r="J311" s="13" t="s">
        <v>22</v>
      </c>
      <c r="K311" s="13">
        <v>10</v>
      </c>
      <c r="L311" s="13">
        <v>59</v>
      </c>
      <c r="M311" s="58">
        <f t="shared" si="7"/>
        <v>35.411799999999999</v>
      </c>
      <c r="N311" s="36"/>
      <c r="O311" s="13"/>
      <c r="P311" s="77"/>
      <c r="Q311" s="36"/>
      <c r="R311" s="36"/>
    </row>
    <row r="312" spans="1:18" ht="30" customHeight="1" x14ac:dyDescent="0.2">
      <c r="A312" s="14">
        <v>310</v>
      </c>
      <c r="B312" s="13" t="s">
        <v>44</v>
      </c>
      <c r="C312" s="25" t="s">
        <v>671</v>
      </c>
      <c r="D312" s="38">
        <v>89008</v>
      </c>
      <c r="E312" s="14" t="s">
        <v>709</v>
      </c>
      <c r="F312" s="26">
        <v>3.9990000000000001</v>
      </c>
      <c r="G312" s="27" t="s">
        <v>84</v>
      </c>
      <c r="H312" s="39" t="s">
        <v>266</v>
      </c>
      <c r="I312" s="81" t="s">
        <v>710</v>
      </c>
      <c r="J312" s="13" t="s">
        <v>22</v>
      </c>
      <c r="K312" s="13">
        <v>10</v>
      </c>
      <c r="L312" s="13">
        <v>59</v>
      </c>
      <c r="M312" s="58">
        <f t="shared" si="7"/>
        <v>47.188200000000002</v>
      </c>
      <c r="N312" s="36"/>
      <c r="O312" s="13"/>
      <c r="P312" s="77"/>
      <c r="Q312" s="36"/>
      <c r="R312" s="36"/>
    </row>
    <row r="313" spans="1:18" ht="30" customHeight="1" x14ac:dyDescent="0.2">
      <c r="A313" s="14">
        <v>311</v>
      </c>
      <c r="B313" s="13" t="s">
        <v>44</v>
      </c>
      <c r="C313" s="25" t="s">
        <v>671</v>
      </c>
      <c r="D313" s="38">
        <v>89009</v>
      </c>
      <c r="E313" s="14" t="s">
        <v>711</v>
      </c>
      <c r="F313" s="26">
        <v>4.5030000000000001</v>
      </c>
      <c r="G313" s="27" t="s">
        <v>84</v>
      </c>
      <c r="H313" s="39" t="s">
        <v>266</v>
      </c>
      <c r="I313" s="81" t="s">
        <v>712</v>
      </c>
      <c r="J313" s="13" t="s">
        <v>22</v>
      </c>
      <c r="K313" s="13">
        <v>10</v>
      </c>
      <c r="L313" s="13">
        <v>59</v>
      </c>
      <c r="M313" s="58">
        <f t="shared" si="7"/>
        <v>53.135400000000004</v>
      </c>
      <c r="N313" s="36"/>
      <c r="O313" s="13"/>
      <c r="P313" s="77"/>
      <c r="Q313" s="36"/>
      <c r="R313" s="36"/>
    </row>
    <row r="314" spans="1:18" ht="30" customHeight="1" x14ac:dyDescent="0.2">
      <c r="A314" s="14">
        <v>312</v>
      </c>
      <c r="B314" s="13" t="s">
        <v>44</v>
      </c>
      <c r="C314" s="25" t="s">
        <v>671</v>
      </c>
      <c r="D314" s="38">
        <v>89013</v>
      </c>
      <c r="E314" s="14" t="s">
        <v>713</v>
      </c>
      <c r="F314" s="26">
        <v>6.7030000000000003</v>
      </c>
      <c r="G314" s="27" t="s">
        <v>84</v>
      </c>
      <c r="H314" s="39" t="s">
        <v>266</v>
      </c>
      <c r="I314" s="81" t="s">
        <v>714</v>
      </c>
      <c r="J314" s="13" t="s">
        <v>22</v>
      </c>
      <c r="K314" s="13">
        <v>10</v>
      </c>
      <c r="L314" s="13">
        <v>59</v>
      </c>
      <c r="M314" s="58">
        <f t="shared" si="7"/>
        <v>79.095400000000012</v>
      </c>
      <c r="N314" s="36"/>
      <c r="O314" s="13"/>
      <c r="P314" s="77"/>
      <c r="Q314" s="36"/>
      <c r="R314" s="36"/>
    </row>
    <row r="315" spans="1:18" ht="30" customHeight="1" x14ac:dyDescent="0.2">
      <c r="A315" s="14">
        <v>313</v>
      </c>
      <c r="B315" s="13" t="s">
        <v>44</v>
      </c>
      <c r="C315" s="25" t="s">
        <v>671</v>
      </c>
      <c r="D315" s="38">
        <v>89014</v>
      </c>
      <c r="E315" s="14" t="s">
        <v>715</v>
      </c>
      <c r="F315" s="26">
        <v>3.8</v>
      </c>
      <c r="G315" s="27" t="s">
        <v>84</v>
      </c>
      <c r="H315" s="39" t="s">
        <v>266</v>
      </c>
      <c r="I315" s="81" t="s">
        <v>716</v>
      </c>
      <c r="J315" s="13" t="s">
        <v>22</v>
      </c>
      <c r="K315" s="13">
        <v>10</v>
      </c>
      <c r="L315" s="13">
        <v>59</v>
      </c>
      <c r="M315" s="58">
        <f t="shared" si="7"/>
        <v>44.84</v>
      </c>
      <c r="N315" s="36"/>
      <c r="O315" s="13"/>
      <c r="P315" s="77"/>
      <c r="Q315" s="36"/>
      <c r="R315" s="36"/>
    </row>
    <row r="316" spans="1:18" ht="30" customHeight="1" x14ac:dyDescent="0.2">
      <c r="A316" s="14">
        <v>314</v>
      </c>
      <c r="B316" s="13" t="s">
        <v>44</v>
      </c>
      <c r="C316" s="25" t="s">
        <v>671</v>
      </c>
      <c r="D316" s="38">
        <v>93002</v>
      </c>
      <c r="E316" s="14" t="s">
        <v>717</v>
      </c>
      <c r="F316" s="26">
        <v>3.4969999999999999</v>
      </c>
      <c r="G316" s="27" t="s">
        <v>54</v>
      </c>
      <c r="H316" s="39" t="s">
        <v>266</v>
      </c>
      <c r="I316" s="81" t="s">
        <v>718</v>
      </c>
      <c r="J316" s="13" t="s">
        <v>22</v>
      </c>
      <c r="K316" s="13">
        <v>10</v>
      </c>
      <c r="L316" s="13">
        <v>59</v>
      </c>
      <c r="M316" s="58">
        <f t="shared" si="7"/>
        <v>41.264600000000002</v>
      </c>
      <c r="N316" s="36"/>
      <c r="O316" s="13"/>
      <c r="P316" s="77"/>
      <c r="Q316" s="36"/>
      <c r="R316" s="36"/>
    </row>
    <row r="317" spans="1:18" ht="30" customHeight="1" x14ac:dyDescent="0.2">
      <c r="A317" s="14">
        <v>315</v>
      </c>
      <c r="B317" s="13" t="s">
        <v>44</v>
      </c>
      <c r="C317" s="25" t="s">
        <v>671</v>
      </c>
      <c r="D317" s="38">
        <v>94013</v>
      </c>
      <c r="E317" s="14" t="s">
        <v>719</v>
      </c>
      <c r="F317" s="26">
        <v>5.5049999999999999</v>
      </c>
      <c r="G317" s="27" t="s">
        <v>54</v>
      </c>
      <c r="H317" s="39" t="s">
        <v>266</v>
      </c>
      <c r="I317" s="81" t="s">
        <v>720</v>
      </c>
      <c r="J317" s="13" t="s">
        <v>22</v>
      </c>
      <c r="K317" s="13">
        <v>10</v>
      </c>
      <c r="L317" s="13">
        <v>59</v>
      </c>
      <c r="M317" s="58">
        <f t="shared" si="7"/>
        <v>64.959000000000003</v>
      </c>
      <c r="N317" s="36"/>
      <c r="O317" s="13"/>
      <c r="P317" s="77"/>
      <c r="Q317" s="36"/>
      <c r="R317" s="36"/>
    </row>
    <row r="318" spans="1:18" ht="30" customHeight="1" x14ac:dyDescent="0.2">
      <c r="A318" s="14">
        <v>316</v>
      </c>
      <c r="B318" s="13" t="s">
        <v>44</v>
      </c>
      <c r="C318" s="25" t="s">
        <v>671</v>
      </c>
      <c r="D318" s="38">
        <v>103004</v>
      </c>
      <c r="E318" s="14" t="s">
        <v>721</v>
      </c>
      <c r="F318" s="26">
        <v>6.9989999999999997</v>
      </c>
      <c r="G318" s="27" t="s">
        <v>54</v>
      </c>
      <c r="H318" s="39" t="s">
        <v>266</v>
      </c>
      <c r="I318" s="81" t="s">
        <v>722</v>
      </c>
      <c r="J318" s="13" t="s">
        <v>22</v>
      </c>
      <c r="K318" s="13">
        <v>10</v>
      </c>
      <c r="L318" s="13">
        <v>59</v>
      </c>
      <c r="M318" s="58">
        <f t="shared" si="7"/>
        <v>82.588200000000001</v>
      </c>
      <c r="N318" s="36"/>
      <c r="O318" s="13"/>
      <c r="P318" s="77"/>
      <c r="Q318" s="36"/>
      <c r="R318" s="36"/>
    </row>
    <row r="319" spans="1:18" ht="30" customHeight="1" x14ac:dyDescent="0.2">
      <c r="A319" s="14">
        <v>317</v>
      </c>
      <c r="B319" s="13" t="s">
        <v>44</v>
      </c>
      <c r="C319" s="25" t="s">
        <v>671</v>
      </c>
      <c r="D319" s="38">
        <v>103006</v>
      </c>
      <c r="E319" s="14" t="s">
        <v>723</v>
      </c>
      <c r="F319" s="26">
        <v>4.5990000000000002</v>
      </c>
      <c r="G319" s="27" t="s">
        <v>54</v>
      </c>
      <c r="H319" s="39" t="s">
        <v>266</v>
      </c>
      <c r="I319" s="81" t="s">
        <v>724</v>
      </c>
      <c r="J319" s="13" t="s">
        <v>22</v>
      </c>
      <c r="K319" s="13">
        <v>10</v>
      </c>
      <c r="L319" s="13">
        <v>59</v>
      </c>
      <c r="M319" s="58">
        <f t="shared" si="7"/>
        <v>54.268200000000007</v>
      </c>
      <c r="N319" s="36"/>
      <c r="O319" s="13"/>
      <c r="P319" s="77"/>
      <c r="Q319" s="36"/>
      <c r="R319" s="36"/>
    </row>
    <row r="320" spans="1:18" ht="30" customHeight="1" x14ac:dyDescent="0.2">
      <c r="A320" s="14">
        <v>318</v>
      </c>
      <c r="B320" s="13" t="s">
        <v>44</v>
      </c>
      <c r="C320" s="25" t="s">
        <v>671</v>
      </c>
      <c r="D320" s="38">
        <v>103007</v>
      </c>
      <c r="E320" s="14" t="s">
        <v>725</v>
      </c>
      <c r="F320" s="26">
        <v>10.497999999999999</v>
      </c>
      <c r="G320" s="27" t="s">
        <v>54</v>
      </c>
      <c r="H320" s="39" t="s">
        <v>266</v>
      </c>
      <c r="I320" s="81" t="s">
        <v>726</v>
      </c>
      <c r="J320" s="13" t="s">
        <v>22</v>
      </c>
      <c r="K320" s="13">
        <v>10</v>
      </c>
      <c r="L320" s="13">
        <v>59</v>
      </c>
      <c r="M320" s="58">
        <f t="shared" si="7"/>
        <v>123.87639999999999</v>
      </c>
      <c r="N320" s="36"/>
      <c r="O320" s="13"/>
      <c r="P320" s="77"/>
      <c r="Q320" s="36"/>
      <c r="R320" s="36"/>
    </row>
    <row r="321" spans="1:18" ht="30" customHeight="1" x14ac:dyDescent="0.2">
      <c r="A321" s="14">
        <v>319</v>
      </c>
      <c r="B321" s="13" t="s">
        <v>44</v>
      </c>
      <c r="C321" s="25" t="s">
        <v>671</v>
      </c>
      <c r="D321" s="38">
        <v>159007</v>
      </c>
      <c r="E321" s="14" t="s">
        <v>727</v>
      </c>
      <c r="F321" s="26">
        <v>7.9989999999999997</v>
      </c>
      <c r="G321" s="27" t="s">
        <v>54</v>
      </c>
      <c r="H321" s="39" t="s">
        <v>266</v>
      </c>
      <c r="I321" s="81" t="s">
        <v>728</v>
      </c>
      <c r="J321" s="13" t="s">
        <v>22</v>
      </c>
      <c r="K321" s="13">
        <v>10</v>
      </c>
      <c r="L321" s="13">
        <v>59</v>
      </c>
      <c r="M321" s="58">
        <f t="shared" si="7"/>
        <v>94.388199999999998</v>
      </c>
      <c r="N321" s="36"/>
      <c r="O321" s="13"/>
      <c r="P321" s="77"/>
      <c r="Q321" s="36"/>
      <c r="R321" s="36"/>
    </row>
    <row r="322" spans="1:18" ht="30" customHeight="1" x14ac:dyDescent="0.2">
      <c r="A322" s="14">
        <v>320</v>
      </c>
      <c r="B322" s="13" t="s">
        <v>44</v>
      </c>
      <c r="C322" s="25" t="s">
        <v>671</v>
      </c>
      <c r="D322" s="38">
        <v>187003</v>
      </c>
      <c r="E322" s="14" t="s">
        <v>729</v>
      </c>
      <c r="F322" s="26">
        <v>9.3040000000000003</v>
      </c>
      <c r="G322" s="27" t="s">
        <v>28</v>
      </c>
      <c r="H322" s="39" t="s">
        <v>266</v>
      </c>
      <c r="I322" s="81" t="s">
        <v>730</v>
      </c>
      <c r="J322" s="13" t="s">
        <v>22</v>
      </c>
      <c r="K322" s="13">
        <v>10</v>
      </c>
      <c r="L322" s="13">
        <v>59</v>
      </c>
      <c r="M322" s="58">
        <f t="shared" si="7"/>
        <v>109.78720000000001</v>
      </c>
      <c r="N322" s="36"/>
      <c r="O322" s="13"/>
      <c r="P322" s="77"/>
      <c r="Q322" s="36"/>
      <c r="R322" s="36"/>
    </row>
    <row r="323" spans="1:18" ht="30" customHeight="1" x14ac:dyDescent="0.2">
      <c r="A323" s="14">
        <v>321</v>
      </c>
      <c r="B323" s="13" t="s">
        <v>44</v>
      </c>
      <c r="C323" s="25" t="s">
        <v>671</v>
      </c>
      <c r="D323" s="38">
        <v>187008</v>
      </c>
      <c r="E323" s="14" t="s">
        <v>731</v>
      </c>
      <c r="F323" s="26">
        <v>6.5010000000000003</v>
      </c>
      <c r="G323" s="27" t="s">
        <v>28</v>
      </c>
      <c r="H323" s="39" t="s">
        <v>266</v>
      </c>
      <c r="I323" s="81" t="s">
        <v>732</v>
      </c>
      <c r="J323" s="13" t="s">
        <v>22</v>
      </c>
      <c r="K323" s="13">
        <v>10</v>
      </c>
      <c r="L323" s="13">
        <v>59</v>
      </c>
      <c r="M323" s="58">
        <f t="shared" si="7"/>
        <v>76.711800000000011</v>
      </c>
      <c r="N323" s="36"/>
      <c r="O323" s="13"/>
      <c r="P323" s="77"/>
      <c r="Q323" s="36"/>
      <c r="R323" s="36"/>
    </row>
    <row r="324" spans="1:18" ht="30" customHeight="1" x14ac:dyDescent="0.2">
      <c r="A324" s="14">
        <v>322</v>
      </c>
      <c r="B324" s="13" t="s">
        <v>44</v>
      </c>
      <c r="C324" s="25" t="s">
        <v>671</v>
      </c>
      <c r="D324" s="38">
        <v>187009</v>
      </c>
      <c r="E324" s="14" t="s">
        <v>733</v>
      </c>
      <c r="F324" s="26">
        <v>2.6</v>
      </c>
      <c r="G324" s="27" t="s">
        <v>28</v>
      </c>
      <c r="H324" s="39" t="s">
        <v>266</v>
      </c>
      <c r="I324" s="81" t="s">
        <v>734</v>
      </c>
      <c r="J324" s="13" t="s">
        <v>22</v>
      </c>
      <c r="K324" s="13">
        <v>10</v>
      </c>
      <c r="L324" s="13">
        <v>59</v>
      </c>
      <c r="M324" s="58">
        <f t="shared" si="7"/>
        <v>30.680000000000003</v>
      </c>
      <c r="N324" s="36"/>
      <c r="O324" s="13"/>
      <c r="P324" s="77"/>
      <c r="Q324" s="36"/>
      <c r="R324" s="36"/>
    </row>
    <row r="325" spans="1:18" ht="30" customHeight="1" x14ac:dyDescent="0.2">
      <c r="A325" s="14">
        <v>323</v>
      </c>
      <c r="B325" s="13" t="s">
        <v>44</v>
      </c>
      <c r="C325" s="25" t="s">
        <v>671</v>
      </c>
      <c r="D325" s="38">
        <v>187015</v>
      </c>
      <c r="E325" s="14" t="s">
        <v>735</v>
      </c>
      <c r="F325" s="26">
        <v>3.7</v>
      </c>
      <c r="G325" s="27" t="s">
        <v>28</v>
      </c>
      <c r="H325" s="39" t="s">
        <v>266</v>
      </c>
      <c r="I325" s="81" t="s">
        <v>736</v>
      </c>
      <c r="J325" s="13" t="s">
        <v>22</v>
      </c>
      <c r="K325" s="13">
        <v>10</v>
      </c>
      <c r="L325" s="13">
        <v>59</v>
      </c>
      <c r="M325" s="58">
        <f t="shared" si="7"/>
        <v>43.660000000000004</v>
      </c>
      <c r="N325" s="36"/>
      <c r="O325" s="13"/>
      <c r="P325" s="77"/>
      <c r="Q325" s="36"/>
      <c r="R325" s="36"/>
    </row>
    <row r="326" spans="1:18" ht="30" customHeight="1" x14ac:dyDescent="0.2">
      <c r="A326" s="14">
        <v>324</v>
      </c>
      <c r="B326" s="13" t="s">
        <v>44</v>
      </c>
      <c r="C326" s="25" t="s">
        <v>671</v>
      </c>
      <c r="D326" s="38">
        <v>194005</v>
      </c>
      <c r="E326" s="14" t="s">
        <v>737</v>
      </c>
      <c r="F326" s="26">
        <v>11.798999999999999</v>
      </c>
      <c r="G326" s="27" t="s">
        <v>28</v>
      </c>
      <c r="H326" s="39" t="s">
        <v>266</v>
      </c>
      <c r="I326" s="81" t="s">
        <v>738</v>
      </c>
      <c r="J326" s="13" t="s">
        <v>22</v>
      </c>
      <c r="K326" s="13">
        <v>10</v>
      </c>
      <c r="L326" s="13">
        <v>59</v>
      </c>
      <c r="M326" s="58">
        <f t="shared" si="7"/>
        <v>139.22819999999999</v>
      </c>
      <c r="N326" s="36"/>
      <c r="O326" s="13"/>
      <c r="P326" s="77"/>
      <c r="Q326" s="36"/>
      <c r="R326" s="36"/>
    </row>
    <row r="327" spans="1:18" ht="30" customHeight="1" x14ac:dyDescent="0.2">
      <c r="A327" s="14">
        <v>325</v>
      </c>
      <c r="B327" s="13" t="s">
        <v>44</v>
      </c>
      <c r="C327" s="25" t="s">
        <v>671</v>
      </c>
      <c r="D327" s="38">
        <v>230019</v>
      </c>
      <c r="E327" s="14" t="s">
        <v>739</v>
      </c>
      <c r="F327" s="26">
        <v>16.001000000000001</v>
      </c>
      <c r="G327" s="27" t="s">
        <v>28</v>
      </c>
      <c r="H327" s="39" t="s">
        <v>266</v>
      </c>
      <c r="I327" s="81" t="s">
        <v>740</v>
      </c>
      <c r="J327" s="13" t="s">
        <v>22</v>
      </c>
      <c r="K327" s="13">
        <v>10</v>
      </c>
      <c r="L327" s="13">
        <v>59</v>
      </c>
      <c r="M327" s="58">
        <f t="shared" si="7"/>
        <v>188.81180000000003</v>
      </c>
      <c r="N327" s="36"/>
      <c r="O327" s="13"/>
      <c r="P327" s="77"/>
      <c r="Q327" s="36"/>
      <c r="R327" s="36"/>
    </row>
    <row r="328" spans="1:18" ht="30" customHeight="1" x14ac:dyDescent="0.2">
      <c r="A328" s="14">
        <v>326</v>
      </c>
      <c r="B328" s="13" t="s">
        <v>44</v>
      </c>
      <c r="C328" s="25" t="s">
        <v>671</v>
      </c>
      <c r="D328" s="25">
        <v>231001</v>
      </c>
      <c r="E328" s="14" t="s">
        <v>741</v>
      </c>
      <c r="F328" s="26">
        <v>7.6</v>
      </c>
      <c r="G328" s="27" t="s">
        <v>28</v>
      </c>
      <c r="H328" s="39" t="s">
        <v>266</v>
      </c>
      <c r="I328" s="81" t="s">
        <v>742</v>
      </c>
      <c r="J328" s="13" t="s">
        <v>22</v>
      </c>
      <c r="K328" s="13">
        <v>10</v>
      </c>
      <c r="L328" s="13">
        <v>59</v>
      </c>
      <c r="M328" s="58">
        <f t="shared" si="7"/>
        <v>89.68</v>
      </c>
      <c r="N328" s="36"/>
      <c r="O328" s="13"/>
      <c r="P328" s="77"/>
      <c r="Q328" s="36"/>
      <c r="R328" s="36"/>
    </row>
    <row r="329" spans="1:18" ht="30" customHeight="1" x14ac:dyDescent="0.2">
      <c r="A329" s="14">
        <v>327</v>
      </c>
      <c r="B329" s="13" t="s">
        <v>44</v>
      </c>
      <c r="C329" s="25" t="s">
        <v>61</v>
      </c>
      <c r="D329" s="38">
        <v>17006</v>
      </c>
      <c r="E329" s="14" t="s">
        <v>743</v>
      </c>
      <c r="F329" s="26">
        <v>18.597999999999999</v>
      </c>
      <c r="G329" s="27" t="s">
        <v>54</v>
      </c>
      <c r="H329" s="28" t="s">
        <v>63</v>
      </c>
      <c r="I329" s="80" t="s">
        <v>744</v>
      </c>
      <c r="J329" s="13" t="s">
        <v>22</v>
      </c>
      <c r="K329" s="13">
        <v>10</v>
      </c>
      <c r="L329" s="13">
        <v>59</v>
      </c>
      <c r="M329" s="58">
        <f t="shared" si="7"/>
        <v>219.4564</v>
      </c>
      <c r="N329" s="36"/>
      <c r="O329" s="13"/>
      <c r="P329" s="77"/>
      <c r="Q329" s="36"/>
      <c r="R329" s="36"/>
    </row>
    <row r="330" spans="1:18" ht="30" customHeight="1" x14ac:dyDescent="0.2">
      <c r="A330" s="14">
        <v>328</v>
      </c>
      <c r="B330" s="13" t="s">
        <v>44</v>
      </c>
      <c r="C330" s="25" t="s">
        <v>61</v>
      </c>
      <c r="D330" s="38">
        <v>23014</v>
      </c>
      <c r="E330" s="14" t="s">
        <v>745</v>
      </c>
      <c r="F330" s="26">
        <v>16</v>
      </c>
      <c r="G330" s="27" t="s">
        <v>28</v>
      </c>
      <c r="H330" s="28" t="s">
        <v>63</v>
      </c>
      <c r="I330" s="81" t="s">
        <v>746</v>
      </c>
      <c r="J330" s="13" t="s">
        <v>22</v>
      </c>
      <c r="K330" s="13">
        <v>10</v>
      </c>
      <c r="L330" s="13">
        <v>59</v>
      </c>
      <c r="M330" s="58">
        <f t="shared" si="7"/>
        <v>188.8</v>
      </c>
      <c r="N330" s="36"/>
      <c r="O330" s="13"/>
      <c r="P330" s="77"/>
      <c r="Q330" s="36"/>
      <c r="R330" s="36"/>
    </row>
    <row r="331" spans="1:18" ht="30" customHeight="1" x14ac:dyDescent="0.2">
      <c r="A331" s="14">
        <v>329</v>
      </c>
      <c r="B331" s="13" t="s">
        <v>44</v>
      </c>
      <c r="C331" s="25" t="s">
        <v>61</v>
      </c>
      <c r="D331" s="38">
        <v>27005</v>
      </c>
      <c r="E331" s="14" t="s">
        <v>747</v>
      </c>
      <c r="F331" s="26">
        <v>21.164000000000001</v>
      </c>
      <c r="G331" s="27" t="s">
        <v>54</v>
      </c>
      <c r="H331" s="28" t="s">
        <v>63</v>
      </c>
      <c r="I331" s="80" t="s">
        <v>748</v>
      </c>
      <c r="J331" s="13" t="s">
        <v>22</v>
      </c>
      <c r="K331" s="13">
        <v>10</v>
      </c>
      <c r="L331" s="13">
        <v>59</v>
      </c>
      <c r="M331" s="58">
        <f t="shared" si="7"/>
        <v>249.73520000000005</v>
      </c>
      <c r="N331" s="36"/>
      <c r="O331" s="13"/>
      <c r="P331" s="77"/>
      <c r="Q331" s="36"/>
      <c r="R331" s="36"/>
    </row>
    <row r="332" spans="1:18" ht="30" customHeight="1" x14ac:dyDescent="0.2">
      <c r="A332" s="14">
        <v>330</v>
      </c>
      <c r="B332" s="13" t="s">
        <v>44</v>
      </c>
      <c r="C332" s="25" t="s">
        <v>61</v>
      </c>
      <c r="D332" s="38">
        <v>29004</v>
      </c>
      <c r="E332" s="14" t="s">
        <v>749</v>
      </c>
      <c r="F332" s="26">
        <v>11.000999999999999</v>
      </c>
      <c r="G332" s="27" t="s">
        <v>54</v>
      </c>
      <c r="H332" s="28" t="s">
        <v>63</v>
      </c>
      <c r="I332" s="80" t="s">
        <v>750</v>
      </c>
      <c r="J332" s="13" t="s">
        <v>22</v>
      </c>
      <c r="K332" s="13">
        <v>10</v>
      </c>
      <c r="L332" s="13">
        <v>59</v>
      </c>
      <c r="M332" s="58">
        <f t="shared" si="7"/>
        <v>129.81180000000001</v>
      </c>
      <c r="N332" s="36"/>
      <c r="O332" s="13"/>
      <c r="P332" s="77"/>
      <c r="Q332" s="36"/>
      <c r="R332" s="36"/>
    </row>
    <row r="333" spans="1:18" ht="30" customHeight="1" x14ac:dyDescent="0.2">
      <c r="A333" s="14">
        <v>331</v>
      </c>
      <c r="B333" s="13" t="s">
        <v>44</v>
      </c>
      <c r="C333" s="25" t="s">
        <v>61</v>
      </c>
      <c r="D333" s="38">
        <v>30007</v>
      </c>
      <c r="E333" s="14" t="s">
        <v>751</v>
      </c>
      <c r="F333" s="26">
        <v>26.324000000000002</v>
      </c>
      <c r="G333" s="27" t="s">
        <v>54</v>
      </c>
      <c r="H333" s="28" t="s">
        <v>63</v>
      </c>
      <c r="I333" s="80" t="s">
        <v>752</v>
      </c>
      <c r="J333" s="13" t="s">
        <v>22</v>
      </c>
      <c r="K333" s="13">
        <v>10</v>
      </c>
      <c r="L333" s="13">
        <v>59</v>
      </c>
      <c r="M333" s="58">
        <f t="shared" si="7"/>
        <v>310.6232</v>
      </c>
      <c r="N333" s="36"/>
      <c r="O333" s="13"/>
      <c r="P333" s="77"/>
      <c r="Q333" s="36"/>
      <c r="R333" s="36"/>
    </row>
    <row r="334" spans="1:18" ht="30" customHeight="1" x14ac:dyDescent="0.2">
      <c r="A334" s="14">
        <v>332</v>
      </c>
      <c r="B334" s="13" t="s">
        <v>44</v>
      </c>
      <c r="C334" s="25" t="s">
        <v>61</v>
      </c>
      <c r="D334" s="38">
        <v>30011</v>
      </c>
      <c r="E334" s="14" t="s">
        <v>753</v>
      </c>
      <c r="F334" s="26">
        <v>22</v>
      </c>
      <c r="G334" s="27" t="s">
        <v>54</v>
      </c>
      <c r="H334" s="28" t="s">
        <v>63</v>
      </c>
      <c r="I334" s="80" t="s">
        <v>754</v>
      </c>
      <c r="J334" s="13" t="s">
        <v>22</v>
      </c>
      <c r="K334" s="13">
        <v>10</v>
      </c>
      <c r="L334" s="13">
        <v>59</v>
      </c>
      <c r="M334" s="58">
        <f t="shared" si="7"/>
        <v>259.60000000000002</v>
      </c>
      <c r="N334" s="36"/>
      <c r="O334" s="13"/>
      <c r="P334" s="77"/>
      <c r="Q334" s="36"/>
      <c r="R334" s="36"/>
    </row>
    <row r="335" spans="1:18" ht="30" customHeight="1" x14ac:dyDescent="0.2">
      <c r="A335" s="14">
        <v>333</v>
      </c>
      <c r="B335" s="13" t="s">
        <v>44</v>
      </c>
      <c r="C335" s="25" t="s">
        <v>61</v>
      </c>
      <c r="D335" s="38">
        <v>31001</v>
      </c>
      <c r="E335" s="14" t="s">
        <v>755</v>
      </c>
      <c r="F335" s="26">
        <v>15.006</v>
      </c>
      <c r="G335" s="27" t="s">
        <v>54</v>
      </c>
      <c r="H335" s="28" t="s">
        <v>63</v>
      </c>
      <c r="I335" s="80" t="s">
        <v>756</v>
      </c>
      <c r="J335" s="13" t="s">
        <v>22</v>
      </c>
      <c r="K335" s="13">
        <v>10</v>
      </c>
      <c r="L335" s="13">
        <v>59</v>
      </c>
      <c r="M335" s="58">
        <f t="shared" si="7"/>
        <v>177.07080000000002</v>
      </c>
      <c r="N335" s="36"/>
      <c r="O335" s="13"/>
      <c r="P335" s="77"/>
      <c r="Q335" s="36"/>
      <c r="R335" s="36"/>
    </row>
    <row r="336" spans="1:18" ht="30" customHeight="1" x14ac:dyDescent="0.2">
      <c r="A336" s="14">
        <v>334</v>
      </c>
      <c r="B336" s="13" t="s">
        <v>44</v>
      </c>
      <c r="C336" s="25" t="s">
        <v>61</v>
      </c>
      <c r="D336" s="38">
        <v>31007</v>
      </c>
      <c r="E336" s="14" t="s">
        <v>757</v>
      </c>
      <c r="F336" s="26">
        <v>11.609</v>
      </c>
      <c r="G336" s="27" t="s">
        <v>54</v>
      </c>
      <c r="H336" s="28" t="s">
        <v>63</v>
      </c>
      <c r="I336" s="81" t="s">
        <v>758</v>
      </c>
      <c r="J336" s="13" t="s">
        <v>22</v>
      </c>
      <c r="K336" s="13">
        <v>10</v>
      </c>
      <c r="L336" s="13">
        <v>59</v>
      </c>
      <c r="M336" s="58">
        <f t="shared" si="7"/>
        <v>136.98620000000003</v>
      </c>
      <c r="N336" s="36"/>
      <c r="O336" s="13"/>
      <c r="P336" s="77"/>
      <c r="Q336" s="36"/>
      <c r="R336" s="36"/>
    </row>
    <row r="337" spans="1:18" ht="30" customHeight="1" x14ac:dyDescent="0.2">
      <c r="A337" s="14">
        <v>335</v>
      </c>
      <c r="B337" s="13" t="s">
        <v>44</v>
      </c>
      <c r="C337" s="25" t="s">
        <v>61</v>
      </c>
      <c r="D337" s="38">
        <v>46019</v>
      </c>
      <c r="E337" s="14" t="s">
        <v>759</v>
      </c>
      <c r="F337" s="26">
        <v>14.231</v>
      </c>
      <c r="G337" s="27" t="s">
        <v>28</v>
      </c>
      <c r="H337" s="28" t="s">
        <v>63</v>
      </c>
      <c r="I337" s="81" t="s">
        <v>760</v>
      </c>
      <c r="J337" s="13" t="s">
        <v>22</v>
      </c>
      <c r="K337" s="13">
        <v>10</v>
      </c>
      <c r="L337" s="13">
        <v>59</v>
      </c>
      <c r="M337" s="58">
        <f t="shared" si="7"/>
        <v>167.92580000000001</v>
      </c>
      <c r="N337" s="36"/>
      <c r="O337" s="13"/>
      <c r="P337" s="77"/>
      <c r="Q337" s="36"/>
      <c r="R337" s="36"/>
    </row>
    <row r="338" spans="1:18" ht="30" customHeight="1" x14ac:dyDescent="0.2">
      <c r="A338" s="14">
        <v>336</v>
      </c>
      <c r="B338" s="13" t="s">
        <v>44</v>
      </c>
      <c r="C338" s="25" t="s">
        <v>61</v>
      </c>
      <c r="D338" s="38">
        <v>46038</v>
      </c>
      <c r="E338" s="14" t="s">
        <v>761</v>
      </c>
      <c r="F338" s="26">
        <v>16.998999999999999</v>
      </c>
      <c r="G338" s="27" t="s">
        <v>28</v>
      </c>
      <c r="H338" s="28" t="s">
        <v>63</v>
      </c>
      <c r="I338" s="81" t="s">
        <v>762</v>
      </c>
      <c r="J338" s="13" t="s">
        <v>22</v>
      </c>
      <c r="K338" s="13">
        <v>10</v>
      </c>
      <c r="L338" s="13">
        <v>59</v>
      </c>
      <c r="M338" s="58">
        <f t="shared" si="7"/>
        <v>200.5882</v>
      </c>
      <c r="N338" s="36"/>
      <c r="O338" s="13"/>
      <c r="P338" s="77"/>
      <c r="Q338" s="36"/>
      <c r="R338" s="36"/>
    </row>
    <row r="339" spans="1:18" ht="30" customHeight="1" x14ac:dyDescent="0.2">
      <c r="A339" s="14">
        <v>337</v>
      </c>
      <c r="B339" s="13" t="s">
        <v>44</v>
      </c>
      <c r="C339" s="25" t="s">
        <v>61</v>
      </c>
      <c r="D339" s="38">
        <v>50009</v>
      </c>
      <c r="E339" s="14" t="s">
        <v>763</v>
      </c>
      <c r="F339" s="26">
        <v>20.997</v>
      </c>
      <c r="G339" s="27" t="s">
        <v>54</v>
      </c>
      <c r="H339" s="28" t="s">
        <v>63</v>
      </c>
      <c r="I339" s="80" t="s">
        <v>764</v>
      </c>
      <c r="J339" s="13" t="s">
        <v>22</v>
      </c>
      <c r="K339" s="13">
        <v>10</v>
      </c>
      <c r="L339" s="13">
        <v>59</v>
      </c>
      <c r="M339" s="58">
        <f t="shared" si="7"/>
        <v>247.76460000000003</v>
      </c>
      <c r="N339" s="36"/>
      <c r="O339" s="13"/>
      <c r="P339" s="77"/>
      <c r="Q339" s="36"/>
      <c r="R339" s="36"/>
    </row>
    <row r="340" spans="1:18" ht="30" customHeight="1" x14ac:dyDescent="0.2">
      <c r="A340" s="14">
        <v>338</v>
      </c>
      <c r="B340" s="13" t="s">
        <v>44</v>
      </c>
      <c r="C340" s="25" t="s">
        <v>61</v>
      </c>
      <c r="D340" s="38">
        <v>55003</v>
      </c>
      <c r="E340" s="14" t="s">
        <v>765</v>
      </c>
      <c r="F340" s="26">
        <v>13.819000000000001</v>
      </c>
      <c r="G340" s="27" t="s">
        <v>54</v>
      </c>
      <c r="H340" s="28" t="s">
        <v>63</v>
      </c>
      <c r="I340" s="81" t="s">
        <v>766</v>
      </c>
      <c r="J340" s="13" t="s">
        <v>22</v>
      </c>
      <c r="K340" s="13">
        <v>10</v>
      </c>
      <c r="L340" s="13">
        <v>59</v>
      </c>
      <c r="M340" s="58">
        <f t="shared" si="7"/>
        <v>163.06420000000003</v>
      </c>
      <c r="N340" s="36"/>
      <c r="O340" s="13"/>
      <c r="P340" s="77"/>
      <c r="Q340" s="36"/>
      <c r="R340" s="36"/>
    </row>
    <row r="341" spans="1:18" ht="30" customHeight="1" x14ac:dyDescent="0.2">
      <c r="A341" s="14">
        <v>339</v>
      </c>
      <c r="B341" s="13" t="s">
        <v>44</v>
      </c>
      <c r="C341" s="25" t="s">
        <v>61</v>
      </c>
      <c r="D341" s="38">
        <v>60039</v>
      </c>
      <c r="E341" s="14" t="s">
        <v>767</v>
      </c>
      <c r="F341" s="26">
        <v>12.144</v>
      </c>
      <c r="G341" s="27" t="s">
        <v>47</v>
      </c>
      <c r="H341" s="28" t="s">
        <v>63</v>
      </c>
      <c r="I341" s="80" t="s">
        <v>768</v>
      </c>
      <c r="J341" s="13" t="s">
        <v>22</v>
      </c>
      <c r="K341" s="13">
        <v>10</v>
      </c>
      <c r="L341" s="13">
        <v>59</v>
      </c>
      <c r="M341" s="58">
        <f t="shared" si="7"/>
        <v>143.29920000000001</v>
      </c>
      <c r="N341" s="36"/>
      <c r="O341" s="13"/>
      <c r="P341" s="77"/>
      <c r="Q341" s="36"/>
      <c r="R341" s="36"/>
    </row>
    <row r="342" spans="1:18" ht="30" customHeight="1" x14ac:dyDescent="0.2">
      <c r="A342" s="14">
        <v>340</v>
      </c>
      <c r="B342" s="13" t="s">
        <v>44</v>
      </c>
      <c r="C342" s="25" t="s">
        <v>61</v>
      </c>
      <c r="D342" s="38">
        <v>62004</v>
      </c>
      <c r="E342" s="14" t="s">
        <v>769</v>
      </c>
      <c r="F342" s="26">
        <v>11.037000000000001</v>
      </c>
      <c r="G342" s="27" t="s">
        <v>47</v>
      </c>
      <c r="H342" s="28" t="s">
        <v>63</v>
      </c>
      <c r="I342" s="81" t="s">
        <v>770</v>
      </c>
      <c r="J342" s="13" t="s">
        <v>22</v>
      </c>
      <c r="K342" s="13">
        <v>10</v>
      </c>
      <c r="L342" s="13">
        <v>59</v>
      </c>
      <c r="M342" s="58">
        <f t="shared" si="7"/>
        <v>130.23660000000001</v>
      </c>
      <c r="N342" s="36"/>
      <c r="O342" s="13"/>
      <c r="P342" s="77"/>
      <c r="Q342" s="36"/>
      <c r="R342" s="36"/>
    </row>
    <row r="343" spans="1:18" ht="30" customHeight="1" x14ac:dyDescent="0.2">
      <c r="A343" s="14">
        <v>341</v>
      </c>
      <c r="B343" s="13" t="s">
        <v>44</v>
      </c>
      <c r="C343" s="25" t="s">
        <v>61</v>
      </c>
      <c r="D343" s="38">
        <v>63013</v>
      </c>
      <c r="E343" s="14" t="s">
        <v>771</v>
      </c>
      <c r="F343" s="26">
        <v>14.999000000000001</v>
      </c>
      <c r="G343" s="27" t="s">
        <v>28</v>
      </c>
      <c r="H343" s="28" t="s">
        <v>63</v>
      </c>
      <c r="I343" s="80" t="s">
        <v>772</v>
      </c>
      <c r="J343" s="13" t="s">
        <v>22</v>
      </c>
      <c r="K343" s="13">
        <v>10</v>
      </c>
      <c r="L343" s="13">
        <v>59</v>
      </c>
      <c r="M343" s="58">
        <f t="shared" si="7"/>
        <v>176.98820000000001</v>
      </c>
      <c r="N343" s="36"/>
      <c r="O343" s="13"/>
      <c r="P343" s="77"/>
      <c r="Q343" s="36"/>
      <c r="R343" s="36"/>
    </row>
    <row r="344" spans="1:18" ht="30" customHeight="1" x14ac:dyDescent="0.2">
      <c r="A344" s="14">
        <v>342</v>
      </c>
      <c r="B344" s="13" t="s">
        <v>44</v>
      </c>
      <c r="C344" s="25" t="s">
        <v>61</v>
      </c>
      <c r="D344" s="38">
        <v>67010</v>
      </c>
      <c r="E344" s="14" t="s">
        <v>773</v>
      </c>
      <c r="F344" s="26">
        <v>14.592000000000001</v>
      </c>
      <c r="G344" s="27" t="s">
        <v>54</v>
      </c>
      <c r="H344" s="28" t="s">
        <v>63</v>
      </c>
      <c r="I344" s="81" t="s">
        <v>774</v>
      </c>
      <c r="J344" s="13" t="s">
        <v>22</v>
      </c>
      <c r="K344" s="13">
        <v>10</v>
      </c>
      <c r="L344" s="13">
        <v>59</v>
      </c>
      <c r="M344" s="58">
        <f t="shared" si="7"/>
        <v>172.18560000000002</v>
      </c>
      <c r="N344" s="36"/>
      <c r="O344" s="13"/>
      <c r="P344" s="77"/>
      <c r="Q344" s="36"/>
      <c r="R344" s="36"/>
    </row>
    <row r="345" spans="1:18" ht="30" customHeight="1" x14ac:dyDescent="0.2">
      <c r="A345" s="14">
        <v>343</v>
      </c>
      <c r="B345" s="13" t="s">
        <v>44</v>
      </c>
      <c r="C345" s="25" t="s">
        <v>775</v>
      </c>
      <c r="D345" s="38">
        <v>20003</v>
      </c>
      <c r="E345" s="14" t="s">
        <v>776</v>
      </c>
      <c r="F345" s="26">
        <v>7</v>
      </c>
      <c r="G345" s="27" t="s">
        <v>47</v>
      </c>
      <c r="H345" s="39" t="s">
        <v>266</v>
      </c>
      <c r="I345" s="80" t="s">
        <v>777</v>
      </c>
      <c r="J345" s="13" t="s">
        <v>22</v>
      </c>
      <c r="K345" s="13">
        <v>10</v>
      </c>
      <c r="L345" s="13">
        <v>59</v>
      </c>
      <c r="M345" s="58">
        <f t="shared" si="7"/>
        <v>82.600000000000009</v>
      </c>
      <c r="N345" s="36"/>
      <c r="O345" s="13"/>
      <c r="P345" s="77"/>
      <c r="Q345" s="36"/>
      <c r="R345" s="36"/>
    </row>
    <row r="346" spans="1:18" ht="30" customHeight="1" x14ac:dyDescent="0.2">
      <c r="A346" s="14">
        <v>344</v>
      </c>
      <c r="B346" s="13" t="s">
        <v>44</v>
      </c>
      <c r="C346" s="68" t="s">
        <v>775</v>
      </c>
      <c r="D346" s="66">
        <v>38026</v>
      </c>
      <c r="E346" s="14" t="s">
        <v>778</v>
      </c>
      <c r="F346" s="67">
        <v>40.695999999999998</v>
      </c>
      <c r="G346" s="61" t="s">
        <v>47</v>
      </c>
      <c r="H346" s="62" t="s">
        <v>60</v>
      </c>
      <c r="I346" s="81" t="s">
        <v>779</v>
      </c>
      <c r="J346" s="13" t="s">
        <v>22</v>
      </c>
      <c r="K346" s="13">
        <v>10</v>
      </c>
      <c r="L346" s="13">
        <v>59</v>
      </c>
      <c r="M346" s="58">
        <f t="shared" si="7"/>
        <v>480.21280000000002</v>
      </c>
      <c r="N346" s="36"/>
      <c r="O346" s="13"/>
      <c r="P346" s="77"/>
      <c r="Q346" s="36"/>
      <c r="R346" s="36"/>
    </row>
    <row r="347" spans="1:18" ht="30" customHeight="1" x14ac:dyDescent="0.2">
      <c r="A347" s="14">
        <v>345</v>
      </c>
      <c r="B347" s="13" t="s">
        <v>44</v>
      </c>
      <c r="C347" s="25" t="s">
        <v>775</v>
      </c>
      <c r="D347" s="38">
        <v>40026</v>
      </c>
      <c r="E347" s="14" t="s">
        <v>780</v>
      </c>
      <c r="F347" s="26">
        <v>6.1</v>
      </c>
      <c r="G347" s="27" t="s">
        <v>47</v>
      </c>
      <c r="H347" s="39" t="s">
        <v>266</v>
      </c>
      <c r="I347" s="81" t="s">
        <v>781</v>
      </c>
      <c r="J347" s="13" t="s">
        <v>22</v>
      </c>
      <c r="K347" s="13">
        <v>10</v>
      </c>
      <c r="L347" s="13">
        <v>59</v>
      </c>
      <c r="M347" s="58">
        <f t="shared" si="7"/>
        <v>71.98</v>
      </c>
      <c r="N347" s="36"/>
      <c r="O347" s="13"/>
      <c r="P347" s="77"/>
      <c r="Q347" s="36"/>
      <c r="R347" s="36"/>
    </row>
    <row r="348" spans="1:18" ht="30" customHeight="1" x14ac:dyDescent="0.2">
      <c r="A348" s="14">
        <v>346</v>
      </c>
      <c r="B348" s="13" t="s">
        <v>44</v>
      </c>
      <c r="C348" s="25" t="s">
        <v>775</v>
      </c>
      <c r="D348" s="38">
        <v>50005</v>
      </c>
      <c r="E348" s="14" t="s">
        <v>782</v>
      </c>
      <c r="F348" s="26">
        <v>4.2</v>
      </c>
      <c r="G348" s="27" t="s">
        <v>84</v>
      </c>
      <c r="H348" s="39" t="s">
        <v>266</v>
      </c>
      <c r="I348" s="81" t="s">
        <v>783</v>
      </c>
      <c r="J348" s="13" t="s">
        <v>22</v>
      </c>
      <c r="K348" s="13">
        <v>10</v>
      </c>
      <c r="L348" s="13">
        <v>59</v>
      </c>
      <c r="M348" s="58">
        <f t="shared" si="7"/>
        <v>49.56</v>
      </c>
      <c r="N348" s="36"/>
      <c r="O348" s="13"/>
      <c r="P348" s="77"/>
      <c r="Q348" s="36"/>
      <c r="R348" s="36"/>
    </row>
    <row r="349" spans="1:18" ht="30" customHeight="1" x14ac:dyDescent="0.2">
      <c r="A349" s="14">
        <v>347</v>
      </c>
      <c r="B349" s="13" t="s">
        <v>44</v>
      </c>
      <c r="C349" s="25" t="s">
        <v>775</v>
      </c>
      <c r="D349" s="38">
        <v>50006</v>
      </c>
      <c r="E349" s="14" t="s">
        <v>784</v>
      </c>
      <c r="F349" s="26">
        <v>2</v>
      </c>
      <c r="G349" s="27" t="s">
        <v>84</v>
      </c>
      <c r="H349" s="39" t="s">
        <v>266</v>
      </c>
      <c r="I349" s="81" t="s">
        <v>785</v>
      </c>
      <c r="J349" s="13" t="s">
        <v>22</v>
      </c>
      <c r="K349" s="13">
        <v>10</v>
      </c>
      <c r="L349" s="13">
        <v>59</v>
      </c>
      <c r="M349" s="58">
        <f t="shared" si="7"/>
        <v>23.6</v>
      </c>
      <c r="N349" s="36"/>
      <c r="O349" s="13"/>
      <c r="P349" s="77"/>
      <c r="Q349" s="36"/>
      <c r="R349" s="36"/>
    </row>
    <row r="350" spans="1:18" ht="30" customHeight="1" x14ac:dyDescent="0.2">
      <c r="A350" s="14">
        <v>348</v>
      </c>
      <c r="B350" s="13" t="s">
        <v>44</v>
      </c>
      <c r="C350" s="25" t="s">
        <v>775</v>
      </c>
      <c r="D350" s="38">
        <v>50007</v>
      </c>
      <c r="E350" s="14" t="s">
        <v>786</v>
      </c>
      <c r="F350" s="26">
        <v>4.0979999999999999</v>
      </c>
      <c r="G350" s="27" t="s">
        <v>84</v>
      </c>
      <c r="H350" s="39" t="s">
        <v>266</v>
      </c>
      <c r="I350" s="81" t="s">
        <v>787</v>
      </c>
      <c r="J350" s="13" t="s">
        <v>22</v>
      </c>
      <c r="K350" s="13">
        <v>10</v>
      </c>
      <c r="L350" s="13">
        <v>59</v>
      </c>
      <c r="M350" s="58">
        <f t="shared" si="7"/>
        <v>48.356400000000001</v>
      </c>
      <c r="N350" s="36"/>
      <c r="O350" s="13"/>
      <c r="P350" s="77"/>
      <c r="Q350" s="36"/>
      <c r="R350" s="36"/>
    </row>
    <row r="351" spans="1:18" ht="30" customHeight="1" x14ac:dyDescent="0.2">
      <c r="A351" s="14">
        <v>349</v>
      </c>
      <c r="B351" s="13" t="s">
        <v>44</v>
      </c>
      <c r="C351" s="25" t="s">
        <v>775</v>
      </c>
      <c r="D351" s="38">
        <v>58020</v>
      </c>
      <c r="E351" s="14" t="s">
        <v>788</v>
      </c>
      <c r="F351" s="26">
        <v>5</v>
      </c>
      <c r="G351" s="27" t="s">
        <v>84</v>
      </c>
      <c r="H351" s="39" t="s">
        <v>266</v>
      </c>
      <c r="I351" s="81" t="s">
        <v>789</v>
      </c>
      <c r="J351" s="13" t="s">
        <v>22</v>
      </c>
      <c r="K351" s="13">
        <v>10</v>
      </c>
      <c r="L351" s="13">
        <v>59</v>
      </c>
      <c r="M351" s="58">
        <f t="shared" si="7"/>
        <v>59</v>
      </c>
      <c r="N351" s="36"/>
      <c r="O351" s="13"/>
      <c r="P351" s="77"/>
      <c r="Q351" s="36"/>
      <c r="R351" s="36"/>
    </row>
    <row r="352" spans="1:18" ht="30" customHeight="1" x14ac:dyDescent="0.2">
      <c r="A352" s="14">
        <v>350</v>
      </c>
      <c r="B352" s="13" t="s">
        <v>44</v>
      </c>
      <c r="C352" s="25" t="s">
        <v>775</v>
      </c>
      <c r="D352" s="38">
        <v>58024</v>
      </c>
      <c r="E352" s="14" t="s">
        <v>790</v>
      </c>
      <c r="F352" s="26">
        <v>4.9989999999999997</v>
      </c>
      <c r="G352" s="27" t="s">
        <v>84</v>
      </c>
      <c r="H352" s="39" t="s">
        <v>266</v>
      </c>
      <c r="I352" s="81" t="s">
        <v>791</v>
      </c>
      <c r="J352" s="13" t="s">
        <v>22</v>
      </c>
      <c r="K352" s="13">
        <v>10</v>
      </c>
      <c r="L352" s="13">
        <v>59</v>
      </c>
      <c r="M352" s="58">
        <f t="shared" si="7"/>
        <v>58.988199999999999</v>
      </c>
      <c r="N352" s="36"/>
      <c r="O352" s="13"/>
      <c r="P352" s="77"/>
      <c r="Q352" s="36"/>
      <c r="R352" s="36"/>
    </row>
    <row r="353" spans="1:18" ht="30" customHeight="1" x14ac:dyDescent="0.2">
      <c r="A353" s="14">
        <v>351</v>
      </c>
      <c r="B353" s="13" t="s">
        <v>44</v>
      </c>
      <c r="C353" s="25" t="s">
        <v>792</v>
      </c>
      <c r="D353" s="38">
        <v>10005</v>
      </c>
      <c r="E353" s="14" t="s">
        <v>793</v>
      </c>
      <c r="F353" s="26">
        <v>4</v>
      </c>
      <c r="G353" s="27" t="s">
        <v>21</v>
      </c>
      <c r="H353" s="28" t="s">
        <v>63</v>
      </c>
      <c r="I353" s="81" t="s">
        <v>794</v>
      </c>
      <c r="J353" s="13" t="s">
        <v>22</v>
      </c>
      <c r="K353" s="13">
        <v>10</v>
      </c>
      <c r="L353" s="13">
        <v>59</v>
      </c>
      <c r="M353" s="58">
        <f t="shared" si="7"/>
        <v>47.2</v>
      </c>
      <c r="N353" s="36"/>
      <c r="O353" s="13"/>
      <c r="P353" s="77"/>
      <c r="Q353" s="36"/>
      <c r="R353" s="36"/>
    </row>
    <row r="354" spans="1:18" ht="30" customHeight="1" x14ac:dyDescent="0.2">
      <c r="A354" s="14">
        <v>352</v>
      </c>
      <c r="B354" s="13" t="s">
        <v>44</v>
      </c>
      <c r="C354" s="25" t="s">
        <v>792</v>
      </c>
      <c r="D354" s="38">
        <v>11035</v>
      </c>
      <c r="E354" s="14" t="s">
        <v>795</v>
      </c>
      <c r="F354" s="26">
        <v>2</v>
      </c>
      <c r="G354" s="27" t="s">
        <v>47</v>
      </c>
      <c r="H354" s="28" t="s">
        <v>63</v>
      </c>
      <c r="I354" s="81" t="s">
        <v>796</v>
      </c>
      <c r="J354" s="13" t="s">
        <v>22</v>
      </c>
      <c r="K354" s="13">
        <v>10</v>
      </c>
      <c r="L354" s="13">
        <v>59</v>
      </c>
      <c r="M354" s="58">
        <f t="shared" si="7"/>
        <v>23.6</v>
      </c>
      <c r="N354" s="36"/>
      <c r="O354" s="13"/>
      <c r="P354" s="77"/>
      <c r="Q354" s="36"/>
      <c r="R354" s="36"/>
    </row>
    <row r="355" spans="1:18" ht="30" customHeight="1" x14ac:dyDescent="0.2">
      <c r="A355" s="14">
        <v>353</v>
      </c>
      <c r="B355" s="13" t="s">
        <v>44</v>
      </c>
      <c r="C355" s="25" t="s">
        <v>792</v>
      </c>
      <c r="D355" s="25">
        <v>12026</v>
      </c>
      <c r="E355" s="14" t="s">
        <v>797</v>
      </c>
      <c r="F355" s="26">
        <v>3</v>
      </c>
      <c r="G355" s="27" t="s">
        <v>47</v>
      </c>
      <c r="H355" s="28" t="s">
        <v>63</v>
      </c>
      <c r="I355" s="85"/>
      <c r="J355" s="13" t="s">
        <v>22</v>
      </c>
      <c r="K355" s="13">
        <v>10</v>
      </c>
      <c r="L355" s="13">
        <v>59</v>
      </c>
      <c r="M355" s="58">
        <f t="shared" si="7"/>
        <v>35.4</v>
      </c>
      <c r="N355" s="36"/>
      <c r="O355" s="13"/>
      <c r="P355" s="77"/>
      <c r="Q355" s="36"/>
      <c r="R355" s="36"/>
    </row>
    <row r="356" spans="1:18" ht="30" customHeight="1" x14ac:dyDescent="0.2">
      <c r="A356" s="14">
        <v>354</v>
      </c>
      <c r="B356" s="13" t="s">
        <v>44</v>
      </c>
      <c r="C356" s="25" t="s">
        <v>792</v>
      </c>
      <c r="D356" s="25">
        <v>12028</v>
      </c>
      <c r="E356" s="14" t="s">
        <v>798</v>
      </c>
      <c r="F356" s="26">
        <v>3.0089999999999999</v>
      </c>
      <c r="G356" s="27" t="s">
        <v>47</v>
      </c>
      <c r="H356" s="28" t="s">
        <v>63</v>
      </c>
      <c r="I356" s="85"/>
      <c r="J356" s="13" t="s">
        <v>22</v>
      </c>
      <c r="K356" s="13">
        <v>10</v>
      </c>
      <c r="L356" s="13">
        <v>59</v>
      </c>
      <c r="M356" s="58">
        <f t="shared" si="7"/>
        <v>35.5062</v>
      </c>
      <c r="N356" s="36"/>
      <c r="O356" s="13"/>
      <c r="P356" s="77"/>
      <c r="Q356" s="36"/>
      <c r="R356" s="36"/>
    </row>
    <row r="357" spans="1:18" ht="30" customHeight="1" x14ac:dyDescent="0.2">
      <c r="A357" s="14">
        <v>355</v>
      </c>
      <c r="B357" s="13" t="s">
        <v>44</v>
      </c>
      <c r="C357" s="25" t="s">
        <v>792</v>
      </c>
      <c r="D357" s="25">
        <v>29003</v>
      </c>
      <c r="E357" s="14" t="s">
        <v>799</v>
      </c>
      <c r="F357" s="26">
        <v>0.80100000000000005</v>
      </c>
      <c r="G357" s="27" t="s">
        <v>47</v>
      </c>
      <c r="H357" s="28" t="s">
        <v>63</v>
      </c>
      <c r="I357" s="85"/>
      <c r="J357" s="13" t="s">
        <v>22</v>
      </c>
      <c r="K357" s="13">
        <v>10</v>
      </c>
      <c r="L357" s="13">
        <v>59</v>
      </c>
      <c r="M357" s="58">
        <f t="shared" si="7"/>
        <v>9.4518000000000004</v>
      </c>
      <c r="N357" s="36"/>
      <c r="O357" s="13"/>
      <c r="P357" s="77"/>
      <c r="Q357" s="36"/>
      <c r="R357" s="36"/>
    </row>
    <row r="358" spans="1:18" ht="30" customHeight="1" x14ac:dyDescent="0.2">
      <c r="A358" s="14">
        <v>356</v>
      </c>
      <c r="B358" s="13" t="s">
        <v>44</v>
      </c>
      <c r="C358" s="25" t="s">
        <v>792</v>
      </c>
      <c r="D358" s="25">
        <v>30004</v>
      </c>
      <c r="E358" s="14" t="s">
        <v>800</v>
      </c>
      <c r="F358" s="26">
        <v>3.5</v>
      </c>
      <c r="G358" s="27" t="s">
        <v>47</v>
      </c>
      <c r="H358" s="28" t="s">
        <v>266</v>
      </c>
      <c r="I358" s="81" t="s">
        <v>801</v>
      </c>
      <c r="J358" s="13" t="s">
        <v>22</v>
      </c>
      <c r="K358" s="13">
        <v>10</v>
      </c>
      <c r="L358" s="13">
        <v>59</v>
      </c>
      <c r="M358" s="58">
        <f t="shared" si="7"/>
        <v>41.300000000000004</v>
      </c>
      <c r="N358" s="36"/>
      <c r="O358" s="13"/>
      <c r="P358" s="77"/>
      <c r="Q358" s="36"/>
      <c r="R358" s="36"/>
    </row>
    <row r="359" spans="1:18" ht="30" customHeight="1" x14ac:dyDescent="0.2">
      <c r="A359" s="14">
        <v>357</v>
      </c>
      <c r="B359" s="13" t="s">
        <v>44</v>
      </c>
      <c r="C359" s="25" t="s">
        <v>792</v>
      </c>
      <c r="D359" s="25">
        <v>39004</v>
      </c>
      <c r="E359" s="14" t="s">
        <v>802</v>
      </c>
      <c r="F359" s="26">
        <v>3.8</v>
      </c>
      <c r="G359" s="27" t="s">
        <v>47</v>
      </c>
      <c r="H359" s="39" t="s">
        <v>266</v>
      </c>
      <c r="I359" s="81" t="s">
        <v>803</v>
      </c>
      <c r="J359" s="13" t="s">
        <v>22</v>
      </c>
      <c r="K359" s="13">
        <v>10</v>
      </c>
      <c r="L359" s="13">
        <v>59</v>
      </c>
      <c r="M359" s="58">
        <f t="shared" si="7"/>
        <v>44.84</v>
      </c>
      <c r="N359" s="36"/>
      <c r="O359" s="13"/>
      <c r="P359" s="77"/>
      <c r="Q359" s="36"/>
      <c r="R359" s="36"/>
    </row>
    <row r="360" spans="1:18" ht="30" customHeight="1" x14ac:dyDescent="0.2">
      <c r="A360" s="14">
        <v>358</v>
      </c>
      <c r="B360" s="13" t="s">
        <v>44</v>
      </c>
      <c r="C360" s="25" t="s">
        <v>792</v>
      </c>
      <c r="D360" s="25">
        <v>39005</v>
      </c>
      <c r="E360" s="14" t="s">
        <v>804</v>
      </c>
      <c r="F360" s="26">
        <v>3.9990000000000001</v>
      </c>
      <c r="G360" s="27" t="s">
        <v>47</v>
      </c>
      <c r="H360" s="39" t="s">
        <v>266</v>
      </c>
      <c r="I360" s="81" t="s">
        <v>805</v>
      </c>
      <c r="J360" s="13" t="s">
        <v>22</v>
      </c>
      <c r="K360" s="13">
        <v>10</v>
      </c>
      <c r="L360" s="13">
        <v>59</v>
      </c>
      <c r="M360" s="58">
        <f t="shared" si="7"/>
        <v>47.188200000000002</v>
      </c>
      <c r="N360" s="36"/>
      <c r="O360" s="13"/>
      <c r="P360" s="77"/>
      <c r="Q360" s="36"/>
      <c r="R360" s="36"/>
    </row>
    <row r="361" spans="1:18" ht="30" customHeight="1" x14ac:dyDescent="0.2">
      <c r="A361" s="14">
        <v>359</v>
      </c>
      <c r="B361" s="13" t="s">
        <v>44</v>
      </c>
      <c r="C361" s="25" t="s">
        <v>792</v>
      </c>
      <c r="D361" s="25">
        <v>39008</v>
      </c>
      <c r="E361" s="14" t="s">
        <v>806</v>
      </c>
      <c r="F361" s="26">
        <v>2</v>
      </c>
      <c r="G361" s="27" t="s">
        <v>47</v>
      </c>
      <c r="H361" s="39" t="s">
        <v>266</v>
      </c>
      <c r="I361" s="81" t="s">
        <v>807</v>
      </c>
      <c r="J361" s="13" t="s">
        <v>22</v>
      </c>
      <c r="K361" s="13">
        <v>10</v>
      </c>
      <c r="L361" s="13">
        <v>59</v>
      </c>
      <c r="M361" s="58">
        <f t="shared" si="7"/>
        <v>23.6</v>
      </c>
      <c r="N361" s="36"/>
      <c r="O361" s="13"/>
      <c r="P361" s="77"/>
      <c r="Q361" s="36"/>
      <c r="R361" s="36"/>
    </row>
    <row r="362" spans="1:18" ht="30" customHeight="1" x14ac:dyDescent="0.2">
      <c r="A362" s="14">
        <v>360</v>
      </c>
      <c r="B362" s="13" t="s">
        <v>44</v>
      </c>
      <c r="C362" s="25" t="s">
        <v>792</v>
      </c>
      <c r="D362" s="25">
        <v>39010</v>
      </c>
      <c r="E362" s="14" t="s">
        <v>808</v>
      </c>
      <c r="F362" s="26">
        <v>2.9990000000000001</v>
      </c>
      <c r="G362" s="27" t="s">
        <v>47</v>
      </c>
      <c r="H362" s="39" t="s">
        <v>266</v>
      </c>
      <c r="I362" s="81" t="s">
        <v>809</v>
      </c>
      <c r="J362" s="13" t="s">
        <v>22</v>
      </c>
      <c r="K362" s="13">
        <v>10</v>
      </c>
      <c r="L362" s="13">
        <v>59</v>
      </c>
      <c r="M362" s="58">
        <f t="shared" si="7"/>
        <v>35.388200000000005</v>
      </c>
      <c r="N362" s="36"/>
      <c r="O362" s="13"/>
      <c r="P362" s="77"/>
      <c r="Q362" s="36"/>
      <c r="R362" s="36"/>
    </row>
    <row r="363" spans="1:18" ht="30" customHeight="1" x14ac:dyDescent="0.2">
      <c r="A363" s="14">
        <v>361</v>
      </c>
      <c r="B363" s="13" t="s">
        <v>44</v>
      </c>
      <c r="C363" s="25" t="s">
        <v>792</v>
      </c>
      <c r="D363" s="25">
        <v>39011</v>
      </c>
      <c r="E363" s="14" t="s">
        <v>810</v>
      </c>
      <c r="F363" s="26">
        <v>3.0009999999999999</v>
      </c>
      <c r="G363" s="27" t="s">
        <v>47</v>
      </c>
      <c r="H363" s="39" t="s">
        <v>266</v>
      </c>
      <c r="I363" s="81" t="s">
        <v>811</v>
      </c>
      <c r="J363" s="13" t="s">
        <v>22</v>
      </c>
      <c r="K363" s="13">
        <v>10</v>
      </c>
      <c r="L363" s="13">
        <v>59</v>
      </c>
      <c r="M363" s="58">
        <f t="shared" si="7"/>
        <v>35.411799999999999</v>
      </c>
      <c r="N363" s="36"/>
      <c r="O363" s="13"/>
      <c r="P363" s="77"/>
      <c r="Q363" s="36"/>
      <c r="R363" s="36"/>
    </row>
    <row r="364" spans="1:18" ht="30" customHeight="1" x14ac:dyDescent="0.2">
      <c r="A364" s="14">
        <v>362</v>
      </c>
      <c r="B364" s="13" t="s">
        <v>44</v>
      </c>
      <c r="C364" s="25" t="s">
        <v>792</v>
      </c>
      <c r="D364" s="25">
        <v>39014</v>
      </c>
      <c r="E364" s="14" t="s">
        <v>812</v>
      </c>
      <c r="F364" s="26">
        <v>3</v>
      </c>
      <c r="G364" s="27" t="s">
        <v>47</v>
      </c>
      <c r="H364" s="39" t="s">
        <v>266</v>
      </c>
      <c r="I364" s="81" t="s">
        <v>813</v>
      </c>
      <c r="J364" s="13" t="s">
        <v>22</v>
      </c>
      <c r="K364" s="13">
        <v>10</v>
      </c>
      <c r="L364" s="13">
        <v>59</v>
      </c>
      <c r="M364" s="58">
        <f t="shared" si="7"/>
        <v>35.4</v>
      </c>
      <c r="N364" s="36"/>
      <c r="O364" s="13"/>
      <c r="P364" s="77"/>
      <c r="Q364" s="36"/>
      <c r="R364" s="36"/>
    </row>
    <row r="365" spans="1:18" ht="30" customHeight="1" x14ac:dyDescent="0.2">
      <c r="A365" s="14">
        <v>363</v>
      </c>
      <c r="B365" s="13" t="s">
        <v>44</v>
      </c>
      <c r="C365" s="25" t="s">
        <v>792</v>
      </c>
      <c r="D365" s="25">
        <v>39016</v>
      </c>
      <c r="E365" s="14" t="s">
        <v>814</v>
      </c>
      <c r="F365" s="26">
        <v>1.5</v>
      </c>
      <c r="G365" s="27" t="s">
        <v>47</v>
      </c>
      <c r="H365" s="39" t="s">
        <v>266</v>
      </c>
      <c r="I365" s="81" t="s">
        <v>815</v>
      </c>
      <c r="J365" s="13" t="s">
        <v>22</v>
      </c>
      <c r="K365" s="13">
        <v>10</v>
      </c>
      <c r="L365" s="13">
        <v>59</v>
      </c>
      <c r="M365" s="58">
        <f t="shared" si="7"/>
        <v>17.7</v>
      </c>
      <c r="N365" s="36"/>
      <c r="O365" s="13"/>
      <c r="P365" s="77"/>
      <c r="Q365" s="36"/>
      <c r="R365" s="36"/>
    </row>
    <row r="366" spans="1:18" ht="30" customHeight="1" x14ac:dyDescent="0.2">
      <c r="A366" s="14">
        <v>364</v>
      </c>
      <c r="B366" s="13" t="s">
        <v>44</v>
      </c>
      <c r="C366" s="25" t="s">
        <v>792</v>
      </c>
      <c r="D366" s="25">
        <v>39017</v>
      </c>
      <c r="E366" s="14" t="s">
        <v>816</v>
      </c>
      <c r="F366" s="26">
        <v>2.7</v>
      </c>
      <c r="G366" s="27" t="s">
        <v>47</v>
      </c>
      <c r="H366" s="39" t="s">
        <v>266</v>
      </c>
      <c r="I366" s="81" t="s">
        <v>817</v>
      </c>
      <c r="J366" s="13" t="s">
        <v>22</v>
      </c>
      <c r="K366" s="13">
        <v>10</v>
      </c>
      <c r="L366" s="13">
        <v>59</v>
      </c>
      <c r="M366" s="58">
        <f t="shared" si="7"/>
        <v>31.860000000000003</v>
      </c>
      <c r="N366" s="36"/>
      <c r="O366" s="13"/>
      <c r="P366" s="77"/>
      <c r="Q366" s="36"/>
      <c r="R366" s="36"/>
    </row>
    <row r="367" spans="1:18" ht="30" customHeight="1" x14ac:dyDescent="0.2">
      <c r="A367" s="14">
        <v>365</v>
      </c>
      <c r="B367" s="13" t="s">
        <v>44</v>
      </c>
      <c r="C367" s="25" t="s">
        <v>792</v>
      </c>
      <c r="D367" s="25">
        <v>39021</v>
      </c>
      <c r="E367" s="14" t="s">
        <v>818</v>
      </c>
      <c r="F367" s="26">
        <v>3</v>
      </c>
      <c r="G367" s="27" t="s">
        <v>47</v>
      </c>
      <c r="H367" s="39" t="s">
        <v>266</v>
      </c>
      <c r="I367" s="81" t="s">
        <v>819</v>
      </c>
      <c r="J367" s="13" t="s">
        <v>22</v>
      </c>
      <c r="K367" s="13">
        <v>10</v>
      </c>
      <c r="L367" s="13">
        <v>59</v>
      </c>
      <c r="M367" s="58">
        <f t="shared" si="7"/>
        <v>35.4</v>
      </c>
      <c r="N367" s="36"/>
      <c r="O367" s="13"/>
      <c r="P367" s="77"/>
      <c r="Q367" s="36"/>
      <c r="R367" s="36"/>
    </row>
    <row r="368" spans="1:18" ht="30" customHeight="1" x14ac:dyDescent="0.2">
      <c r="A368" s="14">
        <v>366</v>
      </c>
      <c r="B368" s="13" t="s">
        <v>44</v>
      </c>
      <c r="C368" s="25" t="s">
        <v>792</v>
      </c>
      <c r="D368" s="25">
        <v>39023</v>
      </c>
      <c r="E368" s="14" t="s">
        <v>820</v>
      </c>
      <c r="F368" s="26">
        <v>3</v>
      </c>
      <c r="G368" s="27" t="s">
        <v>47</v>
      </c>
      <c r="H368" s="39" t="s">
        <v>266</v>
      </c>
      <c r="I368" s="81" t="s">
        <v>821</v>
      </c>
      <c r="J368" s="13" t="s">
        <v>22</v>
      </c>
      <c r="K368" s="13">
        <v>10</v>
      </c>
      <c r="L368" s="13">
        <v>59</v>
      </c>
      <c r="M368" s="58">
        <f t="shared" si="7"/>
        <v>35.4</v>
      </c>
      <c r="N368" s="36"/>
      <c r="O368" s="13"/>
      <c r="P368" s="77"/>
      <c r="Q368" s="36"/>
      <c r="R368" s="36"/>
    </row>
    <row r="369" spans="1:18" ht="30" customHeight="1" x14ac:dyDescent="0.2">
      <c r="A369" s="14">
        <v>367</v>
      </c>
      <c r="B369" s="13" t="s">
        <v>44</v>
      </c>
      <c r="C369" s="25" t="s">
        <v>792</v>
      </c>
      <c r="D369" s="25">
        <v>41003</v>
      </c>
      <c r="E369" s="14" t="s">
        <v>822</v>
      </c>
      <c r="F369" s="26">
        <v>3.1</v>
      </c>
      <c r="G369" s="27" t="s">
        <v>47</v>
      </c>
      <c r="H369" s="28" t="s">
        <v>63</v>
      </c>
      <c r="I369" s="85" t="s">
        <v>823</v>
      </c>
      <c r="J369" s="13" t="s">
        <v>22</v>
      </c>
      <c r="K369" s="13">
        <v>10</v>
      </c>
      <c r="L369" s="13">
        <v>59</v>
      </c>
      <c r="M369" s="58">
        <f t="shared" si="7"/>
        <v>36.580000000000005</v>
      </c>
      <c r="N369" s="36"/>
      <c r="O369" s="13"/>
      <c r="P369" s="77"/>
      <c r="Q369" s="36"/>
      <c r="R369" s="36"/>
    </row>
    <row r="370" spans="1:18" ht="30" customHeight="1" x14ac:dyDescent="0.2">
      <c r="A370" s="14">
        <v>368</v>
      </c>
      <c r="B370" s="13" t="s">
        <v>44</v>
      </c>
      <c r="C370" s="25" t="s">
        <v>792</v>
      </c>
      <c r="D370" s="25">
        <v>52053</v>
      </c>
      <c r="E370" s="14" t="s">
        <v>824</v>
      </c>
      <c r="F370" s="26">
        <v>3.02</v>
      </c>
      <c r="G370" s="27" t="s">
        <v>47</v>
      </c>
      <c r="H370" s="28" t="s">
        <v>63</v>
      </c>
      <c r="I370" s="79"/>
      <c r="J370" s="13" t="s">
        <v>22</v>
      </c>
      <c r="K370" s="13">
        <v>10</v>
      </c>
      <c r="L370" s="13">
        <v>59</v>
      </c>
      <c r="M370" s="58">
        <f t="shared" si="7"/>
        <v>35.636000000000003</v>
      </c>
      <c r="N370" s="36"/>
      <c r="O370" s="13"/>
      <c r="P370" s="77"/>
      <c r="Q370" s="36"/>
      <c r="R370" s="36"/>
    </row>
    <row r="371" spans="1:18" ht="30" customHeight="1" x14ac:dyDescent="0.2">
      <c r="A371" s="14">
        <v>369</v>
      </c>
      <c r="B371" s="13" t="s">
        <v>44</v>
      </c>
      <c r="C371" s="25" t="s">
        <v>792</v>
      </c>
      <c r="D371" s="25">
        <v>76005</v>
      </c>
      <c r="E371" s="14" t="s">
        <v>825</v>
      </c>
      <c r="F371" s="26">
        <v>2.778</v>
      </c>
      <c r="G371" s="27" t="s">
        <v>54</v>
      </c>
      <c r="H371" s="28" t="s">
        <v>83</v>
      </c>
      <c r="I371" s="84"/>
      <c r="J371" s="13" t="s">
        <v>22</v>
      </c>
      <c r="K371" s="13">
        <v>10</v>
      </c>
      <c r="L371" s="13">
        <v>59</v>
      </c>
      <c r="M371" s="58">
        <f t="shared" si="7"/>
        <v>32.780400000000007</v>
      </c>
      <c r="N371" s="36"/>
      <c r="O371" s="13"/>
      <c r="P371" s="77"/>
      <c r="Q371" s="36"/>
      <c r="R371" s="36"/>
    </row>
    <row r="372" spans="1:18" ht="30" customHeight="1" x14ac:dyDescent="0.2">
      <c r="A372" s="14">
        <v>370</v>
      </c>
      <c r="B372" s="13" t="s">
        <v>44</v>
      </c>
      <c r="C372" s="25" t="s">
        <v>792</v>
      </c>
      <c r="D372" s="25">
        <v>76006</v>
      </c>
      <c r="E372" s="14" t="s">
        <v>826</v>
      </c>
      <c r="F372" s="26">
        <v>2.7770000000000001</v>
      </c>
      <c r="G372" s="27" t="s">
        <v>54</v>
      </c>
      <c r="H372" s="28" t="s">
        <v>83</v>
      </c>
      <c r="I372" s="84"/>
      <c r="J372" s="13" t="s">
        <v>22</v>
      </c>
      <c r="K372" s="13">
        <v>10</v>
      </c>
      <c r="L372" s="13">
        <v>59</v>
      </c>
      <c r="M372" s="58">
        <f t="shared" si="7"/>
        <v>32.768600000000006</v>
      </c>
      <c r="N372" s="36"/>
      <c r="O372" s="13"/>
      <c r="P372" s="77"/>
      <c r="Q372" s="36"/>
      <c r="R372" s="36"/>
    </row>
    <row r="373" spans="1:18" ht="30" customHeight="1" x14ac:dyDescent="0.2">
      <c r="A373" s="14">
        <v>371</v>
      </c>
      <c r="B373" s="13" t="s">
        <v>44</v>
      </c>
      <c r="C373" s="25" t="s">
        <v>792</v>
      </c>
      <c r="D373" s="25">
        <v>76007</v>
      </c>
      <c r="E373" s="14" t="s">
        <v>827</v>
      </c>
      <c r="F373" s="26">
        <v>2.78</v>
      </c>
      <c r="G373" s="27" t="s">
        <v>54</v>
      </c>
      <c r="H373" s="28" t="s">
        <v>83</v>
      </c>
      <c r="I373" s="84"/>
      <c r="J373" s="13" t="s">
        <v>22</v>
      </c>
      <c r="K373" s="13">
        <v>10</v>
      </c>
      <c r="L373" s="13">
        <v>59</v>
      </c>
      <c r="M373" s="58">
        <f t="shared" ref="M373:M429" si="8">F373*L373*20%</f>
        <v>32.803999999999995</v>
      </c>
      <c r="N373" s="36"/>
      <c r="O373" s="13"/>
      <c r="P373" s="77"/>
      <c r="Q373" s="36"/>
      <c r="R373" s="36"/>
    </row>
    <row r="374" spans="1:18" ht="30" customHeight="1" x14ac:dyDescent="0.2">
      <c r="A374" s="14">
        <v>372</v>
      </c>
      <c r="B374" s="13" t="s">
        <v>44</v>
      </c>
      <c r="C374" s="25" t="s">
        <v>792</v>
      </c>
      <c r="D374" s="38">
        <v>76008</v>
      </c>
      <c r="E374" s="14" t="s">
        <v>828</v>
      </c>
      <c r="F374" s="26">
        <v>2.778</v>
      </c>
      <c r="G374" s="27" t="s">
        <v>54</v>
      </c>
      <c r="H374" s="28" t="s">
        <v>83</v>
      </c>
      <c r="I374" s="81" t="s">
        <v>829</v>
      </c>
      <c r="J374" s="13" t="s">
        <v>22</v>
      </c>
      <c r="K374" s="13">
        <v>10</v>
      </c>
      <c r="L374" s="13">
        <v>59</v>
      </c>
      <c r="M374" s="58">
        <f t="shared" si="8"/>
        <v>32.780400000000007</v>
      </c>
      <c r="N374" s="36"/>
      <c r="O374" s="13"/>
      <c r="P374" s="77"/>
      <c r="Q374" s="36"/>
      <c r="R374" s="36"/>
    </row>
    <row r="375" spans="1:18" ht="30" customHeight="1" x14ac:dyDescent="0.2">
      <c r="A375" s="14">
        <v>373</v>
      </c>
      <c r="B375" s="13" t="s">
        <v>44</v>
      </c>
      <c r="C375" s="40" t="s">
        <v>830</v>
      </c>
      <c r="D375" s="25">
        <v>104021</v>
      </c>
      <c r="E375" s="14" t="s">
        <v>831</v>
      </c>
      <c r="F375" s="26">
        <v>0.61599999999999999</v>
      </c>
      <c r="G375" s="42" t="s">
        <v>54</v>
      </c>
      <c r="H375" s="39" t="s">
        <v>73</v>
      </c>
      <c r="I375" s="86"/>
      <c r="J375" s="13" t="s">
        <v>22</v>
      </c>
      <c r="K375" s="13">
        <v>10</v>
      </c>
      <c r="L375" s="13">
        <v>59</v>
      </c>
      <c r="M375" s="58">
        <f t="shared" si="8"/>
        <v>7.2688000000000006</v>
      </c>
      <c r="N375" s="36"/>
      <c r="O375" s="13"/>
      <c r="P375" s="77"/>
      <c r="Q375" s="36"/>
      <c r="R375" s="36"/>
    </row>
    <row r="376" spans="1:18" ht="30" customHeight="1" x14ac:dyDescent="0.2">
      <c r="A376" s="14">
        <v>374</v>
      </c>
      <c r="B376" s="13" t="s">
        <v>44</v>
      </c>
      <c r="C376" s="40" t="s">
        <v>832</v>
      </c>
      <c r="D376" s="38">
        <v>16012</v>
      </c>
      <c r="E376" s="14" t="s">
        <v>833</v>
      </c>
      <c r="F376" s="26">
        <v>5</v>
      </c>
      <c r="G376" s="27" t="s">
        <v>84</v>
      </c>
      <c r="H376" s="28" t="s">
        <v>63</v>
      </c>
      <c r="I376" s="81" t="s">
        <v>834</v>
      </c>
      <c r="J376" s="13" t="s">
        <v>22</v>
      </c>
      <c r="K376" s="13">
        <v>10</v>
      </c>
      <c r="L376" s="13">
        <v>59</v>
      </c>
      <c r="M376" s="58">
        <f t="shared" si="8"/>
        <v>59</v>
      </c>
      <c r="N376" s="36"/>
      <c r="O376" s="13"/>
      <c r="P376" s="77"/>
      <c r="Q376" s="36"/>
      <c r="R376" s="36"/>
    </row>
    <row r="377" spans="1:18" ht="30" customHeight="1" x14ac:dyDescent="0.2">
      <c r="A377" s="14">
        <v>375</v>
      </c>
      <c r="B377" s="13" t="s">
        <v>44</v>
      </c>
      <c r="C377" s="40" t="s">
        <v>832</v>
      </c>
      <c r="D377" s="38">
        <v>16013</v>
      </c>
      <c r="E377" s="14" t="s">
        <v>835</v>
      </c>
      <c r="F377" s="26">
        <v>5</v>
      </c>
      <c r="G377" s="27" t="s">
        <v>84</v>
      </c>
      <c r="H377" s="28" t="s">
        <v>63</v>
      </c>
      <c r="I377" s="81" t="s">
        <v>836</v>
      </c>
      <c r="J377" s="13" t="s">
        <v>22</v>
      </c>
      <c r="K377" s="13">
        <v>10</v>
      </c>
      <c r="L377" s="13">
        <v>59</v>
      </c>
      <c r="M377" s="58">
        <f t="shared" si="8"/>
        <v>59</v>
      </c>
      <c r="N377" s="36"/>
      <c r="O377" s="13"/>
      <c r="P377" s="77"/>
      <c r="Q377" s="36"/>
      <c r="R377" s="36"/>
    </row>
    <row r="378" spans="1:18" ht="30" customHeight="1" x14ac:dyDescent="0.2">
      <c r="A378" s="14">
        <v>376</v>
      </c>
      <c r="B378" s="13" t="s">
        <v>44</v>
      </c>
      <c r="C378" s="40" t="s">
        <v>832</v>
      </c>
      <c r="D378" s="38">
        <v>24010</v>
      </c>
      <c r="E378" s="14" t="s">
        <v>837</v>
      </c>
      <c r="F378" s="26">
        <v>11.568</v>
      </c>
      <c r="G378" s="27" t="s">
        <v>54</v>
      </c>
      <c r="H378" s="39" t="s">
        <v>266</v>
      </c>
      <c r="I378" s="81" t="s">
        <v>838</v>
      </c>
      <c r="J378" s="13" t="s">
        <v>22</v>
      </c>
      <c r="K378" s="13">
        <v>10</v>
      </c>
      <c r="L378" s="13">
        <v>59</v>
      </c>
      <c r="M378" s="58">
        <f t="shared" si="8"/>
        <v>136.50239999999999</v>
      </c>
      <c r="N378" s="36"/>
      <c r="O378" s="13"/>
      <c r="P378" s="77"/>
      <c r="Q378" s="36"/>
      <c r="R378" s="36"/>
    </row>
    <row r="379" spans="1:18" ht="30" customHeight="1" x14ac:dyDescent="0.2">
      <c r="A379" s="14">
        <v>377</v>
      </c>
      <c r="B379" s="13" t="s">
        <v>44</v>
      </c>
      <c r="C379" s="29" t="s">
        <v>68</v>
      </c>
      <c r="D379" s="38">
        <v>17010</v>
      </c>
      <c r="E379" s="14" t="s">
        <v>839</v>
      </c>
      <c r="F379" s="26">
        <v>10.999000000000001</v>
      </c>
      <c r="G379" s="27" t="s">
        <v>28</v>
      </c>
      <c r="H379" s="39" t="s">
        <v>266</v>
      </c>
      <c r="I379" s="80" t="s">
        <v>840</v>
      </c>
      <c r="J379" s="13" t="s">
        <v>22</v>
      </c>
      <c r="K379" s="13">
        <v>10</v>
      </c>
      <c r="L379" s="13">
        <v>59</v>
      </c>
      <c r="M379" s="58">
        <f t="shared" si="8"/>
        <v>129.78820000000002</v>
      </c>
      <c r="N379" s="36"/>
      <c r="O379" s="13"/>
      <c r="P379" s="77"/>
      <c r="Q379" s="36"/>
      <c r="R379" s="36"/>
    </row>
    <row r="380" spans="1:18" ht="30" customHeight="1" x14ac:dyDescent="0.2">
      <c r="A380" s="14">
        <v>378</v>
      </c>
      <c r="B380" s="13" t="s">
        <v>44</v>
      </c>
      <c r="C380" s="29" t="s">
        <v>68</v>
      </c>
      <c r="D380" s="38">
        <v>22009</v>
      </c>
      <c r="E380" s="14" t="s">
        <v>841</v>
      </c>
      <c r="F380" s="26">
        <v>11.019</v>
      </c>
      <c r="G380" s="27" t="s">
        <v>28</v>
      </c>
      <c r="H380" s="39" t="s">
        <v>266</v>
      </c>
      <c r="I380" s="81" t="s">
        <v>842</v>
      </c>
      <c r="J380" s="13" t="s">
        <v>22</v>
      </c>
      <c r="K380" s="13">
        <v>10</v>
      </c>
      <c r="L380" s="13">
        <v>59</v>
      </c>
      <c r="M380" s="58">
        <f t="shared" si="8"/>
        <v>130.02420000000001</v>
      </c>
      <c r="N380" s="36"/>
      <c r="O380" s="13"/>
      <c r="P380" s="77"/>
      <c r="Q380" s="36"/>
      <c r="R380" s="36"/>
    </row>
    <row r="381" spans="1:18" ht="30" customHeight="1" x14ac:dyDescent="0.2">
      <c r="A381" s="14">
        <v>379</v>
      </c>
      <c r="B381" s="13" t="s">
        <v>44</v>
      </c>
      <c r="C381" s="29" t="s">
        <v>68</v>
      </c>
      <c r="D381" s="38">
        <v>22011</v>
      </c>
      <c r="E381" s="14" t="s">
        <v>843</v>
      </c>
      <c r="F381" s="26">
        <v>12.1</v>
      </c>
      <c r="G381" s="27" t="s">
        <v>28</v>
      </c>
      <c r="H381" s="39" t="s">
        <v>266</v>
      </c>
      <c r="I381" s="81" t="s">
        <v>844</v>
      </c>
      <c r="J381" s="13" t="s">
        <v>22</v>
      </c>
      <c r="K381" s="13">
        <v>10</v>
      </c>
      <c r="L381" s="13">
        <v>59</v>
      </c>
      <c r="M381" s="58">
        <f t="shared" si="8"/>
        <v>142.78</v>
      </c>
      <c r="N381" s="36"/>
      <c r="O381" s="13"/>
      <c r="P381" s="77"/>
      <c r="Q381" s="36"/>
      <c r="R381" s="36"/>
    </row>
    <row r="382" spans="1:18" ht="30" customHeight="1" x14ac:dyDescent="0.2">
      <c r="A382" s="14">
        <v>380</v>
      </c>
      <c r="B382" s="13" t="s">
        <v>44</v>
      </c>
      <c r="C382" s="29" t="s">
        <v>68</v>
      </c>
      <c r="D382" s="38">
        <v>22022</v>
      </c>
      <c r="E382" s="38" t="s">
        <v>845</v>
      </c>
      <c r="F382" s="26">
        <v>10.000999999999999</v>
      </c>
      <c r="G382" s="27" t="s">
        <v>28</v>
      </c>
      <c r="H382" s="39" t="s">
        <v>266</v>
      </c>
      <c r="I382" s="81" t="s">
        <v>846</v>
      </c>
      <c r="J382" s="13" t="s">
        <v>22</v>
      </c>
      <c r="K382" s="13">
        <v>10</v>
      </c>
      <c r="L382" s="13">
        <v>59</v>
      </c>
      <c r="M382" s="58">
        <f t="shared" si="8"/>
        <v>118.01179999999999</v>
      </c>
      <c r="N382" s="36"/>
      <c r="O382" s="13"/>
      <c r="P382" s="77"/>
      <c r="Q382" s="36"/>
      <c r="R382" s="36"/>
    </row>
    <row r="383" spans="1:18" ht="30" customHeight="1" x14ac:dyDescent="0.2">
      <c r="A383" s="14">
        <v>381</v>
      </c>
      <c r="B383" s="13" t="s">
        <v>44</v>
      </c>
      <c r="C383" s="29" t="s">
        <v>68</v>
      </c>
      <c r="D383" s="38">
        <v>25151</v>
      </c>
      <c r="E383" s="14" t="s">
        <v>847</v>
      </c>
      <c r="F383" s="26">
        <v>1.228</v>
      </c>
      <c r="G383" s="27" t="s">
        <v>47</v>
      </c>
      <c r="H383" s="28" t="s">
        <v>266</v>
      </c>
      <c r="I383" s="81" t="s">
        <v>848</v>
      </c>
      <c r="J383" s="13" t="s">
        <v>22</v>
      </c>
      <c r="K383" s="13">
        <v>10</v>
      </c>
      <c r="L383" s="13">
        <v>59</v>
      </c>
      <c r="M383" s="58">
        <f t="shared" si="8"/>
        <v>14.490400000000001</v>
      </c>
      <c r="N383" s="36"/>
      <c r="O383" s="13"/>
      <c r="P383" s="77"/>
      <c r="Q383" s="36"/>
      <c r="R383" s="36"/>
    </row>
    <row r="384" spans="1:18" ht="30" customHeight="1" x14ac:dyDescent="0.2">
      <c r="A384" s="14">
        <v>382</v>
      </c>
      <c r="B384" s="13" t="s">
        <v>44</v>
      </c>
      <c r="C384" s="29" t="s">
        <v>68</v>
      </c>
      <c r="D384" s="38">
        <v>26011</v>
      </c>
      <c r="E384" s="14" t="s">
        <v>849</v>
      </c>
      <c r="F384" s="26">
        <v>22.751000000000001</v>
      </c>
      <c r="G384" s="27" t="s">
        <v>86</v>
      </c>
      <c r="H384" s="28" t="s">
        <v>266</v>
      </c>
      <c r="I384" s="80" t="s">
        <v>850</v>
      </c>
      <c r="J384" s="13" t="s">
        <v>22</v>
      </c>
      <c r="K384" s="13">
        <v>10</v>
      </c>
      <c r="L384" s="13">
        <v>59</v>
      </c>
      <c r="M384" s="58">
        <f t="shared" si="8"/>
        <v>268.46179999999998</v>
      </c>
      <c r="N384" s="36"/>
      <c r="O384" s="13"/>
      <c r="P384" s="77"/>
      <c r="Q384" s="36"/>
      <c r="R384" s="36"/>
    </row>
    <row r="385" spans="1:18" ht="30" customHeight="1" x14ac:dyDescent="0.2">
      <c r="A385" s="14">
        <v>383</v>
      </c>
      <c r="B385" s="13" t="s">
        <v>44</v>
      </c>
      <c r="C385" s="29" t="s">
        <v>68</v>
      </c>
      <c r="D385" s="38">
        <v>30046</v>
      </c>
      <c r="E385" s="14" t="s">
        <v>851</v>
      </c>
      <c r="F385" s="26">
        <v>14.254</v>
      </c>
      <c r="G385" s="27" t="s">
        <v>28</v>
      </c>
      <c r="H385" s="39" t="s">
        <v>266</v>
      </c>
      <c r="I385" s="85"/>
      <c r="J385" s="13" t="s">
        <v>22</v>
      </c>
      <c r="K385" s="13">
        <v>10</v>
      </c>
      <c r="L385" s="13">
        <v>59</v>
      </c>
      <c r="M385" s="58">
        <f t="shared" si="8"/>
        <v>168.19720000000001</v>
      </c>
      <c r="N385" s="36"/>
      <c r="O385" s="13"/>
      <c r="P385" s="77"/>
      <c r="Q385" s="36"/>
      <c r="R385" s="36"/>
    </row>
    <row r="386" spans="1:18" ht="30" customHeight="1" x14ac:dyDescent="0.2">
      <c r="A386" s="14">
        <v>384</v>
      </c>
      <c r="B386" s="13" t="s">
        <v>44</v>
      </c>
      <c r="C386" s="29" t="s">
        <v>68</v>
      </c>
      <c r="D386" s="66">
        <v>70009</v>
      </c>
      <c r="E386" s="14" t="s">
        <v>852</v>
      </c>
      <c r="F386" s="26">
        <v>13.202999999999999</v>
      </c>
      <c r="G386" s="27" t="s">
        <v>86</v>
      </c>
      <c r="H386" s="62" t="s">
        <v>266</v>
      </c>
      <c r="I386" s="80" t="s">
        <v>853</v>
      </c>
      <c r="J386" s="13" t="s">
        <v>22</v>
      </c>
      <c r="K386" s="13">
        <v>10</v>
      </c>
      <c r="L386" s="13">
        <v>59</v>
      </c>
      <c r="M386" s="58">
        <f t="shared" si="8"/>
        <v>155.7954</v>
      </c>
      <c r="N386" s="36"/>
      <c r="O386" s="13"/>
      <c r="P386" s="77"/>
      <c r="Q386" s="36"/>
      <c r="R386" s="36"/>
    </row>
    <row r="387" spans="1:18" ht="30" customHeight="1" x14ac:dyDescent="0.2">
      <c r="A387" s="14">
        <v>385</v>
      </c>
      <c r="B387" s="13" t="s">
        <v>44</v>
      </c>
      <c r="C387" s="29" t="s">
        <v>68</v>
      </c>
      <c r="D387" s="38">
        <v>78005</v>
      </c>
      <c r="E387" s="14" t="s">
        <v>854</v>
      </c>
      <c r="F387" s="26">
        <v>10.441000000000001</v>
      </c>
      <c r="G387" s="27" t="s">
        <v>41</v>
      </c>
      <c r="H387" s="39" t="s">
        <v>266</v>
      </c>
      <c r="I387" s="80" t="s">
        <v>855</v>
      </c>
      <c r="J387" s="13" t="s">
        <v>22</v>
      </c>
      <c r="K387" s="13">
        <v>10</v>
      </c>
      <c r="L387" s="13">
        <v>59</v>
      </c>
      <c r="M387" s="58">
        <f t="shared" si="8"/>
        <v>123.2038</v>
      </c>
      <c r="N387" s="36"/>
      <c r="O387" s="13"/>
      <c r="P387" s="77"/>
      <c r="Q387" s="36"/>
      <c r="R387" s="36"/>
    </row>
    <row r="388" spans="1:18" ht="30" customHeight="1" x14ac:dyDescent="0.2">
      <c r="A388" s="14">
        <v>386</v>
      </c>
      <c r="B388" s="13" t="s">
        <v>44</v>
      </c>
      <c r="C388" s="29" t="s">
        <v>68</v>
      </c>
      <c r="D388" s="66">
        <v>79054</v>
      </c>
      <c r="E388" s="14" t="s">
        <v>856</v>
      </c>
      <c r="F388" s="67">
        <v>15.303000000000001</v>
      </c>
      <c r="G388" s="27" t="s">
        <v>41</v>
      </c>
      <c r="H388" s="39" t="s">
        <v>266</v>
      </c>
      <c r="I388" s="80" t="s">
        <v>857</v>
      </c>
      <c r="J388" s="13" t="s">
        <v>22</v>
      </c>
      <c r="K388" s="13">
        <v>10</v>
      </c>
      <c r="L388" s="13">
        <v>59</v>
      </c>
      <c r="M388" s="58">
        <f t="shared" si="8"/>
        <v>180.57540000000003</v>
      </c>
      <c r="N388" s="36"/>
      <c r="O388" s="13"/>
      <c r="P388" s="77"/>
      <c r="Q388" s="36"/>
      <c r="R388" s="36"/>
    </row>
    <row r="389" spans="1:18" ht="30" customHeight="1" x14ac:dyDescent="0.2">
      <c r="A389" s="14">
        <v>387</v>
      </c>
      <c r="B389" s="13" t="s">
        <v>44</v>
      </c>
      <c r="C389" s="29" t="s">
        <v>68</v>
      </c>
      <c r="D389" s="66">
        <v>79056</v>
      </c>
      <c r="E389" s="14" t="s">
        <v>858</v>
      </c>
      <c r="F389" s="67">
        <v>15.305</v>
      </c>
      <c r="G389" s="27" t="s">
        <v>41</v>
      </c>
      <c r="H389" s="39" t="s">
        <v>266</v>
      </c>
      <c r="I389" s="80" t="s">
        <v>859</v>
      </c>
      <c r="J389" s="13" t="s">
        <v>22</v>
      </c>
      <c r="K389" s="13">
        <v>10</v>
      </c>
      <c r="L389" s="13">
        <v>59</v>
      </c>
      <c r="M389" s="58">
        <f t="shared" si="8"/>
        <v>180.59900000000002</v>
      </c>
      <c r="N389" s="36"/>
      <c r="O389" s="13"/>
      <c r="P389" s="77"/>
      <c r="Q389" s="36"/>
      <c r="R389" s="36"/>
    </row>
    <row r="390" spans="1:18" ht="30" customHeight="1" x14ac:dyDescent="0.2">
      <c r="A390" s="14">
        <v>388</v>
      </c>
      <c r="B390" s="13" t="s">
        <v>44</v>
      </c>
      <c r="C390" s="29" t="s">
        <v>68</v>
      </c>
      <c r="D390" s="37">
        <v>86038</v>
      </c>
      <c r="E390" s="14" t="s">
        <v>860</v>
      </c>
      <c r="F390" s="26">
        <v>10.547000000000001</v>
      </c>
      <c r="G390" s="27" t="s">
        <v>54</v>
      </c>
      <c r="H390" s="28" t="s">
        <v>266</v>
      </c>
      <c r="I390" s="81" t="s">
        <v>861</v>
      </c>
      <c r="J390" s="13" t="s">
        <v>22</v>
      </c>
      <c r="K390" s="13">
        <v>10</v>
      </c>
      <c r="L390" s="13">
        <v>59</v>
      </c>
      <c r="M390" s="58">
        <f t="shared" si="8"/>
        <v>124.45460000000001</v>
      </c>
      <c r="N390" s="36"/>
      <c r="O390" s="13"/>
      <c r="P390" s="77"/>
      <c r="Q390" s="36"/>
      <c r="R390" s="36"/>
    </row>
    <row r="391" spans="1:18" ht="30" customHeight="1" x14ac:dyDescent="0.2">
      <c r="A391" s="14">
        <v>389</v>
      </c>
      <c r="B391" s="13" t="s">
        <v>44</v>
      </c>
      <c r="C391" s="29" t="s">
        <v>68</v>
      </c>
      <c r="D391" s="66">
        <v>87031</v>
      </c>
      <c r="E391" s="14" t="s">
        <v>862</v>
      </c>
      <c r="F391" s="67">
        <v>11</v>
      </c>
      <c r="G391" s="27" t="s">
        <v>54</v>
      </c>
      <c r="H391" s="62" t="s">
        <v>60</v>
      </c>
      <c r="I391" s="81" t="s">
        <v>863</v>
      </c>
      <c r="J391" s="13" t="s">
        <v>22</v>
      </c>
      <c r="K391" s="13">
        <v>10</v>
      </c>
      <c r="L391" s="13">
        <v>59</v>
      </c>
      <c r="M391" s="58">
        <f t="shared" si="8"/>
        <v>129.80000000000001</v>
      </c>
      <c r="N391" s="36"/>
      <c r="O391" s="13"/>
      <c r="P391" s="77"/>
      <c r="Q391" s="36"/>
      <c r="R391" s="36"/>
    </row>
    <row r="392" spans="1:18" ht="30" customHeight="1" x14ac:dyDescent="0.2">
      <c r="A392" s="14">
        <v>390</v>
      </c>
      <c r="B392" s="13" t="s">
        <v>44</v>
      </c>
      <c r="C392" s="29" t="s">
        <v>68</v>
      </c>
      <c r="D392" s="66">
        <v>89012</v>
      </c>
      <c r="E392" s="14" t="s">
        <v>864</v>
      </c>
      <c r="F392" s="68">
        <v>43.097999999999999</v>
      </c>
      <c r="G392" s="68" t="s">
        <v>28</v>
      </c>
      <c r="H392" s="62" t="s">
        <v>462</v>
      </c>
      <c r="I392" s="81" t="s">
        <v>865</v>
      </c>
      <c r="J392" s="13" t="s">
        <v>22</v>
      </c>
      <c r="K392" s="13">
        <v>10</v>
      </c>
      <c r="L392" s="13">
        <v>59</v>
      </c>
      <c r="M392" s="58">
        <f t="shared" si="8"/>
        <v>508.55640000000005</v>
      </c>
      <c r="N392" s="36"/>
      <c r="O392" s="13"/>
      <c r="P392" s="77"/>
      <c r="Q392" s="36"/>
      <c r="R392" s="36"/>
    </row>
    <row r="393" spans="1:18" ht="30" customHeight="1" x14ac:dyDescent="0.2">
      <c r="A393" s="14">
        <v>391</v>
      </c>
      <c r="B393" s="13" t="s">
        <v>44</v>
      </c>
      <c r="C393" s="29" t="s">
        <v>866</v>
      </c>
      <c r="D393" s="38">
        <v>8010</v>
      </c>
      <c r="E393" s="14" t="s">
        <v>867</v>
      </c>
      <c r="F393" s="26">
        <v>1.5049999999999999</v>
      </c>
      <c r="G393" s="27" t="s">
        <v>28</v>
      </c>
      <c r="H393" s="39" t="s">
        <v>73</v>
      </c>
      <c r="I393" s="81" t="s">
        <v>868</v>
      </c>
      <c r="J393" s="13" t="s">
        <v>22</v>
      </c>
      <c r="K393" s="13">
        <v>10</v>
      </c>
      <c r="L393" s="13">
        <v>59</v>
      </c>
      <c r="M393" s="58">
        <f t="shared" si="8"/>
        <v>17.758999999999997</v>
      </c>
      <c r="N393" s="36"/>
      <c r="O393" s="13"/>
      <c r="P393" s="77"/>
      <c r="Q393" s="36"/>
      <c r="R393" s="36"/>
    </row>
    <row r="394" spans="1:18" ht="30" customHeight="1" x14ac:dyDescent="0.2">
      <c r="A394" s="14">
        <v>392</v>
      </c>
      <c r="B394" s="13" t="s">
        <v>44</v>
      </c>
      <c r="C394" s="29" t="s">
        <v>869</v>
      </c>
      <c r="D394" s="38">
        <v>1002</v>
      </c>
      <c r="E394" s="14" t="s">
        <v>870</v>
      </c>
      <c r="F394" s="26">
        <v>20</v>
      </c>
      <c r="G394" s="27" t="s">
        <v>28</v>
      </c>
      <c r="H394" s="39" t="s">
        <v>266</v>
      </c>
      <c r="I394" s="81" t="s">
        <v>871</v>
      </c>
      <c r="J394" s="13" t="s">
        <v>22</v>
      </c>
      <c r="K394" s="13">
        <v>10</v>
      </c>
      <c r="L394" s="13">
        <v>59</v>
      </c>
      <c r="M394" s="58">
        <f t="shared" si="8"/>
        <v>236</v>
      </c>
      <c r="N394" s="36"/>
      <c r="O394" s="13"/>
      <c r="P394" s="77"/>
      <c r="Q394" s="36"/>
      <c r="R394" s="36"/>
    </row>
    <row r="395" spans="1:18" ht="30" customHeight="1" x14ac:dyDescent="0.2">
      <c r="A395" s="14">
        <v>393</v>
      </c>
      <c r="B395" s="13" t="s">
        <v>44</v>
      </c>
      <c r="C395" s="29" t="s">
        <v>869</v>
      </c>
      <c r="D395" s="38">
        <v>6011</v>
      </c>
      <c r="E395" s="14" t="s">
        <v>872</v>
      </c>
      <c r="F395" s="26">
        <v>5.5330000000000004</v>
      </c>
      <c r="G395" s="27" t="s">
        <v>28</v>
      </c>
      <c r="H395" s="39" t="s">
        <v>266</v>
      </c>
      <c r="I395" s="81" t="s">
        <v>873</v>
      </c>
      <c r="J395" s="13" t="s">
        <v>22</v>
      </c>
      <c r="K395" s="13">
        <v>10</v>
      </c>
      <c r="L395" s="13">
        <v>59</v>
      </c>
      <c r="M395" s="58">
        <f t="shared" si="8"/>
        <v>65.289400000000001</v>
      </c>
      <c r="N395" s="36"/>
      <c r="O395" s="13"/>
      <c r="P395" s="77"/>
      <c r="Q395" s="36"/>
      <c r="R395" s="36"/>
    </row>
    <row r="396" spans="1:18" ht="30" customHeight="1" x14ac:dyDescent="0.2">
      <c r="A396" s="14">
        <v>394</v>
      </c>
      <c r="B396" s="13" t="s">
        <v>44</v>
      </c>
      <c r="C396" s="29" t="s">
        <v>869</v>
      </c>
      <c r="D396" s="38">
        <v>10006</v>
      </c>
      <c r="E396" s="14" t="s">
        <v>874</v>
      </c>
      <c r="F396" s="26">
        <v>18.841999999999999</v>
      </c>
      <c r="G396" s="27" t="s">
        <v>28</v>
      </c>
      <c r="H396" s="39" t="s">
        <v>266</v>
      </c>
      <c r="I396" s="81" t="s">
        <v>875</v>
      </c>
      <c r="J396" s="13" t="s">
        <v>22</v>
      </c>
      <c r="K396" s="13">
        <v>10</v>
      </c>
      <c r="L396" s="13">
        <v>59</v>
      </c>
      <c r="M396" s="58">
        <f t="shared" si="8"/>
        <v>222.3356</v>
      </c>
      <c r="N396" s="36"/>
      <c r="O396" s="13"/>
      <c r="P396" s="77"/>
      <c r="Q396" s="36"/>
      <c r="R396" s="36"/>
    </row>
    <row r="397" spans="1:18" ht="30" customHeight="1" x14ac:dyDescent="0.2">
      <c r="A397" s="14">
        <v>395</v>
      </c>
      <c r="B397" s="13" t="s">
        <v>44</v>
      </c>
      <c r="C397" s="29" t="s">
        <v>869</v>
      </c>
      <c r="D397" s="38">
        <v>11007</v>
      </c>
      <c r="E397" s="14" t="s">
        <v>876</v>
      </c>
      <c r="F397" s="26">
        <v>10.976000000000001</v>
      </c>
      <c r="G397" s="27" t="s">
        <v>28</v>
      </c>
      <c r="H397" s="39" t="s">
        <v>266</v>
      </c>
      <c r="I397" s="81" t="s">
        <v>877</v>
      </c>
      <c r="J397" s="13" t="s">
        <v>22</v>
      </c>
      <c r="K397" s="13">
        <v>10</v>
      </c>
      <c r="L397" s="13">
        <v>59</v>
      </c>
      <c r="M397" s="58">
        <f t="shared" si="8"/>
        <v>129.51680000000002</v>
      </c>
      <c r="N397" s="36"/>
      <c r="O397" s="13"/>
      <c r="P397" s="77"/>
      <c r="Q397" s="36"/>
      <c r="R397" s="36"/>
    </row>
    <row r="398" spans="1:18" ht="30" customHeight="1" x14ac:dyDescent="0.2">
      <c r="A398" s="14">
        <v>396</v>
      </c>
      <c r="B398" s="13" t="s">
        <v>44</v>
      </c>
      <c r="C398" s="29" t="s">
        <v>869</v>
      </c>
      <c r="D398" s="38">
        <v>19010</v>
      </c>
      <c r="E398" s="14" t="s">
        <v>878</v>
      </c>
      <c r="F398" s="26">
        <v>9.6010000000000009</v>
      </c>
      <c r="G398" s="27" t="s">
        <v>28</v>
      </c>
      <c r="H398" s="39" t="s">
        <v>266</v>
      </c>
      <c r="I398" s="81" t="s">
        <v>879</v>
      </c>
      <c r="J398" s="13" t="s">
        <v>22</v>
      </c>
      <c r="K398" s="13">
        <v>10</v>
      </c>
      <c r="L398" s="13">
        <v>59</v>
      </c>
      <c r="M398" s="58">
        <f t="shared" si="8"/>
        <v>113.29180000000002</v>
      </c>
      <c r="N398" s="36"/>
      <c r="O398" s="13"/>
      <c r="P398" s="77"/>
      <c r="Q398" s="36"/>
      <c r="R398" s="36"/>
    </row>
    <row r="399" spans="1:18" ht="30" customHeight="1" x14ac:dyDescent="0.2">
      <c r="A399" s="14">
        <v>397</v>
      </c>
      <c r="B399" s="13" t="s">
        <v>44</v>
      </c>
      <c r="C399" s="29" t="s">
        <v>869</v>
      </c>
      <c r="D399" s="38">
        <v>31009</v>
      </c>
      <c r="E399" s="14" t="s">
        <v>880</v>
      </c>
      <c r="F399" s="26">
        <v>9.8109999999999999</v>
      </c>
      <c r="G399" s="27" t="s">
        <v>28</v>
      </c>
      <c r="H399" s="39" t="s">
        <v>266</v>
      </c>
      <c r="I399" s="81" t="s">
        <v>881</v>
      </c>
      <c r="J399" s="13" t="s">
        <v>22</v>
      </c>
      <c r="K399" s="13">
        <v>10</v>
      </c>
      <c r="L399" s="13">
        <v>59</v>
      </c>
      <c r="M399" s="58">
        <f t="shared" si="8"/>
        <v>115.76980000000002</v>
      </c>
      <c r="N399" s="36"/>
      <c r="O399" s="13"/>
      <c r="P399" s="77"/>
      <c r="Q399" s="36"/>
      <c r="R399" s="36"/>
    </row>
    <row r="400" spans="1:18" ht="30" customHeight="1" x14ac:dyDescent="0.2">
      <c r="A400" s="14">
        <v>398</v>
      </c>
      <c r="B400" s="13" t="s">
        <v>44</v>
      </c>
      <c r="C400" s="29" t="s">
        <v>869</v>
      </c>
      <c r="D400" s="38">
        <v>36003</v>
      </c>
      <c r="E400" s="14" t="s">
        <v>882</v>
      </c>
      <c r="F400" s="26">
        <v>11.154</v>
      </c>
      <c r="G400" s="27" t="s">
        <v>28</v>
      </c>
      <c r="H400" s="39" t="s">
        <v>266</v>
      </c>
      <c r="I400" s="81" t="s">
        <v>883</v>
      </c>
      <c r="J400" s="13" t="s">
        <v>22</v>
      </c>
      <c r="K400" s="13">
        <v>10</v>
      </c>
      <c r="L400" s="13">
        <v>59</v>
      </c>
      <c r="M400" s="58">
        <f t="shared" si="8"/>
        <v>131.6172</v>
      </c>
      <c r="N400" s="36"/>
      <c r="O400" s="13"/>
      <c r="P400" s="77"/>
      <c r="Q400" s="36"/>
      <c r="R400" s="36"/>
    </row>
    <row r="401" spans="1:18" ht="30" customHeight="1" x14ac:dyDescent="0.2">
      <c r="A401" s="14">
        <v>399</v>
      </c>
      <c r="B401" s="13" t="s">
        <v>44</v>
      </c>
      <c r="C401" s="29" t="s">
        <v>869</v>
      </c>
      <c r="D401" s="38">
        <v>36004</v>
      </c>
      <c r="E401" s="14" t="s">
        <v>884</v>
      </c>
      <c r="F401" s="26">
        <v>12.398</v>
      </c>
      <c r="G401" s="27" t="s">
        <v>28</v>
      </c>
      <c r="H401" s="39" t="s">
        <v>266</v>
      </c>
      <c r="I401" s="81" t="s">
        <v>885</v>
      </c>
      <c r="J401" s="13" t="s">
        <v>22</v>
      </c>
      <c r="K401" s="13">
        <v>10</v>
      </c>
      <c r="L401" s="13">
        <v>59</v>
      </c>
      <c r="M401" s="58">
        <f t="shared" si="8"/>
        <v>146.29640000000001</v>
      </c>
      <c r="N401" s="36"/>
      <c r="O401" s="13"/>
      <c r="P401" s="77"/>
      <c r="Q401" s="36"/>
      <c r="R401" s="36"/>
    </row>
    <row r="402" spans="1:18" ht="30" customHeight="1" x14ac:dyDescent="0.2">
      <c r="A402" s="14">
        <v>400</v>
      </c>
      <c r="B402" s="13" t="s">
        <v>44</v>
      </c>
      <c r="C402" s="25" t="s">
        <v>887</v>
      </c>
      <c r="D402" s="38">
        <v>29009</v>
      </c>
      <c r="E402" s="14" t="s">
        <v>888</v>
      </c>
      <c r="F402" s="26">
        <v>3.5</v>
      </c>
      <c r="G402" s="27" t="s">
        <v>47</v>
      </c>
      <c r="H402" s="13" t="s">
        <v>60</v>
      </c>
      <c r="I402" s="81" t="s">
        <v>889</v>
      </c>
      <c r="J402" s="13" t="s">
        <v>22</v>
      </c>
      <c r="K402" s="13">
        <v>10</v>
      </c>
      <c r="L402" s="13">
        <v>59</v>
      </c>
      <c r="M402" s="58">
        <f t="shared" si="8"/>
        <v>41.300000000000004</v>
      </c>
      <c r="N402" s="36"/>
      <c r="O402" s="13"/>
      <c r="P402" s="77"/>
      <c r="Q402" s="36"/>
      <c r="R402" s="36"/>
    </row>
    <row r="403" spans="1:18" ht="30" customHeight="1" x14ac:dyDescent="0.2">
      <c r="A403" s="14">
        <v>401</v>
      </c>
      <c r="B403" s="13" t="s">
        <v>44</v>
      </c>
      <c r="C403" s="25" t="s">
        <v>887</v>
      </c>
      <c r="D403" s="38">
        <v>30004</v>
      </c>
      <c r="E403" s="14" t="s">
        <v>890</v>
      </c>
      <c r="F403" s="26">
        <v>13.5</v>
      </c>
      <c r="G403" s="27" t="s">
        <v>54</v>
      </c>
      <c r="H403" s="13" t="s">
        <v>60</v>
      </c>
      <c r="I403" s="81" t="s">
        <v>891</v>
      </c>
      <c r="J403" s="13" t="s">
        <v>22</v>
      </c>
      <c r="K403" s="13">
        <v>10</v>
      </c>
      <c r="L403" s="13">
        <v>59</v>
      </c>
      <c r="M403" s="58">
        <f t="shared" si="8"/>
        <v>159.30000000000001</v>
      </c>
      <c r="N403" s="36"/>
      <c r="O403" s="13"/>
      <c r="P403" s="77"/>
      <c r="Q403" s="36"/>
      <c r="R403" s="36"/>
    </row>
    <row r="404" spans="1:18" ht="30" customHeight="1" x14ac:dyDescent="0.2">
      <c r="A404" s="14">
        <v>402</v>
      </c>
      <c r="B404" s="13" t="s">
        <v>44</v>
      </c>
      <c r="C404" s="25" t="s">
        <v>887</v>
      </c>
      <c r="D404" s="38">
        <v>30021</v>
      </c>
      <c r="E404" s="14" t="s">
        <v>892</v>
      </c>
      <c r="F404" s="26">
        <v>10.000999999999999</v>
      </c>
      <c r="G404" s="27" t="s">
        <v>54</v>
      </c>
      <c r="H404" s="13" t="s">
        <v>60</v>
      </c>
      <c r="I404" s="81" t="s">
        <v>893</v>
      </c>
      <c r="J404" s="13" t="s">
        <v>22</v>
      </c>
      <c r="K404" s="13">
        <v>10</v>
      </c>
      <c r="L404" s="13">
        <v>59</v>
      </c>
      <c r="M404" s="58">
        <f t="shared" si="8"/>
        <v>118.01179999999999</v>
      </c>
      <c r="N404" s="36"/>
      <c r="O404" s="13"/>
      <c r="P404" s="77"/>
      <c r="Q404" s="36"/>
      <c r="R404" s="36"/>
    </row>
    <row r="405" spans="1:18" ht="30" customHeight="1" x14ac:dyDescent="0.2">
      <c r="A405" s="14">
        <v>403</v>
      </c>
      <c r="B405" s="13" t="s">
        <v>44</v>
      </c>
      <c r="C405" s="25" t="s">
        <v>887</v>
      </c>
      <c r="D405" s="38">
        <v>40004</v>
      </c>
      <c r="E405" s="14" t="s">
        <v>894</v>
      </c>
      <c r="F405" s="26">
        <v>31.588000000000001</v>
      </c>
      <c r="G405" s="27" t="s">
        <v>47</v>
      </c>
      <c r="H405" s="39" t="s">
        <v>266</v>
      </c>
      <c r="I405" s="81" t="s">
        <v>895</v>
      </c>
      <c r="J405" s="13" t="s">
        <v>22</v>
      </c>
      <c r="K405" s="13">
        <v>10</v>
      </c>
      <c r="L405" s="13">
        <v>59</v>
      </c>
      <c r="M405" s="58">
        <f t="shared" si="8"/>
        <v>372.73840000000001</v>
      </c>
      <c r="N405" s="36"/>
      <c r="O405" s="13"/>
      <c r="P405" s="77"/>
      <c r="Q405" s="36"/>
      <c r="R405" s="36"/>
    </row>
    <row r="406" spans="1:18" ht="30" customHeight="1" x14ac:dyDescent="0.2">
      <c r="A406" s="14">
        <v>404</v>
      </c>
      <c r="B406" s="13" t="s">
        <v>44</v>
      </c>
      <c r="C406" s="25" t="s">
        <v>887</v>
      </c>
      <c r="D406" s="38">
        <v>99012</v>
      </c>
      <c r="E406" s="14" t="s">
        <v>896</v>
      </c>
      <c r="F406" s="26">
        <v>31.099</v>
      </c>
      <c r="G406" s="27" t="s">
        <v>54</v>
      </c>
      <c r="H406" s="13" t="s">
        <v>60</v>
      </c>
      <c r="I406" s="81" t="s">
        <v>897</v>
      </c>
      <c r="J406" s="13" t="s">
        <v>22</v>
      </c>
      <c r="K406" s="13">
        <v>10</v>
      </c>
      <c r="L406" s="13">
        <v>59</v>
      </c>
      <c r="M406" s="58">
        <f t="shared" si="8"/>
        <v>366.96820000000002</v>
      </c>
      <c r="N406" s="36"/>
      <c r="O406" s="13"/>
      <c r="P406" s="77"/>
      <c r="Q406" s="36"/>
      <c r="R406" s="36"/>
    </row>
    <row r="407" spans="1:18" ht="30" customHeight="1" x14ac:dyDescent="0.2">
      <c r="A407" s="14">
        <v>405</v>
      </c>
      <c r="B407" s="13" t="s">
        <v>44</v>
      </c>
      <c r="C407" s="25" t="s">
        <v>887</v>
      </c>
      <c r="D407" s="37">
        <v>99026</v>
      </c>
      <c r="E407" s="14" t="s">
        <v>898</v>
      </c>
      <c r="F407" s="26">
        <v>10.773</v>
      </c>
      <c r="G407" s="27" t="s">
        <v>54</v>
      </c>
      <c r="H407" s="13" t="s">
        <v>60</v>
      </c>
      <c r="I407" s="81" t="s">
        <v>899</v>
      </c>
      <c r="J407" s="13" t="s">
        <v>22</v>
      </c>
      <c r="K407" s="13">
        <v>10</v>
      </c>
      <c r="L407" s="13">
        <v>59</v>
      </c>
      <c r="M407" s="58">
        <f t="shared" si="8"/>
        <v>127.12139999999999</v>
      </c>
      <c r="N407" s="36"/>
      <c r="O407" s="13"/>
      <c r="P407" s="77"/>
      <c r="Q407" s="36"/>
      <c r="R407" s="36"/>
    </row>
    <row r="408" spans="1:18" ht="30" customHeight="1" x14ac:dyDescent="0.2">
      <c r="A408" s="14">
        <v>406</v>
      </c>
      <c r="B408" s="13" t="s">
        <v>44</v>
      </c>
      <c r="C408" s="25" t="s">
        <v>887</v>
      </c>
      <c r="D408" s="38">
        <v>121008</v>
      </c>
      <c r="E408" s="14" t="s">
        <v>900</v>
      </c>
      <c r="F408" s="26">
        <v>7.7539999999999996</v>
      </c>
      <c r="G408" s="27" t="s">
        <v>47</v>
      </c>
      <c r="H408" s="13" t="s">
        <v>60</v>
      </c>
      <c r="I408" s="81" t="s">
        <v>901</v>
      </c>
      <c r="J408" s="13" t="s">
        <v>22</v>
      </c>
      <c r="K408" s="13">
        <v>10</v>
      </c>
      <c r="L408" s="13">
        <v>59</v>
      </c>
      <c r="M408" s="58">
        <f t="shared" si="8"/>
        <v>91.497200000000007</v>
      </c>
      <c r="N408" s="36"/>
      <c r="O408" s="13"/>
      <c r="P408" s="77"/>
      <c r="Q408" s="36"/>
      <c r="R408" s="36"/>
    </row>
    <row r="409" spans="1:18" ht="30" customHeight="1" x14ac:dyDescent="0.2">
      <c r="A409" s="14">
        <v>407</v>
      </c>
      <c r="B409" s="13" t="s">
        <v>44</v>
      </c>
      <c r="C409" s="25" t="s">
        <v>887</v>
      </c>
      <c r="D409" s="38">
        <v>146001</v>
      </c>
      <c r="E409" s="14" t="s">
        <v>902</v>
      </c>
      <c r="F409" s="26">
        <v>25.498999999999999</v>
      </c>
      <c r="G409" s="27" t="s">
        <v>54</v>
      </c>
      <c r="H409" s="13" t="s">
        <v>60</v>
      </c>
      <c r="I409" s="81" t="s">
        <v>903</v>
      </c>
      <c r="J409" s="13" t="s">
        <v>22</v>
      </c>
      <c r="K409" s="13">
        <v>10</v>
      </c>
      <c r="L409" s="13">
        <v>59</v>
      </c>
      <c r="M409" s="58">
        <f t="shared" si="8"/>
        <v>300.88820000000004</v>
      </c>
      <c r="N409" s="36"/>
      <c r="O409" s="13"/>
      <c r="P409" s="77"/>
      <c r="Q409" s="36"/>
      <c r="R409" s="36"/>
    </row>
    <row r="410" spans="1:18" ht="30" customHeight="1" x14ac:dyDescent="0.2">
      <c r="A410" s="14">
        <v>408</v>
      </c>
      <c r="B410" s="13" t="s">
        <v>44</v>
      </c>
      <c r="C410" s="25" t="s">
        <v>887</v>
      </c>
      <c r="D410" s="38">
        <v>148010</v>
      </c>
      <c r="E410" s="14" t="s">
        <v>904</v>
      </c>
      <c r="F410" s="26">
        <v>20</v>
      </c>
      <c r="G410" s="27" t="s">
        <v>54</v>
      </c>
      <c r="H410" s="13" t="s">
        <v>60</v>
      </c>
      <c r="I410" s="81" t="s">
        <v>905</v>
      </c>
      <c r="J410" s="13" t="s">
        <v>22</v>
      </c>
      <c r="K410" s="13">
        <v>10</v>
      </c>
      <c r="L410" s="13">
        <v>59</v>
      </c>
      <c r="M410" s="58">
        <f t="shared" si="8"/>
        <v>236</v>
      </c>
      <c r="N410" s="36"/>
      <c r="O410" s="13"/>
      <c r="P410" s="77"/>
      <c r="Q410" s="36"/>
      <c r="R410" s="36"/>
    </row>
    <row r="411" spans="1:18" ht="30" customHeight="1" x14ac:dyDescent="0.2">
      <c r="A411" s="14">
        <v>409</v>
      </c>
      <c r="B411" s="13" t="s">
        <v>44</v>
      </c>
      <c r="C411" s="25" t="s">
        <v>887</v>
      </c>
      <c r="D411" s="38">
        <v>149035</v>
      </c>
      <c r="E411" s="14" t="s">
        <v>906</v>
      </c>
      <c r="F411" s="26">
        <v>5</v>
      </c>
      <c r="G411" s="27" t="s">
        <v>54</v>
      </c>
      <c r="H411" s="13" t="s">
        <v>60</v>
      </c>
      <c r="I411" s="81" t="s">
        <v>907</v>
      </c>
      <c r="J411" s="13" t="s">
        <v>22</v>
      </c>
      <c r="K411" s="13">
        <v>10</v>
      </c>
      <c r="L411" s="13">
        <v>59</v>
      </c>
      <c r="M411" s="58">
        <f t="shared" si="8"/>
        <v>59</v>
      </c>
      <c r="N411" s="36"/>
      <c r="O411" s="13"/>
      <c r="P411" s="77"/>
      <c r="Q411" s="36"/>
      <c r="R411" s="36"/>
    </row>
    <row r="412" spans="1:18" ht="30" customHeight="1" x14ac:dyDescent="0.2">
      <c r="A412" s="14">
        <v>410</v>
      </c>
      <c r="B412" s="13" t="s">
        <v>44</v>
      </c>
      <c r="C412" s="25" t="s">
        <v>887</v>
      </c>
      <c r="D412" s="38">
        <v>154005</v>
      </c>
      <c r="E412" s="14" t="s">
        <v>908</v>
      </c>
      <c r="F412" s="26">
        <v>5.5</v>
      </c>
      <c r="G412" s="27" t="s">
        <v>47</v>
      </c>
      <c r="H412" s="13" t="s">
        <v>60</v>
      </c>
      <c r="I412" s="81" t="s">
        <v>909</v>
      </c>
      <c r="J412" s="13" t="s">
        <v>22</v>
      </c>
      <c r="K412" s="13">
        <v>10</v>
      </c>
      <c r="L412" s="13">
        <v>59</v>
      </c>
      <c r="M412" s="58">
        <f t="shared" si="8"/>
        <v>64.900000000000006</v>
      </c>
      <c r="N412" s="36"/>
      <c r="O412" s="13"/>
      <c r="P412" s="77"/>
      <c r="Q412" s="36"/>
      <c r="R412" s="36"/>
    </row>
    <row r="413" spans="1:18" ht="30" customHeight="1" x14ac:dyDescent="0.2">
      <c r="A413" s="14">
        <v>411</v>
      </c>
      <c r="B413" s="13" t="s">
        <v>44</v>
      </c>
      <c r="C413" s="68" t="s">
        <v>910</v>
      </c>
      <c r="D413" s="66">
        <v>22022</v>
      </c>
      <c r="E413" s="14" t="s">
        <v>911</v>
      </c>
      <c r="F413" s="67">
        <v>15.298999999999999</v>
      </c>
      <c r="G413" s="27" t="s">
        <v>47</v>
      </c>
      <c r="H413" s="62" t="s">
        <v>266</v>
      </c>
      <c r="I413" s="80" t="s">
        <v>912</v>
      </c>
      <c r="J413" s="13" t="s">
        <v>22</v>
      </c>
      <c r="K413" s="13">
        <v>10</v>
      </c>
      <c r="L413" s="13">
        <v>59</v>
      </c>
      <c r="M413" s="58">
        <f t="shared" si="8"/>
        <v>180.5282</v>
      </c>
      <c r="N413" s="36"/>
      <c r="O413" s="13"/>
      <c r="P413" s="77"/>
      <c r="Q413" s="36"/>
      <c r="R413" s="36"/>
    </row>
    <row r="414" spans="1:18" ht="30" customHeight="1" x14ac:dyDescent="0.2">
      <c r="A414" s="14">
        <v>412</v>
      </c>
      <c r="B414" s="13" t="s">
        <v>44</v>
      </c>
      <c r="C414" s="25" t="s">
        <v>910</v>
      </c>
      <c r="D414" s="37">
        <v>44001</v>
      </c>
      <c r="E414" s="14" t="s">
        <v>913</v>
      </c>
      <c r="F414" s="26">
        <v>10.435</v>
      </c>
      <c r="G414" s="27" t="s">
        <v>54</v>
      </c>
      <c r="H414" s="28" t="s">
        <v>266</v>
      </c>
      <c r="I414" s="81" t="s">
        <v>914</v>
      </c>
      <c r="J414" s="13" t="s">
        <v>22</v>
      </c>
      <c r="K414" s="13">
        <v>10</v>
      </c>
      <c r="L414" s="13">
        <v>59</v>
      </c>
      <c r="M414" s="58">
        <f t="shared" si="8"/>
        <v>123.13300000000002</v>
      </c>
      <c r="N414" s="36"/>
      <c r="O414" s="13"/>
      <c r="P414" s="77"/>
      <c r="Q414" s="36"/>
      <c r="R414" s="36"/>
    </row>
    <row r="415" spans="1:18" ht="30" customHeight="1" x14ac:dyDescent="0.2">
      <c r="A415" s="14">
        <v>413</v>
      </c>
      <c r="B415" s="13" t="s">
        <v>44</v>
      </c>
      <c r="C415" s="25" t="s">
        <v>910</v>
      </c>
      <c r="D415" s="38">
        <v>68024</v>
      </c>
      <c r="E415" s="14" t="s">
        <v>915</v>
      </c>
      <c r="F415" s="26">
        <v>20.835000000000001</v>
      </c>
      <c r="G415" s="27" t="s">
        <v>54</v>
      </c>
      <c r="H415" s="39" t="s">
        <v>266</v>
      </c>
      <c r="I415" s="81" t="s">
        <v>916</v>
      </c>
      <c r="J415" s="13" t="s">
        <v>22</v>
      </c>
      <c r="K415" s="13">
        <v>10</v>
      </c>
      <c r="L415" s="13">
        <v>59</v>
      </c>
      <c r="M415" s="58">
        <f t="shared" si="8"/>
        <v>245.85300000000004</v>
      </c>
      <c r="N415" s="36"/>
      <c r="O415" s="13"/>
      <c r="P415" s="77"/>
      <c r="Q415" s="36"/>
      <c r="R415" s="36"/>
    </row>
    <row r="416" spans="1:18" ht="30" customHeight="1" x14ac:dyDescent="0.2">
      <c r="A416" s="14">
        <v>414</v>
      </c>
      <c r="B416" s="13" t="s">
        <v>44</v>
      </c>
      <c r="C416" s="25" t="s">
        <v>917</v>
      </c>
      <c r="D416" s="37">
        <v>27004</v>
      </c>
      <c r="E416" s="14" t="s">
        <v>918</v>
      </c>
      <c r="F416" s="26">
        <v>10.308</v>
      </c>
      <c r="G416" s="27" t="s">
        <v>28</v>
      </c>
      <c r="H416" s="28" t="s">
        <v>266</v>
      </c>
      <c r="I416" s="81" t="s">
        <v>919</v>
      </c>
      <c r="J416" s="13" t="s">
        <v>22</v>
      </c>
      <c r="K416" s="13">
        <v>10</v>
      </c>
      <c r="L416" s="13">
        <v>59</v>
      </c>
      <c r="M416" s="58">
        <f t="shared" si="8"/>
        <v>121.63440000000001</v>
      </c>
      <c r="N416" s="36"/>
      <c r="O416" s="13"/>
      <c r="P416" s="77"/>
      <c r="Q416" s="36"/>
      <c r="R416" s="36"/>
    </row>
    <row r="417" spans="1:18" ht="30" customHeight="1" x14ac:dyDescent="0.2">
      <c r="A417" s="14">
        <v>415</v>
      </c>
      <c r="B417" s="13" t="s">
        <v>44</v>
      </c>
      <c r="C417" s="25" t="s">
        <v>917</v>
      </c>
      <c r="D417" s="38">
        <v>30034</v>
      </c>
      <c r="E417" s="14" t="s">
        <v>920</v>
      </c>
      <c r="F417" s="26">
        <v>4.7990000000000004</v>
      </c>
      <c r="G417" s="27" t="s">
        <v>47</v>
      </c>
      <c r="H417" s="39" t="s">
        <v>266</v>
      </c>
      <c r="I417" s="81" t="s">
        <v>921</v>
      </c>
      <c r="J417" s="13" t="s">
        <v>22</v>
      </c>
      <c r="K417" s="13">
        <v>10</v>
      </c>
      <c r="L417" s="13">
        <v>59</v>
      </c>
      <c r="M417" s="58">
        <f t="shared" si="8"/>
        <v>56.628200000000007</v>
      </c>
      <c r="N417" s="36"/>
      <c r="O417" s="13"/>
      <c r="P417" s="77"/>
      <c r="Q417" s="36"/>
      <c r="R417" s="36"/>
    </row>
    <row r="418" spans="1:18" ht="30" customHeight="1" x14ac:dyDescent="0.2">
      <c r="A418" s="14">
        <v>416</v>
      </c>
      <c r="B418" s="13" t="s">
        <v>44</v>
      </c>
      <c r="C418" s="25" t="s">
        <v>917</v>
      </c>
      <c r="D418" s="38">
        <v>34003</v>
      </c>
      <c r="E418" s="14" t="s">
        <v>922</v>
      </c>
      <c r="F418" s="26">
        <v>2.4500000000000002</v>
      </c>
      <c r="G418" s="27" t="s">
        <v>28</v>
      </c>
      <c r="H418" s="39" t="s">
        <v>266</v>
      </c>
      <c r="I418" s="81" t="s">
        <v>923</v>
      </c>
      <c r="J418" s="13" t="s">
        <v>22</v>
      </c>
      <c r="K418" s="13">
        <v>10</v>
      </c>
      <c r="L418" s="13">
        <v>59</v>
      </c>
      <c r="M418" s="58">
        <f t="shared" si="8"/>
        <v>28.910000000000004</v>
      </c>
      <c r="N418" s="36"/>
      <c r="O418" s="13"/>
      <c r="P418" s="77"/>
      <c r="Q418" s="36"/>
      <c r="R418" s="36"/>
    </row>
    <row r="419" spans="1:18" ht="30" customHeight="1" x14ac:dyDescent="0.2">
      <c r="A419" s="14">
        <v>417</v>
      </c>
      <c r="B419" s="13" t="s">
        <v>44</v>
      </c>
      <c r="C419" s="25" t="s">
        <v>917</v>
      </c>
      <c r="D419" s="38">
        <v>34008</v>
      </c>
      <c r="E419" s="14" t="s">
        <v>924</v>
      </c>
      <c r="F419" s="26">
        <v>2.839</v>
      </c>
      <c r="G419" s="27" t="s">
        <v>28</v>
      </c>
      <c r="H419" s="39" t="s">
        <v>266</v>
      </c>
      <c r="I419" s="81" t="s">
        <v>925</v>
      </c>
      <c r="J419" s="13" t="s">
        <v>22</v>
      </c>
      <c r="K419" s="13">
        <v>10</v>
      </c>
      <c r="L419" s="13">
        <v>59</v>
      </c>
      <c r="M419" s="58">
        <f t="shared" si="8"/>
        <v>33.5002</v>
      </c>
      <c r="N419" s="36"/>
      <c r="O419" s="13"/>
      <c r="P419" s="77"/>
      <c r="Q419" s="36"/>
      <c r="R419" s="36"/>
    </row>
    <row r="420" spans="1:18" ht="30" customHeight="1" x14ac:dyDescent="0.2">
      <c r="A420" s="14">
        <v>418</v>
      </c>
      <c r="B420" s="13" t="s">
        <v>44</v>
      </c>
      <c r="C420" s="25" t="s">
        <v>917</v>
      </c>
      <c r="D420" s="38">
        <v>34012</v>
      </c>
      <c r="E420" s="14" t="s">
        <v>926</v>
      </c>
      <c r="F420" s="26">
        <v>3.9009999999999998</v>
      </c>
      <c r="G420" s="27" t="s">
        <v>28</v>
      </c>
      <c r="H420" s="39" t="s">
        <v>266</v>
      </c>
      <c r="I420" s="81" t="s">
        <v>927</v>
      </c>
      <c r="J420" s="13" t="s">
        <v>22</v>
      </c>
      <c r="K420" s="13">
        <v>10</v>
      </c>
      <c r="L420" s="13">
        <v>59</v>
      </c>
      <c r="M420" s="58">
        <f t="shared" si="8"/>
        <v>46.031800000000004</v>
      </c>
      <c r="N420" s="36"/>
      <c r="O420" s="13"/>
      <c r="P420" s="77"/>
      <c r="Q420" s="36"/>
      <c r="R420" s="36"/>
    </row>
    <row r="421" spans="1:18" ht="30" customHeight="1" x14ac:dyDescent="0.2">
      <c r="A421" s="14">
        <v>419</v>
      </c>
      <c r="B421" s="13" t="s">
        <v>44</v>
      </c>
      <c r="C421" s="25" t="s">
        <v>917</v>
      </c>
      <c r="D421" s="38">
        <v>61002</v>
      </c>
      <c r="E421" s="14" t="s">
        <v>928</v>
      </c>
      <c r="F421" s="26">
        <v>1.9990000000000001</v>
      </c>
      <c r="G421" s="27" t="s">
        <v>47</v>
      </c>
      <c r="H421" s="39" t="s">
        <v>266</v>
      </c>
      <c r="I421" s="81" t="s">
        <v>929</v>
      </c>
      <c r="J421" s="13" t="s">
        <v>22</v>
      </c>
      <c r="K421" s="13">
        <v>10</v>
      </c>
      <c r="L421" s="13">
        <v>59</v>
      </c>
      <c r="M421" s="58">
        <f t="shared" si="8"/>
        <v>23.588200000000001</v>
      </c>
      <c r="N421" s="36"/>
      <c r="O421" s="13"/>
      <c r="P421" s="77"/>
      <c r="Q421" s="36"/>
      <c r="R421" s="36"/>
    </row>
    <row r="422" spans="1:18" ht="30" customHeight="1" x14ac:dyDescent="0.2">
      <c r="A422" s="14">
        <v>420</v>
      </c>
      <c r="B422" s="13" t="s">
        <v>44</v>
      </c>
      <c r="C422" s="25" t="s">
        <v>917</v>
      </c>
      <c r="D422" s="38">
        <v>61005</v>
      </c>
      <c r="E422" s="14" t="s">
        <v>930</v>
      </c>
      <c r="F422" s="26">
        <v>0.83</v>
      </c>
      <c r="G422" s="27" t="s">
        <v>47</v>
      </c>
      <c r="H422" s="39" t="s">
        <v>266</v>
      </c>
      <c r="I422" s="81" t="s">
        <v>931</v>
      </c>
      <c r="J422" s="13" t="s">
        <v>22</v>
      </c>
      <c r="K422" s="13">
        <v>10</v>
      </c>
      <c r="L422" s="13">
        <v>59</v>
      </c>
      <c r="M422" s="58">
        <f t="shared" si="8"/>
        <v>9.7940000000000005</v>
      </c>
      <c r="N422" s="36"/>
      <c r="O422" s="13"/>
      <c r="P422" s="77"/>
      <c r="Q422" s="36"/>
      <c r="R422" s="36"/>
    </row>
    <row r="423" spans="1:18" ht="30" customHeight="1" x14ac:dyDescent="0.2">
      <c r="A423" s="14">
        <v>421</v>
      </c>
      <c r="B423" s="13" t="s">
        <v>44</v>
      </c>
      <c r="C423" s="25" t="s">
        <v>917</v>
      </c>
      <c r="D423" s="37">
        <v>64006</v>
      </c>
      <c r="E423" s="14" t="s">
        <v>932</v>
      </c>
      <c r="F423" s="26">
        <v>23.379000000000001</v>
      </c>
      <c r="G423" s="27" t="s">
        <v>47</v>
      </c>
      <c r="H423" s="28" t="s">
        <v>266</v>
      </c>
      <c r="I423" s="81" t="s">
        <v>933</v>
      </c>
      <c r="J423" s="13" t="s">
        <v>22</v>
      </c>
      <c r="K423" s="13">
        <v>10</v>
      </c>
      <c r="L423" s="13">
        <v>59</v>
      </c>
      <c r="M423" s="58">
        <f t="shared" si="8"/>
        <v>275.87220000000002</v>
      </c>
      <c r="N423" s="36"/>
      <c r="O423" s="13"/>
      <c r="P423" s="77"/>
      <c r="Q423" s="36"/>
      <c r="R423" s="36"/>
    </row>
    <row r="424" spans="1:18" ht="30" customHeight="1" x14ac:dyDescent="0.2">
      <c r="A424" s="14">
        <v>422</v>
      </c>
      <c r="B424" s="13" t="s">
        <v>44</v>
      </c>
      <c r="C424" s="25" t="s">
        <v>934</v>
      </c>
      <c r="D424" s="38">
        <v>45022</v>
      </c>
      <c r="E424" s="14" t="s">
        <v>935</v>
      </c>
      <c r="F424" s="26">
        <v>17.998000000000001</v>
      </c>
      <c r="G424" s="27" t="s">
        <v>54</v>
      </c>
      <c r="H424" s="39" t="s">
        <v>266</v>
      </c>
      <c r="I424" s="81" t="s">
        <v>936</v>
      </c>
      <c r="J424" s="13" t="s">
        <v>22</v>
      </c>
      <c r="K424" s="13">
        <v>10</v>
      </c>
      <c r="L424" s="13">
        <v>59</v>
      </c>
      <c r="M424" s="58">
        <f t="shared" si="8"/>
        <v>212.37640000000002</v>
      </c>
      <c r="N424" s="36"/>
      <c r="O424" s="13"/>
      <c r="P424" s="77"/>
      <c r="Q424" s="36"/>
      <c r="R424" s="36"/>
    </row>
    <row r="425" spans="1:18" ht="30" customHeight="1" x14ac:dyDescent="0.2">
      <c r="A425" s="14">
        <v>423</v>
      </c>
      <c r="B425" s="13" t="s">
        <v>44</v>
      </c>
      <c r="C425" s="25" t="s">
        <v>934</v>
      </c>
      <c r="D425" s="38">
        <v>47016</v>
      </c>
      <c r="E425" s="14" t="s">
        <v>937</v>
      </c>
      <c r="F425" s="26">
        <v>9.8000000000000007</v>
      </c>
      <c r="G425" s="27" t="s">
        <v>47</v>
      </c>
      <c r="H425" s="39" t="s">
        <v>266</v>
      </c>
      <c r="I425" s="81" t="s">
        <v>938</v>
      </c>
      <c r="J425" s="13" t="s">
        <v>22</v>
      </c>
      <c r="K425" s="13">
        <v>10</v>
      </c>
      <c r="L425" s="13">
        <v>59</v>
      </c>
      <c r="M425" s="58">
        <f t="shared" si="8"/>
        <v>115.64000000000001</v>
      </c>
      <c r="N425" s="36"/>
      <c r="O425" s="13"/>
      <c r="P425" s="77"/>
      <c r="Q425" s="36"/>
      <c r="R425" s="36"/>
    </row>
    <row r="426" spans="1:18" ht="30" customHeight="1" x14ac:dyDescent="0.2">
      <c r="A426" s="14">
        <v>424</v>
      </c>
      <c r="B426" s="13" t="s">
        <v>44</v>
      </c>
      <c r="C426" s="25" t="s">
        <v>934</v>
      </c>
      <c r="D426" s="38">
        <v>47023</v>
      </c>
      <c r="E426" s="14" t="s">
        <v>939</v>
      </c>
      <c r="F426" s="26">
        <v>9.11</v>
      </c>
      <c r="G426" s="27" t="s">
        <v>47</v>
      </c>
      <c r="H426" s="39" t="s">
        <v>266</v>
      </c>
      <c r="I426" s="81" t="s">
        <v>940</v>
      </c>
      <c r="J426" s="13" t="s">
        <v>22</v>
      </c>
      <c r="K426" s="13">
        <v>10</v>
      </c>
      <c r="L426" s="13">
        <v>59</v>
      </c>
      <c r="M426" s="58">
        <f t="shared" si="8"/>
        <v>107.498</v>
      </c>
      <c r="N426" s="36"/>
      <c r="O426" s="13"/>
      <c r="P426" s="77"/>
      <c r="Q426" s="36"/>
      <c r="R426" s="36"/>
    </row>
    <row r="427" spans="1:18" ht="30" customHeight="1" x14ac:dyDescent="0.2">
      <c r="A427" s="14">
        <v>425</v>
      </c>
      <c r="B427" s="13" t="s">
        <v>44</v>
      </c>
      <c r="C427" s="25" t="s">
        <v>934</v>
      </c>
      <c r="D427" s="38">
        <v>48001</v>
      </c>
      <c r="E427" s="14" t="s">
        <v>941</v>
      </c>
      <c r="F427" s="26">
        <v>19.396000000000001</v>
      </c>
      <c r="G427" s="27" t="s">
        <v>54</v>
      </c>
      <c r="H427" s="39" t="s">
        <v>266</v>
      </c>
      <c r="I427" s="81" t="s">
        <v>942</v>
      </c>
      <c r="J427" s="13" t="s">
        <v>22</v>
      </c>
      <c r="K427" s="13">
        <v>10</v>
      </c>
      <c r="L427" s="13">
        <v>59</v>
      </c>
      <c r="M427" s="58">
        <f t="shared" si="8"/>
        <v>228.87280000000001</v>
      </c>
      <c r="N427" s="36"/>
      <c r="O427" s="13"/>
      <c r="P427" s="77"/>
      <c r="Q427" s="36"/>
      <c r="R427" s="36"/>
    </row>
    <row r="428" spans="1:18" ht="30" customHeight="1" x14ac:dyDescent="0.2">
      <c r="A428" s="14">
        <v>426</v>
      </c>
      <c r="B428" s="13" t="s">
        <v>44</v>
      </c>
      <c r="C428" s="25" t="s">
        <v>934</v>
      </c>
      <c r="D428" s="38">
        <v>48008</v>
      </c>
      <c r="E428" s="14" t="s">
        <v>943</v>
      </c>
      <c r="F428" s="26">
        <v>2.9980000000000002</v>
      </c>
      <c r="G428" s="27" t="s">
        <v>54</v>
      </c>
      <c r="H428" s="39" t="s">
        <v>266</v>
      </c>
      <c r="I428" s="81" t="s">
        <v>944</v>
      </c>
      <c r="J428" s="13" t="s">
        <v>22</v>
      </c>
      <c r="K428" s="13">
        <v>10</v>
      </c>
      <c r="L428" s="13">
        <v>59</v>
      </c>
      <c r="M428" s="58">
        <f t="shared" si="8"/>
        <v>35.376400000000004</v>
      </c>
      <c r="N428" s="36"/>
      <c r="O428" s="13"/>
      <c r="P428" s="77"/>
      <c r="Q428" s="36"/>
      <c r="R428" s="36"/>
    </row>
    <row r="429" spans="1:18" ht="30" customHeight="1" x14ac:dyDescent="0.2">
      <c r="A429" s="14">
        <v>427</v>
      </c>
      <c r="B429" s="13" t="s">
        <v>44</v>
      </c>
      <c r="C429" s="25" t="s">
        <v>934</v>
      </c>
      <c r="D429" s="37">
        <v>48012</v>
      </c>
      <c r="E429" s="14" t="s">
        <v>945</v>
      </c>
      <c r="F429" s="26">
        <v>11.099</v>
      </c>
      <c r="G429" s="27" t="s">
        <v>54</v>
      </c>
      <c r="H429" s="39" t="s">
        <v>266</v>
      </c>
      <c r="I429" s="81" t="s">
        <v>946</v>
      </c>
      <c r="J429" s="13" t="s">
        <v>22</v>
      </c>
      <c r="K429" s="13">
        <v>10</v>
      </c>
      <c r="L429" s="13">
        <v>59</v>
      </c>
      <c r="M429" s="58">
        <f t="shared" si="8"/>
        <v>130.9682</v>
      </c>
      <c r="N429" s="36"/>
      <c r="O429" s="13"/>
      <c r="P429" s="77"/>
      <c r="Q429" s="36"/>
      <c r="R429" s="36"/>
    </row>
    <row r="430" spans="1:18" ht="30" customHeight="1" x14ac:dyDescent="0.2">
      <c r="A430" s="14">
        <v>428</v>
      </c>
      <c r="B430" s="13" t="s">
        <v>44</v>
      </c>
      <c r="C430" s="25" t="s">
        <v>934</v>
      </c>
      <c r="D430" s="38">
        <v>48020</v>
      </c>
      <c r="E430" s="14" t="s">
        <v>947</v>
      </c>
      <c r="F430" s="26">
        <v>11.496</v>
      </c>
      <c r="G430" s="27" t="s">
        <v>54</v>
      </c>
      <c r="H430" s="39" t="s">
        <v>266</v>
      </c>
      <c r="I430" s="81" t="s">
        <v>948</v>
      </c>
      <c r="J430" s="13" t="s">
        <v>22</v>
      </c>
      <c r="K430" s="13">
        <v>10</v>
      </c>
      <c r="L430" s="13">
        <v>59</v>
      </c>
      <c r="M430" s="58">
        <f t="shared" ref="M430:M487" si="9">F430*L430*20%</f>
        <v>135.65280000000001</v>
      </c>
      <c r="N430" s="36"/>
      <c r="O430" s="13"/>
      <c r="P430" s="77"/>
      <c r="Q430" s="36"/>
      <c r="R430" s="36"/>
    </row>
    <row r="431" spans="1:18" ht="30" customHeight="1" x14ac:dyDescent="0.2">
      <c r="A431" s="14">
        <v>429</v>
      </c>
      <c r="B431" s="13" t="s">
        <v>44</v>
      </c>
      <c r="C431" s="25" t="s">
        <v>934</v>
      </c>
      <c r="D431" s="38">
        <v>48030</v>
      </c>
      <c r="E431" s="14" t="s">
        <v>949</v>
      </c>
      <c r="F431" s="26">
        <v>3.5179999999999998</v>
      </c>
      <c r="G431" s="27" t="s">
        <v>54</v>
      </c>
      <c r="H431" s="39" t="s">
        <v>266</v>
      </c>
      <c r="I431" s="81" t="s">
        <v>950</v>
      </c>
      <c r="J431" s="13" t="s">
        <v>22</v>
      </c>
      <c r="K431" s="13">
        <v>10</v>
      </c>
      <c r="L431" s="13">
        <v>59</v>
      </c>
      <c r="M431" s="58">
        <f t="shared" si="9"/>
        <v>41.5124</v>
      </c>
      <c r="N431" s="36"/>
      <c r="O431" s="13"/>
      <c r="P431" s="77"/>
      <c r="Q431" s="36"/>
      <c r="R431" s="36"/>
    </row>
    <row r="432" spans="1:18" ht="30" customHeight="1" x14ac:dyDescent="0.2">
      <c r="A432" s="14">
        <v>430</v>
      </c>
      <c r="B432" s="13" t="s">
        <v>44</v>
      </c>
      <c r="C432" s="25" t="s">
        <v>934</v>
      </c>
      <c r="D432" s="38">
        <v>49003</v>
      </c>
      <c r="E432" s="14" t="s">
        <v>951</v>
      </c>
      <c r="F432" s="26">
        <v>10.997999999999999</v>
      </c>
      <c r="G432" s="27" t="s">
        <v>47</v>
      </c>
      <c r="H432" s="39" t="s">
        <v>266</v>
      </c>
      <c r="I432" s="81" t="s">
        <v>952</v>
      </c>
      <c r="J432" s="13" t="s">
        <v>22</v>
      </c>
      <c r="K432" s="13">
        <v>10</v>
      </c>
      <c r="L432" s="13">
        <v>59</v>
      </c>
      <c r="M432" s="58">
        <f t="shared" si="9"/>
        <v>129.7764</v>
      </c>
      <c r="N432" s="36"/>
      <c r="O432" s="13"/>
      <c r="P432" s="77"/>
      <c r="Q432" s="36"/>
      <c r="R432" s="36"/>
    </row>
    <row r="433" spans="1:18" ht="30" customHeight="1" x14ac:dyDescent="0.2">
      <c r="A433" s="14">
        <v>431</v>
      </c>
      <c r="B433" s="13" t="s">
        <v>44</v>
      </c>
      <c r="C433" s="25" t="s">
        <v>934</v>
      </c>
      <c r="D433" s="38">
        <v>50018</v>
      </c>
      <c r="E433" s="14" t="s">
        <v>953</v>
      </c>
      <c r="F433" s="26">
        <v>8.0909999999999993</v>
      </c>
      <c r="G433" s="27" t="s">
        <v>47</v>
      </c>
      <c r="H433" s="39" t="s">
        <v>266</v>
      </c>
      <c r="I433" s="81" t="s">
        <v>954</v>
      </c>
      <c r="J433" s="13" t="s">
        <v>22</v>
      </c>
      <c r="K433" s="13">
        <v>10</v>
      </c>
      <c r="L433" s="13">
        <v>59</v>
      </c>
      <c r="M433" s="58">
        <f t="shared" si="9"/>
        <v>95.473799999999997</v>
      </c>
      <c r="N433" s="36"/>
      <c r="O433" s="13"/>
      <c r="P433" s="77"/>
      <c r="Q433" s="36"/>
      <c r="R433" s="36"/>
    </row>
    <row r="434" spans="1:18" ht="30" customHeight="1" x14ac:dyDescent="0.2">
      <c r="A434" s="14">
        <v>432</v>
      </c>
      <c r="B434" s="13" t="s">
        <v>44</v>
      </c>
      <c r="C434" s="25" t="s">
        <v>934</v>
      </c>
      <c r="D434" s="37">
        <v>50036</v>
      </c>
      <c r="E434" s="14" t="s">
        <v>955</v>
      </c>
      <c r="F434" s="26">
        <v>18.899999999999999</v>
      </c>
      <c r="G434" s="27" t="s">
        <v>47</v>
      </c>
      <c r="H434" s="28" t="s">
        <v>266</v>
      </c>
      <c r="I434" s="81" t="s">
        <v>956</v>
      </c>
      <c r="J434" s="13" t="s">
        <v>22</v>
      </c>
      <c r="K434" s="13">
        <v>10</v>
      </c>
      <c r="L434" s="13">
        <v>59</v>
      </c>
      <c r="M434" s="58">
        <f t="shared" si="9"/>
        <v>223.01999999999998</v>
      </c>
      <c r="N434" s="36"/>
      <c r="O434" s="13"/>
      <c r="P434" s="77"/>
      <c r="Q434" s="36"/>
      <c r="R434" s="36"/>
    </row>
    <row r="435" spans="1:18" ht="30" customHeight="1" x14ac:dyDescent="0.2">
      <c r="A435" s="14">
        <v>433</v>
      </c>
      <c r="B435" s="13" t="s">
        <v>44</v>
      </c>
      <c r="C435" s="25" t="s">
        <v>934</v>
      </c>
      <c r="D435" s="38">
        <v>52007</v>
      </c>
      <c r="E435" s="14" t="s">
        <v>957</v>
      </c>
      <c r="F435" s="26">
        <v>3.0009999999999999</v>
      </c>
      <c r="G435" s="27" t="s">
        <v>54</v>
      </c>
      <c r="H435" s="39" t="s">
        <v>266</v>
      </c>
      <c r="I435" s="81" t="s">
        <v>958</v>
      </c>
      <c r="J435" s="13" t="s">
        <v>22</v>
      </c>
      <c r="K435" s="13">
        <v>10</v>
      </c>
      <c r="L435" s="13">
        <v>59</v>
      </c>
      <c r="M435" s="58">
        <f t="shared" si="9"/>
        <v>35.411799999999999</v>
      </c>
      <c r="N435" s="36"/>
      <c r="O435" s="13"/>
      <c r="P435" s="77"/>
      <c r="Q435" s="36"/>
      <c r="R435" s="36"/>
    </row>
    <row r="436" spans="1:18" ht="30" customHeight="1" x14ac:dyDescent="0.2">
      <c r="A436" s="14">
        <v>434</v>
      </c>
      <c r="B436" s="13" t="s">
        <v>44</v>
      </c>
      <c r="C436" s="25" t="s">
        <v>934</v>
      </c>
      <c r="D436" s="38">
        <v>52031</v>
      </c>
      <c r="E436" s="14" t="s">
        <v>959</v>
      </c>
      <c r="F436" s="26">
        <v>1.298</v>
      </c>
      <c r="G436" s="27" t="s">
        <v>54</v>
      </c>
      <c r="H436" s="39" t="s">
        <v>266</v>
      </c>
      <c r="I436" s="81" t="s">
        <v>960</v>
      </c>
      <c r="J436" s="13" t="s">
        <v>22</v>
      </c>
      <c r="K436" s="13">
        <v>10</v>
      </c>
      <c r="L436" s="13">
        <v>59</v>
      </c>
      <c r="M436" s="58">
        <f t="shared" si="9"/>
        <v>15.316400000000002</v>
      </c>
      <c r="N436" s="36"/>
      <c r="O436" s="13"/>
      <c r="P436" s="77"/>
      <c r="Q436" s="36"/>
      <c r="R436" s="36"/>
    </row>
    <row r="437" spans="1:18" ht="30" customHeight="1" x14ac:dyDescent="0.2">
      <c r="A437" s="14">
        <v>435</v>
      </c>
      <c r="B437" s="13" t="s">
        <v>44</v>
      </c>
      <c r="C437" s="25" t="s">
        <v>934</v>
      </c>
      <c r="D437" s="38">
        <v>53019</v>
      </c>
      <c r="E437" s="14" t="s">
        <v>961</v>
      </c>
      <c r="F437" s="26">
        <v>2.2999999999999998</v>
      </c>
      <c r="G437" s="27" t="s">
        <v>54</v>
      </c>
      <c r="H437" s="39" t="s">
        <v>266</v>
      </c>
      <c r="I437" s="81" t="s">
        <v>962</v>
      </c>
      <c r="J437" s="13" t="s">
        <v>22</v>
      </c>
      <c r="K437" s="13">
        <v>10</v>
      </c>
      <c r="L437" s="13">
        <v>59</v>
      </c>
      <c r="M437" s="58">
        <f t="shared" si="9"/>
        <v>27.14</v>
      </c>
      <c r="N437" s="36"/>
      <c r="O437" s="13"/>
      <c r="P437" s="77"/>
      <c r="Q437" s="36"/>
      <c r="R437" s="36"/>
    </row>
    <row r="438" spans="1:18" ht="30" customHeight="1" x14ac:dyDescent="0.2">
      <c r="A438" s="14">
        <v>436</v>
      </c>
      <c r="B438" s="13" t="s">
        <v>44</v>
      </c>
      <c r="C438" s="25" t="s">
        <v>934</v>
      </c>
      <c r="D438" s="38">
        <v>54017</v>
      </c>
      <c r="E438" s="14" t="s">
        <v>963</v>
      </c>
      <c r="F438" s="26">
        <v>18.501000000000001</v>
      </c>
      <c r="G438" s="27" t="s">
        <v>47</v>
      </c>
      <c r="H438" s="39" t="s">
        <v>266</v>
      </c>
      <c r="I438" s="81" t="s">
        <v>964</v>
      </c>
      <c r="J438" s="13" t="s">
        <v>22</v>
      </c>
      <c r="K438" s="13">
        <v>10</v>
      </c>
      <c r="L438" s="13">
        <v>59</v>
      </c>
      <c r="M438" s="58">
        <f t="shared" si="9"/>
        <v>218.31180000000001</v>
      </c>
      <c r="N438" s="170"/>
      <c r="O438" s="169"/>
      <c r="P438" s="172"/>
      <c r="Q438" s="170"/>
      <c r="R438" s="170"/>
    </row>
    <row r="439" spans="1:18" ht="30" customHeight="1" x14ac:dyDescent="0.2">
      <c r="A439" s="14">
        <v>437</v>
      </c>
      <c r="B439" s="13" t="s">
        <v>44</v>
      </c>
      <c r="C439" s="29" t="s">
        <v>44</v>
      </c>
      <c r="D439" s="40" t="s">
        <v>965</v>
      </c>
      <c r="E439" s="40" t="s">
        <v>966</v>
      </c>
      <c r="F439" s="26">
        <v>2.3079999999999998</v>
      </c>
      <c r="G439" s="27" t="s">
        <v>28</v>
      </c>
      <c r="H439" s="39" t="s">
        <v>886</v>
      </c>
      <c r="I439" s="85"/>
      <c r="J439" s="13" t="s">
        <v>22</v>
      </c>
      <c r="K439" s="13">
        <v>10</v>
      </c>
      <c r="L439" s="13">
        <v>59</v>
      </c>
      <c r="M439" s="58">
        <f t="shared" si="9"/>
        <v>27.234400000000001</v>
      </c>
      <c r="N439" s="36"/>
      <c r="O439" s="13"/>
      <c r="P439" s="77"/>
      <c r="Q439" s="36"/>
      <c r="R439" s="36"/>
    </row>
    <row r="440" spans="1:18" ht="30" customHeight="1" x14ac:dyDescent="0.2">
      <c r="A440" s="14">
        <v>438</v>
      </c>
      <c r="B440" s="13" t="s">
        <v>44</v>
      </c>
      <c r="C440" s="29" t="s">
        <v>44</v>
      </c>
      <c r="D440" s="40" t="s">
        <v>967</v>
      </c>
      <c r="E440" s="40" t="s">
        <v>968</v>
      </c>
      <c r="F440" s="15">
        <v>10.000999999999999</v>
      </c>
      <c r="G440" s="29" t="s">
        <v>54</v>
      </c>
      <c r="H440" s="28" t="s">
        <v>63</v>
      </c>
      <c r="I440" s="80" t="s">
        <v>969</v>
      </c>
      <c r="J440" s="13" t="s">
        <v>22</v>
      </c>
      <c r="K440" s="13">
        <v>10</v>
      </c>
      <c r="L440" s="13">
        <v>59</v>
      </c>
      <c r="M440" s="58">
        <f t="shared" si="9"/>
        <v>118.01179999999999</v>
      </c>
      <c r="N440" s="36"/>
      <c r="O440" s="13"/>
      <c r="P440" s="77"/>
      <c r="Q440" s="36"/>
      <c r="R440" s="36"/>
    </row>
    <row r="441" spans="1:18" ht="30" customHeight="1" x14ac:dyDescent="0.2">
      <c r="A441" s="14">
        <v>439</v>
      </c>
      <c r="B441" s="13" t="s">
        <v>44</v>
      </c>
      <c r="C441" s="14" t="s">
        <v>970</v>
      </c>
      <c r="D441" s="38">
        <v>19008</v>
      </c>
      <c r="E441" s="14" t="s">
        <v>971</v>
      </c>
      <c r="F441" s="26">
        <v>11.02</v>
      </c>
      <c r="G441" s="27" t="s">
        <v>54</v>
      </c>
      <c r="H441" s="39" t="s">
        <v>266</v>
      </c>
      <c r="I441" s="80" t="s">
        <v>972</v>
      </c>
      <c r="J441" s="13" t="s">
        <v>22</v>
      </c>
      <c r="K441" s="13">
        <v>10</v>
      </c>
      <c r="L441" s="13">
        <v>59</v>
      </c>
      <c r="M441" s="58">
        <f t="shared" si="9"/>
        <v>130.036</v>
      </c>
      <c r="N441" s="36"/>
      <c r="O441" s="13"/>
      <c r="P441" s="77"/>
      <c r="Q441" s="36"/>
      <c r="R441" s="36"/>
    </row>
    <row r="442" spans="1:18" ht="30" customHeight="1" x14ac:dyDescent="0.2">
      <c r="A442" s="14">
        <v>440</v>
      </c>
      <c r="B442" s="13" t="s">
        <v>44</v>
      </c>
      <c r="C442" s="14" t="s">
        <v>970</v>
      </c>
      <c r="D442" s="37">
        <v>21022</v>
      </c>
      <c r="E442" s="14" t="s">
        <v>973</v>
      </c>
      <c r="F442" s="26">
        <v>11.648999999999999</v>
      </c>
      <c r="G442" s="27" t="s">
        <v>54</v>
      </c>
      <c r="H442" s="28" t="s">
        <v>60</v>
      </c>
      <c r="I442" s="81" t="s">
        <v>974</v>
      </c>
      <c r="J442" s="13" t="s">
        <v>22</v>
      </c>
      <c r="K442" s="13">
        <v>10</v>
      </c>
      <c r="L442" s="13">
        <v>59</v>
      </c>
      <c r="M442" s="58">
        <f t="shared" si="9"/>
        <v>137.45820000000001</v>
      </c>
      <c r="N442" s="36"/>
      <c r="O442" s="13"/>
      <c r="P442" s="77"/>
      <c r="Q442" s="36"/>
      <c r="R442" s="36"/>
    </row>
    <row r="443" spans="1:18" ht="30" customHeight="1" x14ac:dyDescent="0.2">
      <c r="A443" s="14">
        <v>441</v>
      </c>
      <c r="B443" s="13" t="s">
        <v>44</v>
      </c>
      <c r="C443" s="14" t="s">
        <v>970</v>
      </c>
      <c r="D443" s="37">
        <v>22008</v>
      </c>
      <c r="E443" s="37" t="s">
        <v>975</v>
      </c>
      <c r="F443" s="26">
        <v>42.51</v>
      </c>
      <c r="G443" s="27" t="s">
        <v>54</v>
      </c>
      <c r="H443" s="28" t="s">
        <v>60</v>
      </c>
      <c r="I443" s="87" t="s">
        <v>976</v>
      </c>
      <c r="J443" s="13" t="s">
        <v>22</v>
      </c>
      <c r="K443" s="13">
        <v>10</v>
      </c>
      <c r="L443" s="13">
        <v>59</v>
      </c>
      <c r="M443" s="58">
        <f t="shared" si="9"/>
        <v>501.61799999999994</v>
      </c>
      <c r="N443" s="36"/>
      <c r="O443" s="13"/>
      <c r="P443" s="77"/>
      <c r="Q443" s="36"/>
      <c r="R443" s="36"/>
    </row>
    <row r="444" spans="1:18" ht="30" customHeight="1" x14ac:dyDescent="0.2">
      <c r="A444" s="14">
        <v>442</v>
      </c>
      <c r="B444" s="13" t="s">
        <v>44</v>
      </c>
      <c r="C444" s="14" t="s">
        <v>970</v>
      </c>
      <c r="D444" s="37">
        <v>22029</v>
      </c>
      <c r="E444" s="14" t="s">
        <v>977</v>
      </c>
      <c r="F444" s="26">
        <v>16.917999999999999</v>
      </c>
      <c r="G444" s="27" t="s">
        <v>54</v>
      </c>
      <c r="H444" s="28" t="s">
        <v>60</v>
      </c>
      <c r="I444" s="80" t="s">
        <v>978</v>
      </c>
      <c r="J444" s="13" t="s">
        <v>22</v>
      </c>
      <c r="K444" s="13">
        <v>10</v>
      </c>
      <c r="L444" s="13">
        <v>59</v>
      </c>
      <c r="M444" s="58">
        <f t="shared" si="9"/>
        <v>199.63239999999999</v>
      </c>
      <c r="N444" s="36"/>
      <c r="O444" s="13"/>
      <c r="P444" s="77"/>
      <c r="Q444" s="36"/>
      <c r="R444" s="36"/>
    </row>
    <row r="445" spans="1:18" ht="30" customHeight="1" x14ac:dyDescent="0.2">
      <c r="A445" s="14">
        <v>443</v>
      </c>
      <c r="B445" s="13" t="s">
        <v>44</v>
      </c>
      <c r="C445" s="14" t="s">
        <v>970</v>
      </c>
      <c r="D445" s="37">
        <v>22042</v>
      </c>
      <c r="E445" s="37" t="s">
        <v>979</v>
      </c>
      <c r="F445" s="26">
        <v>21.85</v>
      </c>
      <c r="G445" s="27" t="s">
        <v>54</v>
      </c>
      <c r="H445" s="28" t="s">
        <v>60</v>
      </c>
      <c r="I445" s="85" t="s">
        <v>980</v>
      </c>
      <c r="J445" s="13" t="s">
        <v>22</v>
      </c>
      <c r="K445" s="13">
        <v>10</v>
      </c>
      <c r="L445" s="13">
        <v>59</v>
      </c>
      <c r="M445" s="58">
        <f t="shared" si="9"/>
        <v>257.83000000000004</v>
      </c>
      <c r="N445" s="36"/>
      <c r="O445" s="13"/>
      <c r="P445" s="77"/>
      <c r="Q445" s="36"/>
      <c r="R445" s="36"/>
    </row>
    <row r="446" spans="1:18" ht="30" customHeight="1" x14ac:dyDescent="0.2">
      <c r="A446" s="14">
        <v>444</v>
      </c>
      <c r="B446" s="13" t="s">
        <v>44</v>
      </c>
      <c r="C446" s="14" t="s">
        <v>970</v>
      </c>
      <c r="D446" s="38">
        <v>22065</v>
      </c>
      <c r="E446" s="37" t="s">
        <v>981</v>
      </c>
      <c r="F446" s="26">
        <v>12.068</v>
      </c>
      <c r="G446" s="27" t="s">
        <v>54</v>
      </c>
      <c r="H446" s="39" t="s">
        <v>266</v>
      </c>
      <c r="I446" s="85" t="s">
        <v>982</v>
      </c>
      <c r="J446" s="13" t="s">
        <v>22</v>
      </c>
      <c r="K446" s="13">
        <v>10</v>
      </c>
      <c r="L446" s="13">
        <v>59</v>
      </c>
      <c r="M446" s="58">
        <f t="shared" si="9"/>
        <v>142.4024</v>
      </c>
      <c r="N446" s="36"/>
      <c r="O446" s="13"/>
      <c r="P446" s="77"/>
      <c r="Q446" s="36"/>
      <c r="R446" s="36"/>
    </row>
    <row r="447" spans="1:18" ht="30" customHeight="1" x14ac:dyDescent="0.2">
      <c r="A447" s="14">
        <v>445</v>
      </c>
      <c r="B447" s="13" t="s">
        <v>44</v>
      </c>
      <c r="C447" s="14" t="s">
        <v>970</v>
      </c>
      <c r="D447" s="38">
        <v>24014</v>
      </c>
      <c r="E447" s="14" t="s">
        <v>983</v>
      </c>
      <c r="F447" s="26">
        <v>0.56499999999999995</v>
      </c>
      <c r="G447" s="27" t="s">
        <v>54</v>
      </c>
      <c r="H447" s="39" t="s">
        <v>266</v>
      </c>
      <c r="I447" s="80" t="s">
        <v>984</v>
      </c>
      <c r="J447" s="13" t="s">
        <v>22</v>
      </c>
      <c r="K447" s="13">
        <v>10</v>
      </c>
      <c r="L447" s="13">
        <v>59</v>
      </c>
      <c r="M447" s="58">
        <f t="shared" si="9"/>
        <v>6.6669999999999989</v>
      </c>
      <c r="N447" s="36"/>
      <c r="O447" s="13"/>
      <c r="P447" s="77"/>
      <c r="Q447" s="36"/>
      <c r="R447" s="36"/>
    </row>
    <row r="448" spans="1:18" ht="30" customHeight="1" x14ac:dyDescent="0.2">
      <c r="A448" s="14">
        <v>446</v>
      </c>
      <c r="B448" s="13" t="s">
        <v>44</v>
      </c>
      <c r="C448" s="14" t="s">
        <v>970</v>
      </c>
      <c r="D448" s="38">
        <v>24044</v>
      </c>
      <c r="E448" s="14" t="s">
        <v>985</v>
      </c>
      <c r="F448" s="26">
        <v>2.9449999999999998</v>
      </c>
      <c r="G448" s="27" t="s">
        <v>54</v>
      </c>
      <c r="H448" s="39" t="s">
        <v>266</v>
      </c>
      <c r="I448" s="80" t="s">
        <v>986</v>
      </c>
      <c r="J448" s="13" t="s">
        <v>22</v>
      </c>
      <c r="K448" s="13">
        <v>10</v>
      </c>
      <c r="L448" s="13">
        <v>59</v>
      </c>
      <c r="M448" s="58">
        <f t="shared" si="9"/>
        <v>34.750999999999998</v>
      </c>
      <c r="N448" s="36"/>
      <c r="O448" s="13"/>
      <c r="P448" s="77"/>
      <c r="Q448" s="36"/>
      <c r="R448" s="36"/>
    </row>
    <row r="449" spans="1:18" ht="30" customHeight="1" x14ac:dyDescent="0.2">
      <c r="A449" s="14">
        <v>447</v>
      </c>
      <c r="B449" s="13" t="s">
        <v>44</v>
      </c>
      <c r="C449" s="14" t="s">
        <v>970</v>
      </c>
      <c r="D449" s="38">
        <v>31024</v>
      </c>
      <c r="E449" s="14" t="s">
        <v>987</v>
      </c>
      <c r="F449" s="26">
        <v>2.9980000000000002</v>
      </c>
      <c r="G449" s="27" t="s">
        <v>54</v>
      </c>
      <c r="H449" s="28" t="s">
        <v>462</v>
      </c>
      <c r="I449" s="85"/>
      <c r="J449" s="13" t="s">
        <v>22</v>
      </c>
      <c r="K449" s="13">
        <v>10</v>
      </c>
      <c r="L449" s="13">
        <v>59</v>
      </c>
      <c r="M449" s="58">
        <f t="shared" si="9"/>
        <v>35.376400000000004</v>
      </c>
      <c r="N449" s="36"/>
      <c r="O449" s="13"/>
      <c r="P449" s="77"/>
      <c r="Q449" s="36"/>
      <c r="R449" s="36"/>
    </row>
    <row r="450" spans="1:18" ht="30" customHeight="1" x14ac:dyDescent="0.2">
      <c r="A450" s="14">
        <v>448</v>
      </c>
      <c r="B450" s="13" t="s">
        <v>44</v>
      </c>
      <c r="C450" s="14" t="s">
        <v>970</v>
      </c>
      <c r="D450" s="38">
        <v>31026</v>
      </c>
      <c r="E450" s="14" t="s">
        <v>988</v>
      </c>
      <c r="F450" s="26">
        <v>12.845000000000001</v>
      </c>
      <c r="G450" s="27" t="s">
        <v>54</v>
      </c>
      <c r="H450" s="28" t="s">
        <v>462</v>
      </c>
      <c r="I450" s="80" t="s">
        <v>989</v>
      </c>
      <c r="J450" s="13" t="s">
        <v>22</v>
      </c>
      <c r="K450" s="13">
        <v>10</v>
      </c>
      <c r="L450" s="13">
        <v>59</v>
      </c>
      <c r="M450" s="58">
        <f t="shared" si="9"/>
        <v>151.571</v>
      </c>
      <c r="N450" s="36"/>
      <c r="O450" s="13"/>
      <c r="P450" s="77"/>
      <c r="Q450" s="36"/>
      <c r="R450" s="36"/>
    </row>
    <row r="451" spans="1:18" ht="30" customHeight="1" x14ac:dyDescent="0.2">
      <c r="A451" s="14">
        <v>449</v>
      </c>
      <c r="B451" s="13" t="s">
        <v>44</v>
      </c>
      <c r="C451" s="14" t="s">
        <v>970</v>
      </c>
      <c r="D451" s="38">
        <v>31031</v>
      </c>
      <c r="E451" s="14" t="s">
        <v>990</v>
      </c>
      <c r="F451" s="26">
        <v>15.601000000000001</v>
      </c>
      <c r="G451" s="27" t="s">
        <v>54</v>
      </c>
      <c r="H451" s="39" t="s">
        <v>266</v>
      </c>
      <c r="I451" s="81" t="s">
        <v>991</v>
      </c>
      <c r="J451" s="13" t="s">
        <v>22</v>
      </c>
      <c r="K451" s="13">
        <v>10</v>
      </c>
      <c r="L451" s="13">
        <v>59</v>
      </c>
      <c r="M451" s="58">
        <f t="shared" si="9"/>
        <v>184.09180000000003</v>
      </c>
      <c r="N451" s="36"/>
      <c r="O451" s="13"/>
      <c r="P451" s="77"/>
      <c r="Q451" s="36"/>
      <c r="R451" s="36"/>
    </row>
    <row r="452" spans="1:18" ht="30" customHeight="1" x14ac:dyDescent="0.2">
      <c r="A452" s="14">
        <v>450</v>
      </c>
      <c r="B452" s="13" t="s">
        <v>44</v>
      </c>
      <c r="C452" s="14" t="s">
        <v>970</v>
      </c>
      <c r="D452" s="38">
        <v>32012</v>
      </c>
      <c r="E452" s="14" t="s">
        <v>992</v>
      </c>
      <c r="F452" s="26">
        <v>10.416</v>
      </c>
      <c r="G452" s="27" t="s">
        <v>54</v>
      </c>
      <c r="H452" s="39" t="s">
        <v>266</v>
      </c>
      <c r="I452" s="81" t="s">
        <v>993</v>
      </c>
      <c r="J452" s="13" t="s">
        <v>22</v>
      </c>
      <c r="K452" s="13">
        <v>10</v>
      </c>
      <c r="L452" s="13">
        <v>59</v>
      </c>
      <c r="M452" s="58">
        <f t="shared" si="9"/>
        <v>122.9088</v>
      </c>
      <c r="N452" s="36"/>
      <c r="O452" s="13"/>
      <c r="P452" s="77"/>
      <c r="Q452" s="36"/>
      <c r="R452" s="36"/>
    </row>
    <row r="453" spans="1:18" ht="30" customHeight="1" x14ac:dyDescent="0.2">
      <c r="A453" s="14">
        <v>451</v>
      </c>
      <c r="B453" s="13" t="s">
        <v>44</v>
      </c>
      <c r="C453" s="14" t="s">
        <v>970</v>
      </c>
      <c r="D453" s="38">
        <v>32021</v>
      </c>
      <c r="E453" s="14" t="s">
        <v>994</v>
      </c>
      <c r="F453" s="26">
        <v>16.081</v>
      </c>
      <c r="G453" s="27" t="s">
        <v>54</v>
      </c>
      <c r="H453" s="39" t="s">
        <v>266</v>
      </c>
      <c r="I453" s="81" t="s">
        <v>995</v>
      </c>
      <c r="J453" s="13" t="s">
        <v>22</v>
      </c>
      <c r="K453" s="13">
        <v>10</v>
      </c>
      <c r="L453" s="13">
        <v>59</v>
      </c>
      <c r="M453" s="58">
        <f t="shared" si="9"/>
        <v>189.75580000000002</v>
      </c>
      <c r="N453" s="36"/>
      <c r="O453" s="13"/>
      <c r="P453" s="77"/>
      <c r="Q453" s="36"/>
      <c r="R453" s="36"/>
    </row>
    <row r="454" spans="1:18" ht="30" customHeight="1" x14ac:dyDescent="0.2">
      <c r="A454" s="14">
        <v>452</v>
      </c>
      <c r="B454" s="13" t="s">
        <v>44</v>
      </c>
      <c r="C454" s="14" t="s">
        <v>970</v>
      </c>
      <c r="D454" s="38">
        <v>32041</v>
      </c>
      <c r="E454" s="14" t="s">
        <v>996</v>
      </c>
      <c r="F454" s="26">
        <v>17.606000000000002</v>
      </c>
      <c r="G454" s="27" t="s">
        <v>54</v>
      </c>
      <c r="H454" s="39" t="s">
        <v>266</v>
      </c>
      <c r="I454" s="80" t="s">
        <v>997</v>
      </c>
      <c r="J454" s="13" t="s">
        <v>22</v>
      </c>
      <c r="K454" s="13">
        <v>10</v>
      </c>
      <c r="L454" s="13">
        <v>59</v>
      </c>
      <c r="M454" s="58">
        <f t="shared" si="9"/>
        <v>207.75080000000003</v>
      </c>
      <c r="N454" s="36"/>
      <c r="O454" s="13"/>
      <c r="P454" s="77"/>
      <c r="Q454" s="36"/>
      <c r="R454" s="36"/>
    </row>
    <row r="455" spans="1:18" ht="30" customHeight="1" x14ac:dyDescent="0.2">
      <c r="A455" s="14">
        <v>453</v>
      </c>
      <c r="B455" s="13" t="s">
        <v>44</v>
      </c>
      <c r="C455" s="14" t="s">
        <v>970</v>
      </c>
      <c r="D455" s="38">
        <v>37027</v>
      </c>
      <c r="E455" s="14" t="s">
        <v>998</v>
      </c>
      <c r="F455" s="26">
        <v>10.038</v>
      </c>
      <c r="G455" s="27" t="s">
        <v>54</v>
      </c>
      <c r="H455" s="39" t="s">
        <v>266</v>
      </c>
      <c r="I455" s="80" t="s">
        <v>999</v>
      </c>
      <c r="J455" s="13" t="s">
        <v>22</v>
      </c>
      <c r="K455" s="13">
        <v>10</v>
      </c>
      <c r="L455" s="13">
        <v>59</v>
      </c>
      <c r="M455" s="58">
        <f t="shared" si="9"/>
        <v>118.44839999999999</v>
      </c>
      <c r="N455" s="36"/>
      <c r="O455" s="13"/>
      <c r="P455" s="77"/>
      <c r="Q455" s="36"/>
      <c r="R455" s="36"/>
    </row>
    <row r="456" spans="1:18" ht="30" customHeight="1" x14ac:dyDescent="0.2">
      <c r="A456" s="14">
        <v>454</v>
      </c>
      <c r="B456" s="13" t="s">
        <v>44</v>
      </c>
      <c r="C456" s="14" t="s">
        <v>970</v>
      </c>
      <c r="D456" s="37">
        <v>38002</v>
      </c>
      <c r="E456" s="14" t="s">
        <v>1000</v>
      </c>
      <c r="F456" s="26">
        <v>9.8409999999999993</v>
      </c>
      <c r="G456" s="27" t="s">
        <v>54</v>
      </c>
      <c r="H456" s="28" t="s">
        <v>266</v>
      </c>
      <c r="I456" s="80" t="s">
        <v>1001</v>
      </c>
      <c r="J456" s="13" t="s">
        <v>22</v>
      </c>
      <c r="K456" s="13">
        <v>10</v>
      </c>
      <c r="L456" s="13">
        <v>59</v>
      </c>
      <c r="M456" s="58">
        <f t="shared" si="9"/>
        <v>116.12379999999999</v>
      </c>
      <c r="N456" s="36"/>
      <c r="O456" s="13"/>
      <c r="P456" s="77"/>
      <c r="Q456" s="36"/>
      <c r="R456" s="36"/>
    </row>
    <row r="457" spans="1:18" ht="30" customHeight="1" x14ac:dyDescent="0.2">
      <c r="A457" s="14">
        <v>455</v>
      </c>
      <c r="B457" s="13" t="s">
        <v>44</v>
      </c>
      <c r="C457" s="14" t="s">
        <v>970</v>
      </c>
      <c r="D457" s="38">
        <v>39084</v>
      </c>
      <c r="E457" s="14" t="s">
        <v>1002</v>
      </c>
      <c r="F457" s="26">
        <v>7.35</v>
      </c>
      <c r="G457" s="27" t="s">
        <v>47</v>
      </c>
      <c r="H457" s="28" t="s">
        <v>266</v>
      </c>
      <c r="I457" s="80" t="s">
        <v>1003</v>
      </c>
      <c r="J457" s="13" t="s">
        <v>22</v>
      </c>
      <c r="K457" s="13">
        <v>10</v>
      </c>
      <c r="L457" s="13">
        <v>59</v>
      </c>
      <c r="M457" s="58">
        <f t="shared" si="9"/>
        <v>86.73</v>
      </c>
      <c r="N457" s="36"/>
      <c r="O457" s="13"/>
      <c r="P457" s="77"/>
      <c r="Q457" s="36"/>
      <c r="R457" s="36"/>
    </row>
    <row r="458" spans="1:18" ht="30" customHeight="1" x14ac:dyDescent="0.2">
      <c r="A458" s="14">
        <v>456</v>
      </c>
      <c r="B458" s="13" t="s">
        <v>44</v>
      </c>
      <c r="C458" s="14" t="s">
        <v>970</v>
      </c>
      <c r="D458" s="38">
        <v>39086</v>
      </c>
      <c r="E458" s="14" t="s">
        <v>1004</v>
      </c>
      <c r="F458" s="26">
        <v>3.048</v>
      </c>
      <c r="G458" s="27" t="s">
        <v>47</v>
      </c>
      <c r="H458" s="28" t="s">
        <v>462</v>
      </c>
      <c r="I458" s="85"/>
      <c r="J458" s="13" t="s">
        <v>22</v>
      </c>
      <c r="K458" s="13">
        <v>10</v>
      </c>
      <c r="L458" s="13">
        <v>59</v>
      </c>
      <c r="M458" s="58">
        <f t="shared" si="9"/>
        <v>35.9664</v>
      </c>
      <c r="N458" s="36"/>
      <c r="O458" s="13"/>
      <c r="P458" s="77"/>
      <c r="Q458" s="36"/>
      <c r="R458" s="36"/>
    </row>
    <row r="459" spans="1:18" ht="30" customHeight="1" x14ac:dyDescent="0.2">
      <c r="A459" s="14">
        <v>457</v>
      </c>
      <c r="B459" s="13" t="s">
        <v>44</v>
      </c>
      <c r="C459" s="14" t="s">
        <v>970</v>
      </c>
      <c r="D459" s="38">
        <v>39087</v>
      </c>
      <c r="E459" s="14" t="s">
        <v>1005</v>
      </c>
      <c r="F459" s="26">
        <v>8.56</v>
      </c>
      <c r="G459" s="27" t="s">
        <v>47</v>
      </c>
      <c r="H459" s="28" t="s">
        <v>462</v>
      </c>
      <c r="I459" s="85"/>
      <c r="J459" s="13" t="s">
        <v>22</v>
      </c>
      <c r="K459" s="13">
        <v>10</v>
      </c>
      <c r="L459" s="13">
        <v>59</v>
      </c>
      <c r="M459" s="58">
        <f t="shared" si="9"/>
        <v>101.00800000000001</v>
      </c>
      <c r="N459" s="36"/>
      <c r="O459" s="13"/>
      <c r="P459" s="77"/>
      <c r="Q459" s="36"/>
      <c r="R459" s="36"/>
    </row>
    <row r="460" spans="1:18" ht="30" customHeight="1" x14ac:dyDescent="0.2">
      <c r="A460" s="14">
        <v>458</v>
      </c>
      <c r="B460" s="13" t="s">
        <v>44</v>
      </c>
      <c r="C460" s="14" t="s">
        <v>970</v>
      </c>
      <c r="D460" s="38">
        <v>39105</v>
      </c>
      <c r="E460" s="14" t="s">
        <v>1006</v>
      </c>
      <c r="F460" s="26">
        <v>7.0810000000000004</v>
      </c>
      <c r="G460" s="27" t="s">
        <v>47</v>
      </c>
      <c r="H460" s="28" t="s">
        <v>462</v>
      </c>
      <c r="I460" s="85"/>
      <c r="J460" s="13" t="s">
        <v>22</v>
      </c>
      <c r="K460" s="13">
        <v>10</v>
      </c>
      <c r="L460" s="13">
        <v>59</v>
      </c>
      <c r="M460" s="58">
        <f t="shared" si="9"/>
        <v>83.555800000000005</v>
      </c>
      <c r="N460" s="36"/>
      <c r="O460" s="13"/>
      <c r="P460" s="77"/>
      <c r="Q460" s="36"/>
      <c r="R460" s="36"/>
    </row>
    <row r="461" spans="1:18" ht="30" customHeight="1" x14ac:dyDescent="0.2">
      <c r="A461" s="14">
        <v>459</v>
      </c>
      <c r="B461" s="13" t="s">
        <v>44</v>
      </c>
      <c r="C461" s="14" t="s">
        <v>970</v>
      </c>
      <c r="D461" s="38">
        <v>39109</v>
      </c>
      <c r="E461" s="14" t="s">
        <v>1007</v>
      </c>
      <c r="F461" s="26">
        <v>3.9390000000000001</v>
      </c>
      <c r="G461" s="27" t="s">
        <v>47</v>
      </c>
      <c r="H461" s="28" t="s">
        <v>462</v>
      </c>
      <c r="I461" s="85"/>
      <c r="J461" s="13" t="s">
        <v>22</v>
      </c>
      <c r="K461" s="13">
        <v>10</v>
      </c>
      <c r="L461" s="13">
        <v>59</v>
      </c>
      <c r="M461" s="58">
        <f t="shared" si="9"/>
        <v>46.480200000000004</v>
      </c>
      <c r="N461" s="36"/>
      <c r="O461" s="13"/>
      <c r="P461" s="77"/>
      <c r="Q461" s="36"/>
      <c r="R461" s="36"/>
    </row>
    <row r="462" spans="1:18" ht="30" customHeight="1" x14ac:dyDescent="0.2">
      <c r="A462" s="14">
        <v>460</v>
      </c>
      <c r="B462" s="13" t="s">
        <v>44</v>
      </c>
      <c r="C462" s="14" t="s">
        <v>970</v>
      </c>
      <c r="D462" s="38">
        <v>39111</v>
      </c>
      <c r="E462" s="14" t="s">
        <v>1008</v>
      </c>
      <c r="F462" s="26">
        <v>12.298999999999999</v>
      </c>
      <c r="G462" s="27" t="s">
        <v>47</v>
      </c>
      <c r="H462" s="28" t="s">
        <v>462</v>
      </c>
      <c r="I462" s="85"/>
      <c r="J462" s="13" t="s">
        <v>22</v>
      </c>
      <c r="K462" s="13">
        <v>10</v>
      </c>
      <c r="L462" s="13">
        <v>59</v>
      </c>
      <c r="M462" s="58">
        <f t="shared" si="9"/>
        <v>145.12819999999999</v>
      </c>
      <c r="N462" s="36"/>
      <c r="O462" s="13"/>
      <c r="P462" s="77"/>
      <c r="Q462" s="36"/>
      <c r="R462" s="36"/>
    </row>
    <row r="463" spans="1:18" ht="30" customHeight="1" x14ac:dyDescent="0.2">
      <c r="A463" s="14">
        <v>461</v>
      </c>
      <c r="B463" s="13" t="s">
        <v>44</v>
      </c>
      <c r="C463" s="14" t="s">
        <v>970</v>
      </c>
      <c r="D463" s="38">
        <v>40005</v>
      </c>
      <c r="E463" s="14" t="s">
        <v>1009</v>
      </c>
      <c r="F463" s="26">
        <v>12.99</v>
      </c>
      <c r="G463" s="27" t="s">
        <v>54</v>
      </c>
      <c r="H463" s="28" t="s">
        <v>266</v>
      </c>
      <c r="I463" s="85"/>
      <c r="J463" s="13" t="s">
        <v>22</v>
      </c>
      <c r="K463" s="13">
        <v>10</v>
      </c>
      <c r="L463" s="13">
        <v>59</v>
      </c>
      <c r="M463" s="58">
        <f t="shared" si="9"/>
        <v>153.28200000000001</v>
      </c>
      <c r="N463" s="36"/>
      <c r="O463" s="13"/>
      <c r="P463" s="77"/>
      <c r="Q463" s="36"/>
      <c r="R463" s="36"/>
    </row>
    <row r="464" spans="1:18" ht="30" customHeight="1" x14ac:dyDescent="0.2">
      <c r="A464" s="14">
        <v>462</v>
      </c>
      <c r="B464" s="13" t="s">
        <v>44</v>
      </c>
      <c r="C464" s="14" t="s">
        <v>970</v>
      </c>
      <c r="D464" s="38">
        <v>40006</v>
      </c>
      <c r="E464" s="14" t="s">
        <v>1010</v>
      </c>
      <c r="F464" s="26">
        <v>4.4420000000000002</v>
      </c>
      <c r="G464" s="27" t="s">
        <v>54</v>
      </c>
      <c r="H464" s="28" t="s">
        <v>266</v>
      </c>
      <c r="I464" s="84"/>
      <c r="J464" s="13" t="s">
        <v>22</v>
      </c>
      <c r="K464" s="13">
        <v>10</v>
      </c>
      <c r="L464" s="13">
        <v>59</v>
      </c>
      <c r="M464" s="58">
        <f t="shared" si="9"/>
        <v>52.415600000000012</v>
      </c>
      <c r="N464" s="36"/>
      <c r="O464" s="13"/>
      <c r="P464" s="77"/>
      <c r="Q464" s="36"/>
      <c r="R464" s="36"/>
    </row>
    <row r="465" spans="1:18" ht="30" customHeight="1" x14ac:dyDescent="0.2">
      <c r="A465" s="14">
        <v>463</v>
      </c>
      <c r="B465" s="13" t="s">
        <v>44</v>
      </c>
      <c r="C465" s="14" t="s">
        <v>970</v>
      </c>
      <c r="D465" s="38">
        <v>47038</v>
      </c>
      <c r="E465" s="14" t="s">
        <v>1011</v>
      </c>
      <c r="F465" s="26">
        <v>8.86</v>
      </c>
      <c r="G465" s="27" t="s">
        <v>47</v>
      </c>
      <c r="H465" s="28" t="s">
        <v>462</v>
      </c>
      <c r="I465" s="85"/>
      <c r="J465" s="13" t="s">
        <v>22</v>
      </c>
      <c r="K465" s="13">
        <v>10</v>
      </c>
      <c r="L465" s="13">
        <v>59</v>
      </c>
      <c r="M465" s="58">
        <f t="shared" si="9"/>
        <v>104.548</v>
      </c>
      <c r="N465" s="36"/>
      <c r="O465" s="13"/>
      <c r="P465" s="77"/>
      <c r="Q465" s="36"/>
      <c r="R465" s="36"/>
    </row>
    <row r="466" spans="1:18" ht="30" customHeight="1" x14ac:dyDescent="0.2">
      <c r="A466" s="14">
        <v>464</v>
      </c>
      <c r="B466" s="13" t="s">
        <v>44</v>
      </c>
      <c r="C466" s="14" t="s">
        <v>970</v>
      </c>
      <c r="D466" s="38">
        <v>47040</v>
      </c>
      <c r="E466" s="14" t="s">
        <v>1012</v>
      </c>
      <c r="F466" s="26">
        <v>6.3010000000000002</v>
      </c>
      <c r="G466" s="27" t="s">
        <v>47</v>
      </c>
      <c r="H466" s="28" t="s">
        <v>462</v>
      </c>
      <c r="I466" s="85"/>
      <c r="J466" s="13" t="s">
        <v>22</v>
      </c>
      <c r="K466" s="13">
        <v>10</v>
      </c>
      <c r="L466" s="13">
        <v>59</v>
      </c>
      <c r="M466" s="58">
        <f t="shared" si="9"/>
        <v>74.351800000000011</v>
      </c>
      <c r="N466" s="36"/>
      <c r="O466" s="13"/>
      <c r="P466" s="77"/>
      <c r="Q466" s="36"/>
      <c r="R466" s="36"/>
    </row>
    <row r="467" spans="1:18" ht="30" customHeight="1" x14ac:dyDescent="0.2">
      <c r="A467" s="14">
        <v>465</v>
      </c>
      <c r="B467" s="13" t="s">
        <v>44</v>
      </c>
      <c r="C467" s="14" t="s">
        <v>970</v>
      </c>
      <c r="D467" s="38">
        <v>47055</v>
      </c>
      <c r="E467" s="14" t="s">
        <v>1013</v>
      </c>
      <c r="F467" s="26">
        <v>4.92</v>
      </c>
      <c r="G467" s="27" t="s">
        <v>47</v>
      </c>
      <c r="H467" s="39" t="s">
        <v>266</v>
      </c>
      <c r="I467" s="81" t="s">
        <v>1014</v>
      </c>
      <c r="J467" s="13" t="s">
        <v>22</v>
      </c>
      <c r="K467" s="13">
        <v>10</v>
      </c>
      <c r="L467" s="13">
        <v>59</v>
      </c>
      <c r="M467" s="58">
        <f t="shared" si="9"/>
        <v>58.055999999999997</v>
      </c>
      <c r="N467" s="36"/>
      <c r="O467" s="13"/>
      <c r="P467" s="77"/>
      <c r="Q467" s="36"/>
      <c r="R467" s="36"/>
    </row>
    <row r="468" spans="1:18" ht="30" customHeight="1" x14ac:dyDescent="0.2">
      <c r="A468" s="14">
        <v>466</v>
      </c>
      <c r="B468" s="13" t="s">
        <v>44</v>
      </c>
      <c r="C468" s="14" t="s">
        <v>970</v>
      </c>
      <c r="D468" s="38">
        <v>47058</v>
      </c>
      <c r="E468" s="14" t="s">
        <v>1015</v>
      </c>
      <c r="F468" s="26">
        <v>4.9530000000000003</v>
      </c>
      <c r="G468" s="27" t="s">
        <v>47</v>
      </c>
      <c r="H468" s="39" t="s">
        <v>266</v>
      </c>
      <c r="I468" s="81" t="s">
        <v>1016</v>
      </c>
      <c r="J468" s="13" t="s">
        <v>22</v>
      </c>
      <c r="K468" s="13">
        <v>10</v>
      </c>
      <c r="L468" s="13">
        <v>59</v>
      </c>
      <c r="M468" s="58">
        <f t="shared" si="9"/>
        <v>58.445400000000006</v>
      </c>
      <c r="N468" s="36"/>
      <c r="O468" s="13"/>
      <c r="P468" s="77"/>
      <c r="Q468" s="36"/>
      <c r="R468" s="36"/>
    </row>
    <row r="469" spans="1:18" ht="30" customHeight="1" x14ac:dyDescent="0.2">
      <c r="A469" s="14">
        <v>467</v>
      </c>
      <c r="B469" s="13" t="s">
        <v>44</v>
      </c>
      <c r="C469" s="14" t="s">
        <v>970</v>
      </c>
      <c r="D469" s="38">
        <v>47065</v>
      </c>
      <c r="E469" s="14" t="s">
        <v>1017</v>
      </c>
      <c r="F469" s="26">
        <v>8.07</v>
      </c>
      <c r="G469" s="27" t="s">
        <v>47</v>
      </c>
      <c r="H469" s="39" t="s">
        <v>266</v>
      </c>
      <c r="I469" s="81" t="s">
        <v>1018</v>
      </c>
      <c r="J469" s="13" t="s">
        <v>22</v>
      </c>
      <c r="K469" s="13">
        <v>10</v>
      </c>
      <c r="L469" s="13">
        <v>59</v>
      </c>
      <c r="M469" s="58">
        <f t="shared" si="9"/>
        <v>95.225999999999999</v>
      </c>
      <c r="N469" s="36"/>
      <c r="O469" s="13"/>
      <c r="P469" s="77"/>
      <c r="Q469" s="36"/>
      <c r="R469" s="36"/>
    </row>
    <row r="470" spans="1:18" ht="30" customHeight="1" x14ac:dyDescent="0.2">
      <c r="A470" s="14">
        <v>468</v>
      </c>
      <c r="B470" s="13" t="s">
        <v>44</v>
      </c>
      <c r="C470" s="14" t="s">
        <v>970</v>
      </c>
      <c r="D470" s="38">
        <v>47066</v>
      </c>
      <c r="E470" s="14" t="s">
        <v>1019</v>
      </c>
      <c r="F470" s="26">
        <v>3.4420000000000002</v>
      </c>
      <c r="G470" s="27" t="s">
        <v>47</v>
      </c>
      <c r="H470" s="39" t="s">
        <v>266</v>
      </c>
      <c r="I470" s="81" t="s">
        <v>1020</v>
      </c>
      <c r="J470" s="13" t="s">
        <v>22</v>
      </c>
      <c r="K470" s="13">
        <v>10</v>
      </c>
      <c r="L470" s="13">
        <v>59</v>
      </c>
      <c r="M470" s="58">
        <f t="shared" si="9"/>
        <v>40.615600000000001</v>
      </c>
      <c r="N470" s="36"/>
      <c r="O470" s="13"/>
      <c r="P470" s="77"/>
      <c r="Q470" s="36"/>
      <c r="R470" s="36"/>
    </row>
    <row r="471" spans="1:18" ht="30" customHeight="1" x14ac:dyDescent="0.2">
      <c r="A471" s="14">
        <v>469</v>
      </c>
      <c r="B471" s="13" t="s">
        <v>44</v>
      </c>
      <c r="C471" s="14" t="s">
        <v>970</v>
      </c>
      <c r="D471" s="38">
        <v>48007</v>
      </c>
      <c r="E471" s="14" t="s">
        <v>1021</v>
      </c>
      <c r="F471" s="26">
        <v>7.0579999999999998</v>
      </c>
      <c r="G471" s="27" t="s">
        <v>54</v>
      </c>
      <c r="H471" s="39" t="s">
        <v>266</v>
      </c>
      <c r="I471" s="81" t="s">
        <v>1022</v>
      </c>
      <c r="J471" s="13" t="s">
        <v>22</v>
      </c>
      <c r="K471" s="13">
        <v>10</v>
      </c>
      <c r="L471" s="13">
        <v>59</v>
      </c>
      <c r="M471" s="58">
        <f t="shared" si="9"/>
        <v>83.284400000000005</v>
      </c>
      <c r="N471" s="36"/>
      <c r="O471" s="13"/>
      <c r="P471" s="77"/>
      <c r="Q471" s="36"/>
      <c r="R471" s="36"/>
    </row>
    <row r="472" spans="1:18" ht="30" customHeight="1" x14ac:dyDescent="0.2">
      <c r="A472" s="14">
        <v>470</v>
      </c>
      <c r="B472" s="13" t="s">
        <v>44</v>
      </c>
      <c r="C472" s="14" t="s">
        <v>970</v>
      </c>
      <c r="D472" s="38">
        <v>48009</v>
      </c>
      <c r="E472" s="14" t="s">
        <v>1023</v>
      </c>
      <c r="F472" s="26">
        <v>21.704999999999998</v>
      </c>
      <c r="G472" s="27" t="s">
        <v>54</v>
      </c>
      <c r="H472" s="39" t="s">
        <v>266</v>
      </c>
      <c r="I472" s="81" t="s">
        <v>1024</v>
      </c>
      <c r="J472" s="13" t="s">
        <v>22</v>
      </c>
      <c r="K472" s="13">
        <v>10</v>
      </c>
      <c r="L472" s="13">
        <v>59</v>
      </c>
      <c r="M472" s="58">
        <f t="shared" si="9"/>
        <v>256.11899999999997</v>
      </c>
      <c r="N472" s="36"/>
      <c r="O472" s="13"/>
      <c r="P472" s="77"/>
      <c r="Q472" s="36"/>
      <c r="R472" s="36"/>
    </row>
    <row r="473" spans="1:18" ht="30" customHeight="1" x14ac:dyDescent="0.2">
      <c r="A473" s="14">
        <v>471</v>
      </c>
      <c r="B473" s="13" t="s">
        <v>44</v>
      </c>
      <c r="C473" s="14" t="s">
        <v>970</v>
      </c>
      <c r="D473" s="38">
        <v>48070</v>
      </c>
      <c r="E473" s="14" t="s">
        <v>1025</v>
      </c>
      <c r="F473" s="26">
        <v>13.196</v>
      </c>
      <c r="G473" s="27" t="s">
        <v>54</v>
      </c>
      <c r="H473" s="39" t="s">
        <v>266</v>
      </c>
      <c r="I473" s="81" t="s">
        <v>1026</v>
      </c>
      <c r="J473" s="13" t="s">
        <v>22</v>
      </c>
      <c r="K473" s="13">
        <v>10</v>
      </c>
      <c r="L473" s="13">
        <v>59</v>
      </c>
      <c r="M473" s="58">
        <f t="shared" si="9"/>
        <v>155.71280000000002</v>
      </c>
      <c r="N473" s="36"/>
      <c r="O473" s="13"/>
      <c r="P473" s="77"/>
      <c r="Q473" s="36"/>
      <c r="R473" s="36"/>
    </row>
    <row r="474" spans="1:18" ht="30" customHeight="1" x14ac:dyDescent="0.2">
      <c r="A474" s="14">
        <v>472</v>
      </c>
      <c r="B474" s="13" t="s">
        <v>44</v>
      </c>
      <c r="C474" s="14" t="s">
        <v>970</v>
      </c>
      <c r="D474" s="38">
        <v>48071</v>
      </c>
      <c r="E474" s="14" t="s">
        <v>1027</v>
      </c>
      <c r="F474" s="26">
        <v>5</v>
      </c>
      <c r="G474" s="27" t="s">
        <v>54</v>
      </c>
      <c r="H474" s="39" t="s">
        <v>266</v>
      </c>
      <c r="I474" s="81" t="s">
        <v>1028</v>
      </c>
      <c r="J474" s="13" t="s">
        <v>22</v>
      </c>
      <c r="K474" s="13">
        <v>10</v>
      </c>
      <c r="L474" s="13">
        <v>59</v>
      </c>
      <c r="M474" s="58">
        <f t="shared" si="9"/>
        <v>59</v>
      </c>
      <c r="N474" s="36"/>
      <c r="O474" s="13"/>
      <c r="P474" s="77"/>
      <c r="Q474" s="36"/>
      <c r="R474" s="36"/>
    </row>
    <row r="475" spans="1:18" ht="30" customHeight="1" x14ac:dyDescent="0.2">
      <c r="A475" s="14">
        <v>473</v>
      </c>
      <c r="B475" s="13" t="s">
        <v>44</v>
      </c>
      <c r="C475" s="14" t="s">
        <v>970</v>
      </c>
      <c r="D475" s="38">
        <v>53035</v>
      </c>
      <c r="E475" s="14" t="s">
        <v>1029</v>
      </c>
      <c r="F475" s="26">
        <v>0.01</v>
      </c>
      <c r="G475" s="27" t="s">
        <v>54</v>
      </c>
      <c r="H475" s="39" t="s">
        <v>266</v>
      </c>
      <c r="I475" s="81" t="s">
        <v>1030</v>
      </c>
      <c r="J475" s="13" t="s">
        <v>22</v>
      </c>
      <c r="K475" s="13">
        <v>10</v>
      </c>
      <c r="L475" s="13">
        <v>59</v>
      </c>
      <c r="M475" s="58">
        <f t="shared" si="9"/>
        <v>0.11799999999999999</v>
      </c>
      <c r="N475" s="36"/>
      <c r="O475" s="13"/>
      <c r="P475" s="77"/>
      <c r="Q475" s="36"/>
      <c r="R475" s="36"/>
    </row>
    <row r="476" spans="1:18" ht="30" customHeight="1" x14ac:dyDescent="0.2">
      <c r="A476" s="14">
        <v>474</v>
      </c>
      <c r="B476" s="13" t="s">
        <v>44</v>
      </c>
      <c r="C476" s="14" t="s">
        <v>970</v>
      </c>
      <c r="D476" s="38">
        <v>56017</v>
      </c>
      <c r="E476" s="14" t="s">
        <v>1031</v>
      </c>
      <c r="F476" s="26">
        <v>16.135999999999999</v>
      </c>
      <c r="G476" s="27" t="s">
        <v>54</v>
      </c>
      <c r="H476" s="39" t="s">
        <v>266</v>
      </c>
      <c r="I476" s="81" t="s">
        <v>1032</v>
      </c>
      <c r="J476" s="13" t="s">
        <v>22</v>
      </c>
      <c r="K476" s="13">
        <v>10</v>
      </c>
      <c r="L476" s="13">
        <v>59</v>
      </c>
      <c r="M476" s="58">
        <f t="shared" si="9"/>
        <v>190.40480000000002</v>
      </c>
      <c r="N476" s="36"/>
      <c r="O476" s="13"/>
      <c r="P476" s="77"/>
      <c r="Q476" s="36"/>
      <c r="R476" s="36"/>
    </row>
    <row r="477" spans="1:18" ht="30" customHeight="1" x14ac:dyDescent="0.2">
      <c r="A477" s="14">
        <v>475</v>
      </c>
      <c r="B477" s="13" t="s">
        <v>44</v>
      </c>
      <c r="C477" s="14" t="s">
        <v>970</v>
      </c>
      <c r="D477" s="38">
        <v>58001</v>
      </c>
      <c r="E477" s="14" t="s">
        <v>1033</v>
      </c>
      <c r="F477" s="26">
        <v>17.616</v>
      </c>
      <c r="G477" s="27" t="s">
        <v>47</v>
      </c>
      <c r="H477" s="39" t="s">
        <v>266</v>
      </c>
      <c r="I477" s="80" t="s">
        <v>1034</v>
      </c>
      <c r="J477" s="13" t="s">
        <v>22</v>
      </c>
      <c r="K477" s="13">
        <v>10</v>
      </c>
      <c r="L477" s="13">
        <v>59</v>
      </c>
      <c r="M477" s="58">
        <f t="shared" si="9"/>
        <v>207.86880000000002</v>
      </c>
      <c r="N477" s="36"/>
      <c r="O477" s="13"/>
      <c r="P477" s="77"/>
      <c r="Q477" s="36"/>
      <c r="R477" s="36"/>
    </row>
    <row r="478" spans="1:18" ht="30" customHeight="1" x14ac:dyDescent="0.2">
      <c r="A478" s="14">
        <v>476</v>
      </c>
      <c r="B478" s="13" t="s">
        <v>44</v>
      </c>
      <c r="C478" s="14" t="s">
        <v>970</v>
      </c>
      <c r="D478" s="38">
        <v>58003</v>
      </c>
      <c r="E478" s="14" t="s">
        <v>1035</v>
      </c>
      <c r="F478" s="26">
        <v>11.161</v>
      </c>
      <c r="G478" s="27" t="s">
        <v>47</v>
      </c>
      <c r="H478" s="39" t="s">
        <v>266</v>
      </c>
      <c r="I478" s="80" t="s">
        <v>1036</v>
      </c>
      <c r="J478" s="13" t="s">
        <v>22</v>
      </c>
      <c r="K478" s="13">
        <v>10</v>
      </c>
      <c r="L478" s="13">
        <v>59</v>
      </c>
      <c r="M478" s="58">
        <f t="shared" si="9"/>
        <v>131.69980000000001</v>
      </c>
      <c r="N478" s="36"/>
      <c r="O478" s="13"/>
      <c r="P478" s="77"/>
      <c r="Q478" s="36"/>
      <c r="R478" s="36"/>
    </row>
    <row r="479" spans="1:18" ht="30" customHeight="1" x14ac:dyDescent="0.2">
      <c r="A479" s="14">
        <v>477</v>
      </c>
      <c r="B479" s="13" t="s">
        <v>44</v>
      </c>
      <c r="C479" s="14" t="s">
        <v>970</v>
      </c>
      <c r="D479" s="66">
        <v>62010</v>
      </c>
      <c r="E479" s="14" t="s">
        <v>1037</v>
      </c>
      <c r="F479" s="67">
        <v>25.891999999999999</v>
      </c>
      <c r="G479" s="27" t="s">
        <v>47</v>
      </c>
      <c r="H479" s="62" t="s">
        <v>60</v>
      </c>
      <c r="I479" s="81" t="s">
        <v>1038</v>
      </c>
      <c r="J479" s="13" t="s">
        <v>22</v>
      </c>
      <c r="K479" s="13">
        <v>10</v>
      </c>
      <c r="L479" s="13">
        <v>59</v>
      </c>
      <c r="M479" s="58">
        <f t="shared" si="9"/>
        <v>305.5256</v>
      </c>
      <c r="N479" s="36"/>
      <c r="O479" s="13"/>
      <c r="P479" s="77"/>
      <c r="Q479" s="36"/>
      <c r="R479" s="36"/>
    </row>
    <row r="480" spans="1:18" ht="30" customHeight="1" x14ac:dyDescent="0.2">
      <c r="A480" s="14">
        <v>478</v>
      </c>
      <c r="B480" s="13" t="s">
        <v>44</v>
      </c>
      <c r="C480" s="14" t="s">
        <v>1039</v>
      </c>
      <c r="D480" s="38">
        <v>300420</v>
      </c>
      <c r="E480" s="14" t="s">
        <v>1040</v>
      </c>
      <c r="F480" s="26">
        <v>0.92</v>
      </c>
      <c r="G480" s="27" t="s">
        <v>54</v>
      </c>
      <c r="H480" s="39" t="s">
        <v>73</v>
      </c>
      <c r="I480" s="85"/>
      <c r="J480" s="13" t="s">
        <v>22</v>
      </c>
      <c r="K480" s="13">
        <v>10</v>
      </c>
      <c r="L480" s="13">
        <v>59</v>
      </c>
      <c r="M480" s="58">
        <f t="shared" si="9"/>
        <v>10.856000000000002</v>
      </c>
      <c r="N480" s="36"/>
      <c r="O480" s="13"/>
      <c r="P480" s="77"/>
      <c r="Q480" s="36"/>
      <c r="R480" s="36"/>
    </row>
    <row r="481" spans="1:18" ht="30" customHeight="1" x14ac:dyDescent="0.2">
      <c r="A481" s="14">
        <v>479</v>
      </c>
      <c r="B481" s="13" t="s">
        <v>44</v>
      </c>
      <c r="C481" s="14" t="s">
        <v>1041</v>
      </c>
      <c r="D481" s="38">
        <v>17057</v>
      </c>
      <c r="E481" s="14" t="s">
        <v>1042</v>
      </c>
      <c r="F481" s="26">
        <v>2.7789999999999999</v>
      </c>
      <c r="G481" s="27" t="s">
        <v>28</v>
      </c>
      <c r="H481" s="39" t="s">
        <v>266</v>
      </c>
      <c r="I481" s="81" t="s">
        <v>1043</v>
      </c>
      <c r="J481" s="13" t="s">
        <v>22</v>
      </c>
      <c r="K481" s="13">
        <v>10</v>
      </c>
      <c r="L481" s="13">
        <v>59</v>
      </c>
      <c r="M481" s="58">
        <f t="shared" si="9"/>
        <v>32.792200000000001</v>
      </c>
      <c r="N481" s="36"/>
      <c r="O481" s="13"/>
      <c r="P481" s="77"/>
      <c r="Q481" s="36"/>
      <c r="R481" s="36"/>
    </row>
    <row r="482" spans="1:18" ht="30" customHeight="1" x14ac:dyDescent="0.2">
      <c r="A482" s="14">
        <v>480</v>
      </c>
      <c r="B482" s="13" t="s">
        <v>44</v>
      </c>
      <c r="C482" s="14" t="s">
        <v>1041</v>
      </c>
      <c r="D482" s="38">
        <v>49031</v>
      </c>
      <c r="E482" s="14" t="s">
        <v>1044</v>
      </c>
      <c r="F482" s="26">
        <v>8.5500000000000007</v>
      </c>
      <c r="G482" s="27" t="s">
        <v>47</v>
      </c>
      <c r="H482" s="39" t="s">
        <v>266</v>
      </c>
      <c r="I482" s="81" t="s">
        <v>1045</v>
      </c>
      <c r="J482" s="13" t="s">
        <v>22</v>
      </c>
      <c r="K482" s="13">
        <v>10</v>
      </c>
      <c r="L482" s="13">
        <v>59</v>
      </c>
      <c r="M482" s="58">
        <f t="shared" si="9"/>
        <v>100.89000000000001</v>
      </c>
      <c r="N482" s="36"/>
      <c r="O482" s="13"/>
      <c r="P482" s="77"/>
      <c r="Q482" s="36"/>
      <c r="R482" s="36"/>
    </row>
    <row r="483" spans="1:18" ht="30" customHeight="1" x14ac:dyDescent="0.2">
      <c r="A483" s="14">
        <v>481</v>
      </c>
      <c r="B483" s="13" t="s">
        <v>44</v>
      </c>
      <c r="C483" s="14" t="s">
        <v>1041</v>
      </c>
      <c r="D483" s="38">
        <v>49041</v>
      </c>
      <c r="E483" s="14" t="s">
        <v>1046</v>
      </c>
      <c r="F483" s="26">
        <v>2.79</v>
      </c>
      <c r="G483" s="27" t="s">
        <v>47</v>
      </c>
      <c r="H483" s="39" t="s">
        <v>266</v>
      </c>
      <c r="I483" s="81" t="s">
        <v>1047</v>
      </c>
      <c r="J483" s="13" t="s">
        <v>22</v>
      </c>
      <c r="K483" s="13">
        <v>10</v>
      </c>
      <c r="L483" s="13">
        <v>59</v>
      </c>
      <c r="M483" s="58">
        <f t="shared" si="9"/>
        <v>32.922000000000004</v>
      </c>
      <c r="N483" s="36"/>
      <c r="O483" s="13"/>
      <c r="P483" s="77"/>
      <c r="Q483" s="36"/>
      <c r="R483" s="36"/>
    </row>
    <row r="484" spans="1:18" ht="30" customHeight="1" x14ac:dyDescent="0.2">
      <c r="A484" s="14">
        <v>482</v>
      </c>
      <c r="B484" s="13" t="s">
        <v>44</v>
      </c>
      <c r="C484" s="14" t="s">
        <v>1041</v>
      </c>
      <c r="D484" s="38">
        <v>50013</v>
      </c>
      <c r="E484" s="14" t="s">
        <v>1048</v>
      </c>
      <c r="F484" s="26">
        <v>0.8</v>
      </c>
      <c r="G484" s="27" t="s">
        <v>47</v>
      </c>
      <c r="H484" s="39" t="s">
        <v>266</v>
      </c>
      <c r="I484" s="81" t="s">
        <v>1049</v>
      </c>
      <c r="J484" s="13" t="s">
        <v>22</v>
      </c>
      <c r="K484" s="13">
        <v>10</v>
      </c>
      <c r="L484" s="13">
        <v>59</v>
      </c>
      <c r="M484" s="58">
        <f t="shared" si="9"/>
        <v>9.4400000000000013</v>
      </c>
      <c r="N484" s="36"/>
      <c r="O484" s="13"/>
      <c r="P484" s="77"/>
      <c r="Q484" s="36"/>
      <c r="R484" s="36"/>
    </row>
    <row r="485" spans="1:18" ht="30" customHeight="1" x14ac:dyDescent="0.2">
      <c r="A485" s="14">
        <v>483</v>
      </c>
      <c r="B485" s="13" t="s">
        <v>44</v>
      </c>
      <c r="C485" s="14" t="s">
        <v>1041</v>
      </c>
      <c r="D485" s="38">
        <v>50026</v>
      </c>
      <c r="E485" s="14" t="s">
        <v>1050</v>
      </c>
      <c r="F485" s="26">
        <v>3.3570000000000002</v>
      </c>
      <c r="G485" s="27" t="s">
        <v>47</v>
      </c>
      <c r="H485" s="39" t="s">
        <v>266</v>
      </c>
      <c r="I485" s="81" t="s">
        <v>1051</v>
      </c>
      <c r="J485" s="13" t="s">
        <v>22</v>
      </c>
      <c r="K485" s="13">
        <v>10</v>
      </c>
      <c r="L485" s="13">
        <v>59</v>
      </c>
      <c r="M485" s="58">
        <f t="shared" si="9"/>
        <v>39.612600000000008</v>
      </c>
      <c r="N485" s="36"/>
      <c r="O485" s="13"/>
      <c r="P485" s="77"/>
      <c r="Q485" s="36"/>
      <c r="R485" s="36"/>
    </row>
    <row r="486" spans="1:18" ht="30" customHeight="1" x14ac:dyDescent="0.2">
      <c r="A486" s="14">
        <v>484</v>
      </c>
      <c r="B486" s="13" t="s">
        <v>44</v>
      </c>
      <c r="C486" s="14" t="s">
        <v>1041</v>
      </c>
      <c r="D486" s="38">
        <v>50027</v>
      </c>
      <c r="E486" s="14" t="s">
        <v>1052</v>
      </c>
      <c r="F486" s="26">
        <v>3.24</v>
      </c>
      <c r="G486" s="27" t="s">
        <v>47</v>
      </c>
      <c r="H486" s="39" t="s">
        <v>266</v>
      </c>
      <c r="I486" s="81" t="s">
        <v>1053</v>
      </c>
      <c r="J486" s="13" t="s">
        <v>22</v>
      </c>
      <c r="K486" s="13">
        <v>10</v>
      </c>
      <c r="L486" s="13">
        <v>59</v>
      </c>
      <c r="M486" s="58">
        <f t="shared" si="9"/>
        <v>38.232000000000006</v>
      </c>
      <c r="N486" s="36"/>
      <c r="O486" s="13"/>
      <c r="P486" s="77"/>
      <c r="Q486" s="36"/>
      <c r="R486" s="36"/>
    </row>
    <row r="487" spans="1:18" ht="30" customHeight="1" x14ac:dyDescent="0.2">
      <c r="A487" s="14">
        <v>485</v>
      </c>
      <c r="B487" s="13" t="s">
        <v>44</v>
      </c>
      <c r="C487" s="14" t="s">
        <v>1041</v>
      </c>
      <c r="D487" s="38">
        <v>53017</v>
      </c>
      <c r="E487" s="14" t="s">
        <v>1054</v>
      </c>
      <c r="F487" s="26">
        <v>4.5</v>
      </c>
      <c r="G487" s="27" t="s">
        <v>47</v>
      </c>
      <c r="H487" s="28" t="s">
        <v>63</v>
      </c>
      <c r="I487" s="81" t="s">
        <v>1055</v>
      </c>
      <c r="J487" s="13" t="s">
        <v>22</v>
      </c>
      <c r="K487" s="13">
        <v>10</v>
      </c>
      <c r="L487" s="13">
        <v>59</v>
      </c>
      <c r="M487" s="58">
        <f t="shared" si="9"/>
        <v>53.1</v>
      </c>
      <c r="N487" s="36"/>
      <c r="O487" s="13"/>
      <c r="P487" s="77"/>
      <c r="Q487" s="36"/>
      <c r="R487" s="36"/>
    </row>
    <row r="488" spans="1:18" ht="30" customHeight="1" x14ac:dyDescent="0.2">
      <c r="A488" s="14">
        <v>486</v>
      </c>
      <c r="B488" s="13" t="s">
        <v>44</v>
      </c>
      <c r="C488" s="29" t="s">
        <v>77</v>
      </c>
      <c r="D488" s="38">
        <v>20024</v>
      </c>
      <c r="E488" s="14" t="s">
        <v>1056</v>
      </c>
      <c r="F488" s="26">
        <v>10.651999999999999</v>
      </c>
      <c r="G488" s="27" t="s">
        <v>84</v>
      </c>
      <c r="H488" s="39" t="s">
        <v>266</v>
      </c>
      <c r="I488" s="81" t="s">
        <v>1057</v>
      </c>
      <c r="J488" s="13" t="s">
        <v>22</v>
      </c>
      <c r="K488" s="13">
        <v>10</v>
      </c>
      <c r="L488" s="13">
        <v>59</v>
      </c>
      <c r="M488" s="58">
        <f t="shared" ref="M488:M537" si="10">F488*L488*20%</f>
        <v>125.6936</v>
      </c>
      <c r="N488" s="36"/>
      <c r="O488" s="13"/>
      <c r="P488" s="77"/>
      <c r="Q488" s="36"/>
      <c r="R488" s="36"/>
    </row>
    <row r="489" spans="1:18" ht="30" customHeight="1" x14ac:dyDescent="0.2">
      <c r="A489" s="14">
        <v>487</v>
      </c>
      <c r="B489" s="13" t="s">
        <v>44</v>
      </c>
      <c r="C489" s="29" t="s">
        <v>77</v>
      </c>
      <c r="D489" s="38">
        <v>20025</v>
      </c>
      <c r="E489" s="14" t="s">
        <v>1058</v>
      </c>
      <c r="F489" s="26">
        <v>10.569000000000001</v>
      </c>
      <c r="G489" s="27" t="s">
        <v>84</v>
      </c>
      <c r="H489" s="39" t="s">
        <v>266</v>
      </c>
      <c r="I489" s="81" t="s">
        <v>1059</v>
      </c>
      <c r="J489" s="13" t="s">
        <v>22</v>
      </c>
      <c r="K489" s="13">
        <v>10</v>
      </c>
      <c r="L489" s="13">
        <v>59</v>
      </c>
      <c r="M489" s="58">
        <f t="shared" si="10"/>
        <v>124.71420000000001</v>
      </c>
      <c r="N489" s="36"/>
      <c r="O489" s="13"/>
      <c r="P489" s="77"/>
      <c r="Q489" s="36"/>
      <c r="R489" s="36"/>
    </row>
    <row r="490" spans="1:18" ht="30" customHeight="1" x14ac:dyDescent="0.2">
      <c r="A490" s="14">
        <v>488</v>
      </c>
      <c r="B490" s="13" t="s">
        <v>44</v>
      </c>
      <c r="C490" s="29" t="s">
        <v>77</v>
      </c>
      <c r="D490" s="38">
        <v>21006</v>
      </c>
      <c r="E490" s="14" t="s">
        <v>1060</v>
      </c>
      <c r="F490" s="26">
        <v>12.606</v>
      </c>
      <c r="G490" s="27" t="s">
        <v>54</v>
      </c>
      <c r="H490" s="39" t="s">
        <v>266</v>
      </c>
      <c r="I490" s="81" t="s">
        <v>1061</v>
      </c>
      <c r="J490" s="13" t="s">
        <v>22</v>
      </c>
      <c r="K490" s="13">
        <v>10</v>
      </c>
      <c r="L490" s="13">
        <v>59</v>
      </c>
      <c r="M490" s="58">
        <f t="shared" si="10"/>
        <v>148.7508</v>
      </c>
      <c r="N490" s="36"/>
      <c r="O490" s="13"/>
      <c r="P490" s="77"/>
      <c r="Q490" s="36"/>
      <c r="R490" s="36"/>
    </row>
    <row r="491" spans="1:18" ht="30" customHeight="1" x14ac:dyDescent="0.2">
      <c r="A491" s="14">
        <v>489</v>
      </c>
      <c r="B491" s="13" t="s">
        <v>44</v>
      </c>
      <c r="C491" s="29" t="s">
        <v>77</v>
      </c>
      <c r="D491" s="38">
        <v>100422</v>
      </c>
      <c r="E491" s="14" t="s">
        <v>1062</v>
      </c>
      <c r="F491" s="26">
        <v>6.617</v>
      </c>
      <c r="G491" s="27" t="s">
        <v>54</v>
      </c>
      <c r="H491" s="39" t="s">
        <v>266</v>
      </c>
      <c r="I491" s="81" t="s">
        <v>1063</v>
      </c>
      <c r="J491" s="13" t="s">
        <v>22</v>
      </c>
      <c r="K491" s="13">
        <v>10</v>
      </c>
      <c r="L491" s="13">
        <v>59</v>
      </c>
      <c r="M491" s="58">
        <f t="shared" si="10"/>
        <v>78.080600000000004</v>
      </c>
      <c r="N491" s="36"/>
      <c r="O491" s="13"/>
      <c r="P491" s="77"/>
      <c r="Q491" s="36"/>
      <c r="R491" s="36"/>
    </row>
    <row r="492" spans="1:18" ht="30" customHeight="1" x14ac:dyDescent="0.2">
      <c r="A492" s="14">
        <v>490</v>
      </c>
      <c r="B492" s="13" t="s">
        <v>44</v>
      </c>
      <c r="C492" s="29" t="s">
        <v>77</v>
      </c>
      <c r="D492" s="38">
        <v>100472</v>
      </c>
      <c r="E492" s="14" t="s">
        <v>1064</v>
      </c>
      <c r="F492" s="26">
        <v>4.4109999999999996</v>
      </c>
      <c r="G492" s="27" t="s">
        <v>54</v>
      </c>
      <c r="H492" s="39" t="s">
        <v>266</v>
      </c>
      <c r="I492" s="81" t="s">
        <v>1065</v>
      </c>
      <c r="J492" s="13" t="s">
        <v>22</v>
      </c>
      <c r="K492" s="13">
        <v>10</v>
      </c>
      <c r="L492" s="13">
        <v>59</v>
      </c>
      <c r="M492" s="58">
        <f t="shared" si="10"/>
        <v>52.049799999999998</v>
      </c>
      <c r="N492" s="36"/>
      <c r="O492" s="13"/>
      <c r="P492" s="77"/>
      <c r="Q492" s="36"/>
      <c r="R492" s="36"/>
    </row>
    <row r="493" spans="1:18" ht="30" customHeight="1" x14ac:dyDescent="0.2">
      <c r="A493" s="14">
        <v>491</v>
      </c>
      <c r="B493" s="13" t="s">
        <v>44</v>
      </c>
      <c r="C493" s="25" t="s">
        <v>1066</v>
      </c>
      <c r="D493" s="38">
        <v>9098</v>
      </c>
      <c r="E493" s="14" t="s">
        <v>1067</v>
      </c>
      <c r="F493" s="26">
        <v>3</v>
      </c>
      <c r="G493" s="27" t="s">
        <v>47</v>
      </c>
      <c r="H493" s="39" t="s">
        <v>266</v>
      </c>
      <c r="I493" s="81" t="s">
        <v>1068</v>
      </c>
      <c r="J493" s="13" t="s">
        <v>22</v>
      </c>
      <c r="K493" s="13">
        <v>10</v>
      </c>
      <c r="L493" s="13">
        <v>59</v>
      </c>
      <c r="M493" s="58">
        <f t="shared" si="10"/>
        <v>35.4</v>
      </c>
      <c r="N493" s="36"/>
      <c r="O493" s="13"/>
      <c r="P493" s="77"/>
      <c r="Q493" s="36"/>
      <c r="R493" s="36"/>
    </row>
    <row r="494" spans="1:18" ht="30" customHeight="1" x14ac:dyDescent="0.2">
      <c r="A494" s="14">
        <v>492</v>
      </c>
      <c r="B494" s="13" t="s">
        <v>44</v>
      </c>
      <c r="C494" s="68" t="s">
        <v>1066</v>
      </c>
      <c r="D494" s="66">
        <v>22010</v>
      </c>
      <c r="E494" s="14" t="s">
        <v>1069</v>
      </c>
      <c r="F494" s="67">
        <v>29.425999999999998</v>
      </c>
      <c r="G494" s="68" t="s">
        <v>28</v>
      </c>
      <c r="H494" s="62" t="s">
        <v>266</v>
      </c>
      <c r="I494" s="81" t="s">
        <v>1070</v>
      </c>
      <c r="J494" s="13" t="s">
        <v>22</v>
      </c>
      <c r="K494" s="13">
        <v>10</v>
      </c>
      <c r="L494" s="13">
        <v>59</v>
      </c>
      <c r="M494" s="58">
        <f t="shared" si="10"/>
        <v>347.22680000000003</v>
      </c>
      <c r="N494" s="170"/>
      <c r="O494" s="169"/>
      <c r="P494" s="172"/>
      <c r="Q494" s="170"/>
      <c r="R494" s="170"/>
    </row>
    <row r="495" spans="1:18" ht="30" customHeight="1" x14ac:dyDescent="0.2">
      <c r="A495" s="14">
        <v>493</v>
      </c>
      <c r="B495" s="13" t="s">
        <v>1073</v>
      </c>
      <c r="C495" s="196" t="s">
        <v>1071</v>
      </c>
      <c r="D495" s="38">
        <v>7007</v>
      </c>
      <c r="E495" s="14" t="s">
        <v>1072</v>
      </c>
      <c r="F495" s="26">
        <v>7.3010000000000002</v>
      </c>
      <c r="G495" s="27" t="s">
        <v>84</v>
      </c>
      <c r="H495" s="39" t="s">
        <v>266</v>
      </c>
      <c r="I495" s="85"/>
      <c r="J495" s="13" t="s">
        <v>22</v>
      </c>
      <c r="K495" s="13">
        <v>10</v>
      </c>
      <c r="L495" s="13">
        <v>59</v>
      </c>
      <c r="M495" s="58">
        <f t="shared" si="10"/>
        <v>86.151800000000009</v>
      </c>
      <c r="N495" s="180"/>
      <c r="O495" s="180"/>
      <c r="P495" s="180"/>
      <c r="Q495" s="180"/>
      <c r="R495" s="180"/>
    </row>
    <row r="496" spans="1:18" ht="30" customHeight="1" x14ac:dyDescent="0.2">
      <c r="A496" s="14">
        <v>494</v>
      </c>
      <c r="B496" s="13" t="s">
        <v>1073</v>
      </c>
      <c r="C496" s="28" t="s">
        <v>1073</v>
      </c>
      <c r="D496" s="25">
        <v>144016</v>
      </c>
      <c r="E496" s="14" t="s">
        <v>1074</v>
      </c>
      <c r="F496" s="26">
        <v>3.05</v>
      </c>
      <c r="G496" s="27" t="s">
        <v>28</v>
      </c>
      <c r="H496" s="39" t="s">
        <v>266</v>
      </c>
      <c r="I496" s="80" t="s">
        <v>1075</v>
      </c>
      <c r="J496" s="13" t="s">
        <v>22</v>
      </c>
      <c r="K496" s="13">
        <v>10</v>
      </c>
      <c r="L496" s="13">
        <v>59</v>
      </c>
      <c r="M496" s="58">
        <f t="shared" si="10"/>
        <v>35.99</v>
      </c>
      <c r="N496" s="181"/>
      <c r="O496" s="181"/>
      <c r="P496" s="181"/>
      <c r="Q496" s="181"/>
      <c r="R496" s="181"/>
    </row>
    <row r="497" spans="1:18" ht="30" customHeight="1" x14ac:dyDescent="0.2">
      <c r="A497" s="14">
        <v>495</v>
      </c>
      <c r="B497" s="13" t="s">
        <v>1073</v>
      </c>
      <c r="C497" s="28" t="s">
        <v>1073</v>
      </c>
      <c r="D497" s="25">
        <v>213007</v>
      </c>
      <c r="E497" s="14" t="s">
        <v>1076</v>
      </c>
      <c r="F497" s="26">
        <v>7.3010000000000002</v>
      </c>
      <c r="G497" s="27" t="s">
        <v>47</v>
      </c>
      <c r="H497" s="39" t="s">
        <v>63</v>
      </c>
      <c r="I497" s="86"/>
      <c r="J497" s="13" t="s">
        <v>22</v>
      </c>
      <c r="K497" s="13">
        <v>10</v>
      </c>
      <c r="L497" s="13">
        <v>59</v>
      </c>
      <c r="M497" s="58">
        <f t="shared" si="10"/>
        <v>86.151800000000009</v>
      </c>
      <c r="N497" s="173"/>
      <c r="O497" s="173"/>
      <c r="P497" s="173"/>
      <c r="Q497" s="173"/>
      <c r="R497" s="173"/>
    </row>
    <row r="498" spans="1:18" ht="30" customHeight="1" x14ac:dyDescent="0.2">
      <c r="A498" s="14">
        <v>496</v>
      </c>
      <c r="B498" s="13" t="s">
        <v>51</v>
      </c>
      <c r="C498" s="29" t="s">
        <v>1077</v>
      </c>
      <c r="D498" s="40" t="s">
        <v>1079</v>
      </c>
      <c r="E498" s="14" t="s">
        <v>1080</v>
      </c>
      <c r="F498" s="15">
        <v>2.3759999999999999</v>
      </c>
      <c r="G498" s="51" t="s">
        <v>1078</v>
      </c>
      <c r="H498" s="52" t="s">
        <v>266</v>
      </c>
      <c r="I498" s="88" t="s">
        <v>1081</v>
      </c>
      <c r="J498" s="13" t="s">
        <v>22</v>
      </c>
      <c r="K498" s="13">
        <v>10</v>
      </c>
      <c r="L498" s="13">
        <v>59</v>
      </c>
      <c r="M498" s="58">
        <f t="shared" si="10"/>
        <v>28.036799999999999</v>
      </c>
      <c r="N498" s="178"/>
      <c r="O498" s="57"/>
      <c r="P498" s="174"/>
      <c r="Q498" s="174"/>
      <c r="R498" s="174"/>
    </row>
    <row r="499" spans="1:18" ht="30" customHeight="1" x14ac:dyDescent="0.2">
      <c r="A499" s="14">
        <v>497</v>
      </c>
      <c r="B499" s="13" t="s">
        <v>51</v>
      </c>
      <c r="C499" s="29" t="s">
        <v>1082</v>
      </c>
      <c r="D499" s="40" t="s">
        <v>1084</v>
      </c>
      <c r="E499" s="14" t="s">
        <v>1085</v>
      </c>
      <c r="F499" s="15">
        <v>1.927</v>
      </c>
      <c r="G499" s="51" t="s">
        <v>1083</v>
      </c>
      <c r="H499" s="52" t="s">
        <v>266</v>
      </c>
      <c r="I499" s="81" t="s">
        <v>1086</v>
      </c>
      <c r="J499" s="13" t="s">
        <v>22</v>
      </c>
      <c r="K499" s="13">
        <v>10</v>
      </c>
      <c r="L499" s="13">
        <v>59</v>
      </c>
      <c r="M499" s="58">
        <f t="shared" si="10"/>
        <v>22.738600000000002</v>
      </c>
      <c r="N499" s="77"/>
      <c r="O499" s="13"/>
      <c r="P499" s="36"/>
      <c r="Q499" s="36"/>
      <c r="R499" s="36"/>
    </row>
    <row r="500" spans="1:18" ht="30" customHeight="1" x14ac:dyDescent="0.2">
      <c r="A500" s="14">
        <v>498</v>
      </c>
      <c r="B500" s="13" t="s">
        <v>51</v>
      </c>
      <c r="C500" s="29" t="s">
        <v>1082</v>
      </c>
      <c r="D500" s="40" t="s">
        <v>1088</v>
      </c>
      <c r="E500" s="14" t="s">
        <v>1089</v>
      </c>
      <c r="F500" s="15">
        <v>2.6110000000000002</v>
      </c>
      <c r="G500" s="51" t="s">
        <v>1083</v>
      </c>
      <c r="H500" s="52" t="s">
        <v>266</v>
      </c>
      <c r="I500" s="80" t="s">
        <v>1090</v>
      </c>
      <c r="J500" s="13" t="s">
        <v>22</v>
      </c>
      <c r="K500" s="13">
        <v>10</v>
      </c>
      <c r="L500" s="13">
        <v>59</v>
      </c>
      <c r="M500" s="58">
        <f t="shared" si="10"/>
        <v>30.809800000000003</v>
      </c>
      <c r="N500" s="77"/>
      <c r="O500" s="13"/>
      <c r="P500" s="36"/>
      <c r="Q500" s="36"/>
      <c r="R500" s="36"/>
    </row>
    <row r="501" spans="1:18" ht="30" customHeight="1" x14ac:dyDescent="0.2">
      <c r="A501" s="14">
        <v>499</v>
      </c>
      <c r="B501" s="13" t="s">
        <v>51</v>
      </c>
      <c r="C501" s="29" t="s">
        <v>1082</v>
      </c>
      <c r="D501" s="40" t="s">
        <v>1091</v>
      </c>
      <c r="E501" s="14" t="s">
        <v>1092</v>
      </c>
      <c r="F501" s="15">
        <v>2.6110000000000002</v>
      </c>
      <c r="G501" s="51" t="s">
        <v>1083</v>
      </c>
      <c r="H501" s="52" t="s">
        <v>266</v>
      </c>
      <c r="I501" s="80" t="s">
        <v>1093</v>
      </c>
      <c r="J501" s="13" t="s">
        <v>22</v>
      </c>
      <c r="K501" s="13">
        <v>10</v>
      </c>
      <c r="L501" s="13">
        <v>59</v>
      </c>
      <c r="M501" s="58">
        <f t="shared" si="10"/>
        <v>30.809800000000003</v>
      </c>
      <c r="N501" s="77"/>
      <c r="O501" s="13"/>
      <c r="P501" s="36"/>
      <c r="Q501" s="36"/>
      <c r="R501" s="36"/>
    </row>
    <row r="502" spans="1:18" ht="30" customHeight="1" x14ac:dyDescent="0.2">
      <c r="A502" s="14">
        <v>500</v>
      </c>
      <c r="B502" s="13" t="s">
        <v>51</v>
      </c>
      <c r="C502" s="29" t="s">
        <v>1082</v>
      </c>
      <c r="D502" s="40" t="s">
        <v>1094</v>
      </c>
      <c r="E502" s="14" t="s">
        <v>1095</v>
      </c>
      <c r="F502" s="15">
        <v>0.36499999999999999</v>
      </c>
      <c r="G502" s="51" t="s">
        <v>1083</v>
      </c>
      <c r="H502" s="52" t="s">
        <v>266</v>
      </c>
      <c r="I502" s="88" t="s">
        <v>1096</v>
      </c>
      <c r="J502" s="13" t="s">
        <v>22</v>
      </c>
      <c r="K502" s="13">
        <v>10</v>
      </c>
      <c r="L502" s="13">
        <v>59</v>
      </c>
      <c r="M502" s="58">
        <f t="shared" si="10"/>
        <v>4.3070000000000004</v>
      </c>
      <c r="N502" s="77"/>
      <c r="O502" s="13"/>
      <c r="P502" s="36"/>
      <c r="Q502" s="36"/>
      <c r="R502" s="36"/>
    </row>
    <row r="503" spans="1:18" ht="30" customHeight="1" x14ac:dyDescent="0.2">
      <c r="A503" s="14">
        <v>501</v>
      </c>
      <c r="B503" s="13" t="s">
        <v>51</v>
      </c>
      <c r="C503" s="29" t="s">
        <v>1082</v>
      </c>
      <c r="D503" s="40" t="s">
        <v>1097</v>
      </c>
      <c r="E503" s="14" t="s">
        <v>1098</v>
      </c>
      <c r="F503" s="15">
        <v>4.2309999999999999</v>
      </c>
      <c r="G503" s="51" t="s">
        <v>1083</v>
      </c>
      <c r="H503" s="52" t="s">
        <v>266</v>
      </c>
      <c r="I503" s="88" t="s">
        <v>1099</v>
      </c>
      <c r="J503" s="13" t="s">
        <v>22</v>
      </c>
      <c r="K503" s="13">
        <v>10</v>
      </c>
      <c r="L503" s="13">
        <v>59</v>
      </c>
      <c r="M503" s="58">
        <f t="shared" si="10"/>
        <v>49.925800000000002</v>
      </c>
      <c r="N503" s="77"/>
      <c r="O503" s="13"/>
      <c r="P503" s="36"/>
      <c r="Q503" s="36"/>
      <c r="R503" s="36"/>
    </row>
    <row r="504" spans="1:18" ht="30" customHeight="1" x14ac:dyDescent="0.2">
      <c r="A504" s="14">
        <v>502</v>
      </c>
      <c r="B504" s="13" t="s">
        <v>51</v>
      </c>
      <c r="C504" s="29" t="s">
        <v>1100</v>
      </c>
      <c r="D504" s="40" t="s">
        <v>1101</v>
      </c>
      <c r="E504" s="14" t="s">
        <v>1102</v>
      </c>
      <c r="F504" s="15">
        <v>4.984</v>
      </c>
      <c r="G504" s="51" t="s">
        <v>1078</v>
      </c>
      <c r="H504" s="52" t="s">
        <v>266</v>
      </c>
      <c r="I504" s="80" t="s">
        <v>1103</v>
      </c>
      <c r="J504" s="13" t="s">
        <v>22</v>
      </c>
      <c r="K504" s="13">
        <v>10</v>
      </c>
      <c r="L504" s="13">
        <v>59</v>
      </c>
      <c r="M504" s="58">
        <f t="shared" si="10"/>
        <v>58.811199999999999</v>
      </c>
      <c r="N504" s="77"/>
      <c r="O504" s="13"/>
      <c r="P504" s="36"/>
      <c r="Q504" s="36"/>
      <c r="R504" s="36"/>
    </row>
    <row r="505" spans="1:18" ht="30" customHeight="1" x14ac:dyDescent="0.2">
      <c r="A505" s="14">
        <v>503</v>
      </c>
      <c r="B505" s="13" t="s">
        <v>51</v>
      </c>
      <c r="C505" s="29" t="s">
        <v>1100</v>
      </c>
      <c r="D505" s="40" t="s">
        <v>1104</v>
      </c>
      <c r="E505" s="14" t="s">
        <v>1105</v>
      </c>
      <c r="F505" s="15">
        <v>10</v>
      </c>
      <c r="G505" s="51" t="s">
        <v>1078</v>
      </c>
      <c r="H505" s="52" t="s">
        <v>266</v>
      </c>
      <c r="I505" s="80" t="s">
        <v>1106</v>
      </c>
      <c r="J505" s="13" t="s">
        <v>22</v>
      </c>
      <c r="K505" s="13">
        <v>10</v>
      </c>
      <c r="L505" s="13">
        <v>59</v>
      </c>
      <c r="M505" s="58">
        <f t="shared" si="10"/>
        <v>118</v>
      </c>
      <c r="N505" s="77"/>
      <c r="O505" s="13"/>
      <c r="P505" s="36"/>
      <c r="Q505" s="36"/>
      <c r="R505" s="36"/>
    </row>
    <row r="506" spans="1:18" ht="30" customHeight="1" x14ac:dyDescent="0.2">
      <c r="A506" s="14">
        <v>504</v>
      </c>
      <c r="B506" s="13" t="s">
        <v>51</v>
      </c>
      <c r="C506" s="29" t="s">
        <v>1100</v>
      </c>
      <c r="D506" s="40" t="s">
        <v>1107</v>
      </c>
      <c r="E506" s="14" t="s">
        <v>1108</v>
      </c>
      <c r="F506" s="15">
        <v>4.984</v>
      </c>
      <c r="G506" s="51" t="s">
        <v>1078</v>
      </c>
      <c r="H506" s="52" t="s">
        <v>266</v>
      </c>
      <c r="I506" s="80" t="s">
        <v>1109</v>
      </c>
      <c r="J506" s="13" t="s">
        <v>22</v>
      </c>
      <c r="K506" s="13">
        <v>10</v>
      </c>
      <c r="L506" s="13">
        <v>59</v>
      </c>
      <c r="M506" s="58">
        <f t="shared" si="10"/>
        <v>58.811199999999999</v>
      </c>
      <c r="N506" s="77"/>
      <c r="O506" s="13"/>
      <c r="P506" s="36"/>
      <c r="Q506" s="36"/>
      <c r="R506" s="36"/>
    </row>
    <row r="507" spans="1:18" ht="30" customHeight="1" x14ac:dyDescent="0.2">
      <c r="A507" s="14">
        <v>505</v>
      </c>
      <c r="B507" s="13" t="s">
        <v>51</v>
      </c>
      <c r="C507" s="29" t="s">
        <v>1100</v>
      </c>
      <c r="D507" s="40" t="s">
        <v>1110</v>
      </c>
      <c r="E507" s="14" t="s">
        <v>1111</v>
      </c>
      <c r="F507" s="15">
        <v>5</v>
      </c>
      <c r="G507" s="51" t="s">
        <v>1078</v>
      </c>
      <c r="H507" s="52" t="s">
        <v>266</v>
      </c>
      <c r="I507" s="80" t="s">
        <v>1112</v>
      </c>
      <c r="J507" s="13" t="s">
        <v>22</v>
      </c>
      <c r="K507" s="13">
        <v>10</v>
      </c>
      <c r="L507" s="13">
        <v>59</v>
      </c>
      <c r="M507" s="58">
        <f t="shared" si="10"/>
        <v>59</v>
      </c>
      <c r="N507" s="77"/>
      <c r="O507" s="13"/>
      <c r="P507" s="36"/>
      <c r="Q507" s="36"/>
      <c r="R507" s="36"/>
    </row>
    <row r="508" spans="1:18" ht="30" customHeight="1" x14ac:dyDescent="0.2">
      <c r="A508" s="14">
        <v>506</v>
      </c>
      <c r="B508" s="13" t="s">
        <v>51</v>
      </c>
      <c r="C508" s="29" t="s">
        <v>1113</v>
      </c>
      <c r="D508" s="40" t="s">
        <v>1114</v>
      </c>
      <c r="E508" s="14" t="s">
        <v>1115</v>
      </c>
      <c r="F508" s="15">
        <v>11.095000000000001</v>
      </c>
      <c r="G508" s="51" t="s">
        <v>1116</v>
      </c>
      <c r="H508" s="52" t="s">
        <v>266</v>
      </c>
      <c r="I508" s="81" t="s">
        <v>1117</v>
      </c>
      <c r="J508" s="13" t="s">
        <v>22</v>
      </c>
      <c r="K508" s="13">
        <v>10</v>
      </c>
      <c r="L508" s="13">
        <v>59</v>
      </c>
      <c r="M508" s="58">
        <f t="shared" si="10"/>
        <v>130.92100000000002</v>
      </c>
      <c r="N508" s="77"/>
      <c r="O508" s="13"/>
      <c r="P508" s="36"/>
      <c r="Q508" s="36"/>
      <c r="R508" s="36"/>
    </row>
    <row r="509" spans="1:18" ht="30" customHeight="1" x14ac:dyDescent="0.2">
      <c r="A509" s="14">
        <v>507</v>
      </c>
      <c r="B509" s="13" t="s">
        <v>51</v>
      </c>
      <c r="C509" s="29" t="s">
        <v>1113</v>
      </c>
      <c r="D509" s="40" t="s">
        <v>1118</v>
      </c>
      <c r="E509" s="14" t="s">
        <v>1119</v>
      </c>
      <c r="F509" s="15">
        <v>12.699</v>
      </c>
      <c r="G509" s="51" t="s">
        <v>1116</v>
      </c>
      <c r="H509" s="52" t="s">
        <v>266</v>
      </c>
      <c r="I509" s="89" t="s">
        <v>1120</v>
      </c>
      <c r="J509" s="13" t="s">
        <v>22</v>
      </c>
      <c r="K509" s="13">
        <v>10</v>
      </c>
      <c r="L509" s="13">
        <v>59</v>
      </c>
      <c r="M509" s="58">
        <f t="shared" si="10"/>
        <v>149.84819999999999</v>
      </c>
      <c r="N509" s="77"/>
      <c r="O509" s="13"/>
      <c r="P509" s="36"/>
      <c r="Q509" s="36"/>
      <c r="R509" s="36"/>
    </row>
    <row r="510" spans="1:18" ht="30" customHeight="1" x14ac:dyDescent="0.2">
      <c r="A510" s="14">
        <v>508</v>
      </c>
      <c r="B510" s="13" t="s">
        <v>51</v>
      </c>
      <c r="C510" s="29" t="s">
        <v>1113</v>
      </c>
      <c r="D510" s="40" t="s">
        <v>1121</v>
      </c>
      <c r="E510" s="14" t="s">
        <v>1122</v>
      </c>
      <c r="F510" s="15">
        <v>12.699</v>
      </c>
      <c r="G510" s="51" t="s">
        <v>1116</v>
      </c>
      <c r="H510" s="52" t="s">
        <v>266</v>
      </c>
      <c r="I510" s="81" t="s">
        <v>1123</v>
      </c>
      <c r="J510" s="13" t="s">
        <v>22</v>
      </c>
      <c r="K510" s="13">
        <v>10</v>
      </c>
      <c r="L510" s="13">
        <v>59</v>
      </c>
      <c r="M510" s="58">
        <f t="shared" si="10"/>
        <v>149.84819999999999</v>
      </c>
      <c r="N510" s="77"/>
      <c r="O510" s="13"/>
      <c r="P510" s="36"/>
      <c r="Q510" s="36"/>
      <c r="R510" s="36"/>
    </row>
    <row r="511" spans="1:18" ht="30" customHeight="1" x14ac:dyDescent="0.2">
      <c r="A511" s="14">
        <v>509</v>
      </c>
      <c r="B511" s="13" t="s">
        <v>51</v>
      </c>
      <c r="C511" s="29" t="s">
        <v>1113</v>
      </c>
      <c r="D511" s="40" t="s">
        <v>1124</v>
      </c>
      <c r="E511" s="14" t="s">
        <v>1125</v>
      </c>
      <c r="F511" s="15">
        <v>3.0019999999999998</v>
      </c>
      <c r="G511" s="51" t="s">
        <v>1116</v>
      </c>
      <c r="H511" s="52" t="s">
        <v>266</v>
      </c>
      <c r="I511" s="81" t="s">
        <v>1126</v>
      </c>
      <c r="J511" s="13" t="s">
        <v>22</v>
      </c>
      <c r="K511" s="13">
        <v>10</v>
      </c>
      <c r="L511" s="13">
        <v>59</v>
      </c>
      <c r="M511" s="58">
        <f t="shared" si="10"/>
        <v>35.4236</v>
      </c>
      <c r="N511" s="77"/>
      <c r="O511" s="13"/>
      <c r="P511" s="36"/>
      <c r="Q511" s="36"/>
      <c r="R511" s="36"/>
    </row>
    <row r="512" spans="1:18" ht="30" customHeight="1" x14ac:dyDescent="0.2">
      <c r="A512" s="14">
        <v>510</v>
      </c>
      <c r="B512" s="13" t="s">
        <v>51</v>
      </c>
      <c r="C512" s="29" t="s">
        <v>1113</v>
      </c>
      <c r="D512" s="40" t="s">
        <v>1127</v>
      </c>
      <c r="E512" s="14" t="s">
        <v>1128</v>
      </c>
      <c r="F512" s="15">
        <v>17.981999999999999</v>
      </c>
      <c r="G512" s="51" t="s">
        <v>1083</v>
      </c>
      <c r="H512" s="52" t="s">
        <v>266</v>
      </c>
      <c r="I512" s="88" t="s">
        <v>1129</v>
      </c>
      <c r="J512" s="13" t="s">
        <v>22</v>
      </c>
      <c r="K512" s="13">
        <v>10</v>
      </c>
      <c r="L512" s="13">
        <v>59</v>
      </c>
      <c r="M512" s="58">
        <f t="shared" si="10"/>
        <v>212.18759999999997</v>
      </c>
      <c r="N512" s="77"/>
      <c r="O512" s="13"/>
      <c r="P512" s="36"/>
      <c r="Q512" s="36"/>
      <c r="R512" s="36"/>
    </row>
    <row r="513" spans="1:18" ht="30" customHeight="1" x14ac:dyDescent="0.2">
      <c r="A513" s="14">
        <v>511</v>
      </c>
      <c r="B513" s="13" t="s">
        <v>51</v>
      </c>
      <c r="C513" s="29" t="s">
        <v>1113</v>
      </c>
      <c r="D513" s="40" t="s">
        <v>1130</v>
      </c>
      <c r="E513" s="14" t="s">
        <v>1131</v>
      </c>
      <c r="F513" s="15">
        <v>52.103000000000002</v>
      </c>
      <c r="G513" s="51" t="s">
        <v>1132</v>
      </c>
      <c r="H513" s="52" t="s">
        <v>266</v>
      </c>
      <c r="I513" s="81" t="s">
        <v>1133</v>
      </c>
      <c r="J513" s="13" t="s">
        <v>22</v>
      </c>
      <c r="K513" s="13">
        <v>10</v>
      </c>
      <c r="L513" s="13">
        <v>59</v>
      </c>
      <c r="M513" s="58">
        <f t="shared" si="10"/>
        <v>614.81540000000007</v>
      </c>
      <c r="N513" s="77"/>
      <c r="O513" s="13"/>
      <c r="P513" s="36"/>
      <c r="Q513" s="36"/>
      <c r="R513" s="36"/>
    </row>
    <row r="514" spans="1:18" ht="30" customHeight="1" x14ac:dyDescent="0.2">
      <c r="A514" s="14">
        <v>512</v>
      </c>
      <c r="B514" s="13" t="s">
        <v>51</v>
      </c>
      <c r="C514" s="29" t="s">
        <v>1113</v>
      </c>
      <c r="D514" s="40" t="s">
        <v>1134</v>
      </c>
      <c r="E514" s="14" t="s">
        <v>1135</v>
      </c>
      <c r="F514" s="15">
        <v>10.999000000000001</v>
      </c>
      <c r="G514" s="51" t="s">
        <v>1083</v>
      </c>
      <c r="H514" s="52" t="s">
        <v>266</v>
      </c>
      <c r="I514" s="81" t="s">
        <v>1136</v>
      </c>
      <c r="J514" s="13" t="s">
        <v>22</v>
      </c>
      <c r="K514" s="13">
        <v>10</v>
      </c>
      <c r="L514" s="13">
        <v>59</v>
      </c>
      <c r="M514" s="58">
        <f t="shared" si="10"/>
        <v>129.78820000000002</v>
      </c>
      <c r="N514" s="77"/>
      <c r="O514" s="13"/>
      <c r="P514" s="36"/>
      <c r="Q514" s="36"/>
      <c r="R514" s="36"/>
    </row>
    <row r="515" spans="1:18" ht="30" customHeight="1" x14ac:dyDescent="0.2">
      <c r="A515" s="14">
        <v>513</v>
      </c>
      <c r="B515" s="13" t="s">
        <v>51</v>
      </c>
      <c r="C515" s="29" t="s">
        <v>1113</v>
      </c>
      <c r="D515" s="40" t="s">
        <v>1137</v>
      </c>
      <c r="E515" s="14" t="s">
        <v>1138</v>
      </c>
      <c r="F515" s="15">
        <v>17.472999999999999</v>
      </c>
      <c r="G515" s="51" t="s">
        <v>1087</v>
      </c>
      <c r="H515" s="52" t="s">
        <v>266</v>
      </c>
      <c r="I515" s="88" t="s">
        <v>1139</v>
      </c>
      <c r="J515" s="13" t="s">
        <v>22</v>
      </c>
      <c r="K515" s="13">
        <v>10</v>
      </c>
      <c r="L515" s="13">
        <v>59</v>
      </c>
      <c r="M515" s="58">
        <f t="shared" si="10"/>
        <v>206.1814</v>
      </c>
      <c r="N515" s="77"/>
      <c r="O515" s="13"/>
      <c r="P515" s="36"/>
      <c r="Q515" s="36"/>
      <c r="R515" s="36"/>
    </row>
    <row r="516" spans="1:18" ht="30" customHeight="1" x14ac:dyDescent="0.2">
      <c r="A516" s="14">
        <v>514</v>
      </c>
      <c r="B516" s="13" t="s">
        <v>51</v>
      </c>
      <c r="C516" s="29" t="s">
        <v>1113</v>
      </c>
      <c r="D516" s="40" t="s">
        <v>1140</v>
      </c>
      <c r="E516" s="14" t="s">
        <v>1141</v>
      </c>
      <c r="F516" s="15">
        <v>6.5460000000000003</v>
      </c>
      <c r="G516" s="51" t="s">
        <v>1087</v>
      </c>
      <c r="H516" s="52" t="s">
        <v>266</v>
      </c>
      <c r="I516" s="88" t="s">
        <v>1142</v>
      </c>
      <c r="J516" s="13" t="s">
        <v>22</v>
      </c>
      <c r="K516" s="13">
        <v>10</v>
      </c>
      <c r="L516" s="13">
        <v>59</v>
      </c>
      <c r="M516" s="58">
        <f t="shared" si="10"/>
        <v>77.242800000000003</v>
      </c>
      <c r="N516" s="77"/>
      <c r="O516" s="13"/>
      <c r="P516" s="36"/>
      <c r="Q516" s="36"/>
      <c r="R516" s="36"/>
    </row>
    <row r="517" spans="1:18" ht="30" customHeight="1" x14ac:dyDescent="0.2">
      <c r="A517" s="14">
        <v>515</v>
      </c>
      <c r="B517" s="13" t="s">
        <v>51</v>
      </c>
      <c r="C517" s="29" t="s">
        <v>1143</v>
      </c>
      <c r="D517" s="40" t="s">
        <v>1144</v>
      </c>
      <c r="E517" s="14" t="s">
        <v>1145</v>
      </c>
      <c r="F517" s="15">
        <v>10.276</v>
      </c>
      <c r="G517" s="63" t="s">
        <v>1146</v>
      </c>
      <c r="H517" s="52" t="s">
        <v>266</v>
      </c>
      <c r="I517" s="81" t="s">
        <v>1147</v>
      </c>
      <c r="J517" s="13" t="s">
        <v>22</v>
      </c>
      <c r="K517" s="13">
        <v>10</v>
      </c>
      <c r="L517" s="13">
        <v>59</v>
      </c>
      <c r="M517" s="58">
        <f t="shared" si="10"/>
        <v>121.2568</v>
      </c>
      <c r="N517" s="77"/>
      <c r="O517" s="13"/>
      <c r="P517" s="36"/>
      <c r="Q517" s="36"/>
      <c r="R517" s="36"/>
    </row>
    <row r="518" spans="1:18" ht="30" customHeight="1" x14ac:dyDescent="0.2">
      <c r="A518" s="14">
        <v>516</v>
      </c>
      <c r="B518" s="13" t="s">
        <v>51</v>
      </c>
      <c r="C518" s="29" t="s">
        <v>1148</v>
      </c>
      <c r="D518" s="40" t="s">
        <v>1149</v>
      </c>
      <c r="E518" s="14" t="s">
        <v>1150</v>
      </c>
      <c r="F518" s="15">
        <v>11.840999999999999</v>
      </c>
      <c r="G518" s="51" t="s">
        <v>1083</v>
      </c>
      <c r="H518" s="52" t="s">
        <v>266</v>
      </c>
      <c r="I518" s="81" t="s">
        <v>1151</v>
      </c>
      <c r="J518" s="13" t="s">
        <v>22</v>
      </c>
      <c r="K518" s="13">
        <v>10</v>
      </c>
      <c r="L518" s="13">
        <v>59</v>
      </c>
      <c r="M518" s="58">
        <f t="shared" si="10"/>
        <v>139.72379999999998</v>
      </c>
      <c r="N518" s="77"/>
      <c r="O518" s="13"/>
      <c r="P518" s="36"/>
      <c r="Q518" s="36"/>
      <c r="R518" s="36"/>
    </row>
    <row r="519" spans="1:18" ht="30" customHeight="1" x14ac:dyDescent="0.2">
      <c r="A519" s="14">
        <v>517</v>
      </c>
      <c r="B519" s="13" t="s">
        <v>51</v>
      </c>
      <c r="C519" s="29" t="s">
        <v>1148</v>
      </c>
      <c r="D519" s="40" t="s">
        <v>1152</v>
      </c>
      <c r="E519" s="14" t="s">
        <v>1153</v>
      </c>
      <c r="F519" s="15">
        <v>1.708</v>
      </c>
      <c r="G519" s="51" t="s">
        <v>1146</v>
      </c>
      <c r="H519" s="52" t="s">
        <v>266</v>
      </c>
      <c r="I519" s="80" t="s">
        <v>1154</v>
      </c>
      <c r="J519" s="13" t="s">
        <v>22</v>
      </c>
      <c r="K519" s="13">
        <v>10</v>
      </c>
      <c r="L519" s="13">
        <v>59</v>
      </c>
      <c r="M519" s="58">
        <f t="shared" si="10"/>
        <v>20.154399999999999</v>
      </c>
      <c r="N519" s="77"/>
      <c r="O519" s="13"/>
      <c r="P519" s="36"/>
      <c r="Q519" s="36"/>
      <c r="R519" s="36"/>
    </row>
    <row r="520" spans="1:18" ht="30" customHeight="1" x14ac:dyDescent="0.2">
      <c r="A520" s="14">
        <v>518</v>
      </c>
      <c r="B520" s="13" t="s">
        <v>51</v>
      </c>
      <c r="C520" s="29" t="s">
        <v>79</v>
      </c>
      <c r="D520" s="40" t="s">
        <v>1155</v>
      </c>
      <c r="E520" s="14" t="s">
        <v>1156</v>
      </c>
      <c r="F520" s="15">
        <v>41.564</v>
      </c>
      <c r="G520" s="51" t="s">
        <v>1132</v>
      </c>
      <c r="H520" s="52" t="s">
        <v>462</v>
      </c>
      <c r="I520" s="89"/>
      <c r="J520" s="13" t="s">
        <v>22</v>
      </c>
      <c r="K520" s="13">
        <v>10</v>
      </c>
      <c r="L520" s="13">
        <v>59</v>
      </c>
      <c r="M520" s="58">
        <f t="shared" si="10"/>
        <v>490.45519999999999</v>
      </c>
      <c r="N520" s="77"/>
      <c r="O520" s="13"/>
      <c r="P520" s="36"/>
      <c r="Q520" s="36"/>
      <c r="R520" s="36"/>
    </row>
    <row r="521" spans="1:18" ht="30" customHeight="1" x14ac:dyDescent="0.2">
      <c r="A521" s="14">
        <v>519</v>
      </c>
      <c r="B521" s="13" t="s">
        <v>51</v>
      </c>
      <c r="C521" s="29" t="s">
        <v>79</v>
      </c>
      <c r="D521" s="40" t="s">
        <v>1157</v>
      </c>
      <c r="E521" s="14" t="s">
        <v>1158</v>
      </c>
      <c r="F521" s="15">
        <v>2.0990000000000002</v>
      </c>
      <c r="G521" s="51" t="s">
        <v>1083</v>
      </c>
      <c r="H521" s="52" t="s">
        <v>266</v>
      </c>
      <c r="I521" s="89"/>
      <c r="J521" s="13" t="s">
        <v>22</v>
      </c>
      <c r="K521" s="13">
        <v>10</v>
      </c>
      <c r="L521" s="13">
        <v>59</v>
      </c>
      <c r="M521" s="58">
        <f t="shared" si="10"/>
        <v>24.768200000000004</v>
      </c>
      <c r="N521" s="77"/>
      <c r="O521" s="13"/>
      <c r="P521" s="36"/>
      <c r="Q521" s="36"/>
      <c r="R521" s="36"/>
    </row>
    <row r="522" spans="1:18" ht="30" customHeight="1" x14ac:dyDescent="0.2">
      <c r="A522" s="14">
        <v>520</v>
      </c>
      <c r="B522" s="13" t="s">
        <v>51</v>
      </c>
      <c r="C522" s="29" t="s">
        <v>79</v>
      </c>
      <c r="D522" s="40" t="s">
        <v>1159</v>
      </c>
      <c r="E522" s="14" t="s">
        <v>1160</v>
      </c>
      <c r="F522" s="15">
        <v>10.439</v>
      </c>
      <c r="G522" s="51" t="s">
        <v>1132</v>
      </c>
      <c r="H522" s="52" t="s">
        <v>266</v>
      </c>
      <c r="I522" s="80" t="s">
        <v>1161</v>
      </c>
      <c r="J522" s="13" t="s">
        <v>22</v>
      </c>
      <c r="K522" s="13">
        <v>10</v>
      </c>
      <c r="L522" s="13">
        <v>59</v>
      </c>
      <c r="M522" s="58">
        <f t="shared" si="10"/>
        <v>123.1802</v>
      </c>
      <c r="N522" s="77"/>
      <c r="O522" s="13"/>
      <c r="P522" s="36"/>
      <c r="Q522" s="36"/>
      <c r="R522" s="36"/>
    </row>
    <row r="523" spans="1:18" ht="30" customHeight="1" x14ac:dyDescent="0.2">
      <c r="A523" s="14">
        <v>521</v>
      </c>
      <c r="B523" s="13" t="s">
        <v>51</v>
      </c>
      <c r="C523" s="29" t="s">
        <v>79</v>
      </c>
      <c r="D523" s="40" t="s">
        <v>1163</v>
      </c>
      <c r="E523" s="14" t="s">
        <v>1164</v>
      </c>
      <c r="F523" s="15">
        <v>2</v>
      </c>
      <c r="G523" s="51" t="s">
        <v>1132</v>
      </c>
      <c r="H523" s="52" t="s">
        <v>266</v>
      </c>
      <c r="I523" s="80" t="s">
        <v>1165</v>
      </c>
      <c r="J523" s="13" t="s">
        <v>22</v>
      </c>
      <c r="K523" s="13">
        <v>10</v>
      </c>
      <c r="L523" s="13">
        <v>59</v>
      </c>
      <c r="M523" s="58">
        <f t="shared" si="10"/>
        <v>23.6</v>
      </c>
      <c r="N523" s="77"/>
      <c r="O523" s="13"/>
      <c r="P523" s="36"/>
      <c r="Q523" s="36"/>
      <c r="R523" s="36"/>
    </row>
    <row r="524" spans="1:18" ht="30" customHeight="1" x14ac:dyDescent="0.2">
      <c r="A524" s="14">
        <v>522</v>
      </c>
      <c r="B524" s="13" t="s">
        <v>51</v>
      </c>
      <c r="C524" s="29" t="s">
        <v>79</v>
      </c>
      <c r="D524" s="40" t="s">
        <v>1166</v>
      </c>
      <c r="E524" s="14" t="s">
        <v>1167</v>
      </c>
      <c r="F524" s="15">
        <v>2.0009999999999999</v>
      </c>
      <c r="G524" s="51" t="s">
        <v>1132</v>
      </c>
      <c r="H524" s="52" t="s">
        <v>266</v>
      </c>
      <c r="I524" s="80" t="s">
        <v>1168</v>
      </c>
      <c r="J524" s="13" t="s">
        <v>22</v>
      </c>
      <c r="K524" s="13">
        <v>10</v>
      </c>
      <c r="L524" s="13">
        <v>59</v>
      </c>
      <c r="M524" s="58">
        <f t="shared" si="10"/>
        <v>23.611800000000002</v>
      </c>
      <c r="N524" s="77"/>
      <c r="O524" s="13"/>
      <c r="P524" s="36"/>
      <c r="Q524" s="36"/>
      <c r="R524" s="36"/>
    </row>
    <row r="525" spans="1:18" ht="30" customHeight="1" x14ac:dyDescent="0.2">
      <c r="A525" s="14">
        <v>523</v>
      </c>
      <c r="B525" s="13" t="s">
        <v>51</v>
      </c>
      <c r="C525" s="29" t="s">
        <v>79</v>
      </c>
      <c r="D525" s="40" t="s">
        <v>1169</v>
      </c>
      <c r="E525" s="14" t="s">
        <v>1170</v>
      </c>
      <c r="F525" s="15">
        <v>1.9990000000000001</v>
      </c>
      <c r="G525" s="51" t="s">
        <v>1132</v>
      </c>
      <c r="H525" s="52" t="s">
        <v>266</v>
      </c>
      <c r="I525" s="80" t="s">
        <v>1171</v>
      </c>
      <c r="J525" s="13" t="s">
        <v>22</v>
      </c>
      <c r="K525" s="13">
        <v>10</v>
      </c>
      <c r="L525" s="13">
        <v>59</v>
      </c>
      <c r="M525" s="58">
        <f t="shared" si="10"/>
        <v>23.588200000000001</v>
      </c>
      <c r="N525" s="77"/>
      <c r="O525" s="13"/>
      <c r="P525" s="36"/>
      <c r="Q525" s="36"/>
      <c r="R525" s="36"/>
    </row>
    <row r="526" spans="1:18" ht="30" customHeight="1" x14ac:dyDescent="0.2">
      <c r="A526" s="14">
        <v>524</v>
      </c>
      <c r="B526" s="13" t="s">
        <v>51</v>
      </c>
      <c r="C526" s="29" t="s">
        <v>79</v>
      </c>
      <c r="D526" s="40" t="s">
        <v>1172</v>
      </c>
      <c r="E526" s="14" t="s">
        <v>1173</v>
      </c>
      <c r="F526" s="15">
        <v>1.3</v>
      </c>
      <c r="G526" s="51" t="s">
        <v>1132</v>
      </c>
      <c r="H526" s="52" t="s">
        <v>266</v>
      </c>
      <c r="I526" s="80" t="s">
        <v>1174</v>
      </c>
      <c r="J526" s="13" t="s">
        <v>22</v>
      </c>
      <c r="K526" s="13">
        <v>10</v>
      </c>
      <c r="L526" s="13">
        <v>59</v>
      </c>
      <c r="M526" s="58">
        <f t="shared" si="10"/>
        <v>15.340000000000002</v>
      </c>
      <c r="N526" s="77"/>
      <c r="O526" s="13"/>
      <c r="P526" s="36"/>
      <c r="Q526" s="36"/>
      <c r="R526" s="36"/>
    </row>
    <row r="527" spans="1:18" ht="30" customHeight="1" x14ac:dyDescent="0.2">
      <c r="A527" s="14">
        <v>525</v>
      </c>
      <c r="B527" s="13" t="s">
        <v>51</v>
      </c>
      <c r="C527" s="29" t="s">
        <v>79</v>
      </c>
      <c r="D527" s="40" t="s">
        <v>1175</v>
      </c>
      <c r="E527" s="14" t="s">
        <v>1176</v>
      </c>
      <c r="F527" s="15">
        <v>3.97</v>
      </c>
      <c r="G527" s="51" t="s">
        <v>1078</v>
      </c>
      <c r="H527" s="52" t="s">
        <v>266</v>
      </c>
      <c r="I527" s="80" t="s">
        <v>1177</v>
      </c>
      <c r="J527" s="13" t="s">
        <v>22</v>
      </c>
      <c r="K527" s="13">
        <v>10</v>
      </c>
      <c r="L527" s="13">
        <v>59</v>
      </c>
      <c r="M527" s="58">
        <f t="shared" si="10"/>
        <v>46.846000000000004</v>
      </c>
      <c r="N527" s="77"/>
      <c r="O527" s="13"/>
      <c r="P527" s="36"/>
      <c r="Q527" s="36"/>
      <c r="R527" s="36"/>
    </row>
    <row r="528" spans="1:18" ht="30" customHeight="1" x14ac:dyDescent="0.2">
      <c r="A528" s="14">
        <v>526</v>
      </c>
      <c r="B528" s="13" t="s">
        <v>51</v>
      </c>
      <c r="C528" s="29" t="s">
        <v>79</v>
      </c>
      <c r="D528" s="40" t="s">
        <v>1179</v>
      </c>
      <c r="E528" s="14" t="s">
        <v>1180</v>
      </c>
      <c r="F528" s="15">
        <v>10.497999999999999</v>
      </c>
      <c r="G528" s="51" t="s">
        <v>47</v>
      </c>
      <c r="H528" s="52" t="s">
        <v>266</v>
      </c>
      <c r="I528" s="89"/>
      <c r="J528" s="13" t="s">
        <v>22</v>
      </c>
      <c r="K528" s="13">
        <v>10</v>
      </c>
      <c r="L528" s="13">
        <v>59</v>
      </c>
      <c r="M528" s="58">
        <f t="shared" si="10"/>
        <v>123.87639999999999</v>
      </c>
      <c r="N528" s="77"/>
      <c r="O528" s="13"/>
      <c r="P528" s="36"/>
      <c r="Q528" s="36"/>
      <c r="R528" s="36"/>
    </row>
    <row r="529" spans="1:18" ht="30" customHeight="1" x14ac:dyDescent="0.2">
      <c r="A529" s="14">
        <v>527</v>
      </c>
      <c r="B529" s="13" t="s">
        <v>51</v>
      </c>
      <c r="C529" s="29" t="s">
        <v>79</v>
      </c>
      <c r="D529" s="40" t="s">
        <v>1181</v>
      </c>
      <c r="E529" s="14" t="s">
        <v>1182</v>
      </c>
      <c r="F529" s="15">
        <v>9.3989999999999991</v>
      </c>
      <c r="G529" s="51" t="s">
        <v>47</v>
      </c>
      <c r="H529" s="52" t="s">
        <v>266</v>
      </c>
      <c r="I529" s="89"/>
      <c r="J529" s="13" t="s">
        <v>22</v>
      </c>
      <c r="K529" s="13">
        <v>10</v>
      </c>
      <c r="L529" s="13">
        <v>59</v>
      </c>
      <c r="M529" s="58">
        <f t="shared" si="10"/>
        <v>110.90819999999999</v>
      </c>
      <c r="N529" s="77"/>
      <c r="O529" s="13"/>
      <c r="P529" s="36"/>
      <c r="Q529" s="36"/>
      <c r="R529" s="36"/>
    </row>
    <row r="530" spans="1:18" ht="30" customHeight="1" x14ac:dyDescent="0.2">
      <c r="A530" s="14">
        <v>528</v>
      </c>
      <c r="B530" s="13" t="s">
        <v>51</v>
      </c>
      <c r="C530" s="29" t="s">
        <v>79</v>
      </c>
      <c r="D530" s="40" t="s">
        <v>1183</v>
      </c>
      <c r="E530" s="14" t="s">
        <v>1184</v>
      </c>
      <c r="F530" s="15">
        <v>3</v>
      </c>
      <c r="G530" s="51" t="s">
        <v>47</v>
      </c>
      <c r="H530" s="52" t="s">
        <v>266</v>
      </c>
      <c r="I530" s="80" t="s">
        <v>1185</v>
      </c>
      <c r="J530" s="13" t="s">
        <v>22</v>
      </c>
      <c r="K530" s="13">
        <v>10</v>
      </c>
      <c r="L530" s="13">
        <v>59</v>
      </c>
      <c r="M530" s="58">
        <f t="shared" si="10"/>
        <v>35.4</v>
      </c>
      <c r="N530" s="77"/>
      <c r="O530" s="13"/>
      <c r="P530" s="36"/>
      <c r="Q530" s="36"/>
      <c r="R530" s="36"/>
    </row>
    <row r="531" spans="1:18" ht="30" customHeight="1" x14ac:dyDescent="0.2">
      <c r="A531" s="14">
        <v>529</v>
      </c>
      <c r="B531" s="13" t="s">
        <v>51</v>
      </c>
      <c r="C531" s="29" t="s">
        <v>79</v>
      </c>
      <c r="D531" s="40" t="s">
        <v>1186</v>
      </c>
      <c r="E531" s="14" t="s">
        <v>1187</v>
      </c>
      <c r="F531" s="15">
        <v>2.9</v>
      </c>
      <c r="G531" s="51" t="s">
        <v>47</v>
      </c>
      <c r="H531" s="52" t="s">
        <v>266</v>
      </c>
      <c r="I531" s="80" t="s">
        <v>1188</v>
      </c>
      <c r="J531" s="13" t="s">
        <v>22</v>
      </c>
      <c r="K531" s="13">
        <v>10</v>
      </c>
      <c r="L531" s="13">
        <v>59</v>
      </c>
      <c r="M531" s="58">
        <f t="shared" si="10"/>
        <v>34.22</v>
      </c>
      <c r="N531" s="77"/>
      <c r="O531" s="13"/>
      <c r="P531" s="36"/>
      <c r="Q531" s="36"/>
      <c r="R531" s="36"/>
    </row>
    <row r="532" spans="1:18" ht="30" customHeight="1" x14ac:dyDescent="0.2">
      <c r="A532" s="14">
        <v>530</v>
      </c>
      <c r="B532" s="13" t="s">
        <v>51</v>
      </c>
      <c r="C532" s="29" t="s">
        <v>79</v>
      </c>
      <c r="D532" s="40" t="s">
        <v>1189</v>
      </c>
      <c r="E532" s="14" t="s">
        <v>1190</v>
      </c>
      <c r="F532" s="15">
        <v>5.4</v>
      </c>
      <c r="G532" s="51" t="s">
        <v>47</v>
      </c>
      <c r="H532" s="52" t="s">
        <v>266</v>
      </c>
      <c r="I532" s="80" t="s">
        <v>1191</v>
      </c>
      <c r="J532" s="13" t="s">
        <v>22</v>
      </c>
      <c r="K532" s="13">
        <v>10</v>
      </c>
      <c r="L532" s="13">
        <v>59</v>
      </c>
      <c r="M532" s="58">
        <f t="shared" si="10"/>
        <v>63.720000000000006</v>
      </c>
      <c r="N532" s="77"/>
      <c r="O532" s="13"/>
      <c r="P532" s="36"/>
      <c r="Q532" s="36"/>
      <c r="R532" s="36"/>
    </row>
    <row r="533" spans="1:18" ht="30" customHeight="1" x14ac:dyDescent="0.2">
      <c r="A533" s="14">
        <v>531</v>
      </c>
      <c r="B533" s="13" t="s">
        <v>51</v>
      </c>
      <c r="C533" s="29" t="s">
        <v>79</v>
      </c>
      <c r="D533" s="40" t="s">
        <v>1192</v>
      </c>
      <c r="E533" s="14" t="s">
        <v>1193</v>
      </c>
      <c r="F533" s="15">
        <v>5.2990000000000004</v>
      </c>
      <c r="G533" s="51" t="s">
        <v>47</v>
      </c>
      <c r="H533" s="52" t="s">
        <v>266</v>
      </c>
      <c r="I533" s="80" t="s">
        <v>1194</v>
      </c>
      <c r="J533" s="13" t="s">
        <v>22</v>
      </c>
      <c r="K533" s="13">
        <v>10</v>
      </c>
      <c r="L533" s="13">
        <v>59</v>
      </c>
      <c r="M533" s="58">
        <f t="shared" si="10"/>
        <v>62.528200000000005</v>
      </c>
      <c r="N533" s="77"/>
      <c r="O533" s="13"/>
      <c r="P533" s="36"/>
      <c r="Q533" s="36"/>
      <c r="R533" s="36"/>
    </row>
    <row r="534" spans="1:18" ht="30" customHeight="1" x14ac:dyDescent="0.2">
      <c r="A534" s="14">
        <v>532</v>
      </c>
      <c r="B534" s="13" t="s">
        <v>51</v>
      </c>
      <c r="C534" s="29" t="s">
        <v>79</v>
      </c>
      <c r="D534" s="40" t="s">
        <v>1195</v>
      </c>
      <c r="E534" s="14" t="s">
        <v>1196</v>
      </c>
      <c r="F534" s="15">
        <v>1.1000000000000001</v>
      </c>
      <c r="G534" s="51" t="s">
        <v>1083</v>
      </c>
      <c r="H534" s="52" t="s">
        <v>266</v>
      </c>
      <c r="I534" s="80" t="s">
        <v>1197</v>
      </c>
      <c r="J534" s="13" t="s">
        <v>22</v>
      </c>
      <c r="K534" s="13">
        <v>10</v>
      </c>
      <c r="L534" s="13">
        <v>59</v>
      </c>
      <c r="M534" s="58">
        <f t="shared" si="10"/>
        <v>12.980000000000002</v>
      </c>
      <c r="N534" s="77"/>
      <c r="O534" s="13"/>
      <c r="P534" s="36"/>
      <c r="Q534" s="36"/>
      <c r="R534" s="36"/>
    </row>
    <row r="535" spans="1:18" ht="30" customHeight="1" x14ac:dyDescent="0.2">
      <c r="A535" s="14">
        <v>533</v>
      </c>
      <c r="B535" s="13" t="s">
        <v>51</v>
      </c>
      <c r="C535" s="29" t="s">
        <v>79</v>
      </c>
      <c r="D535" s="40" t="s">
        <v>1198</v>
      </c>
      <c r="E535" s="14" t="s">
        <v>1199</v>
      </c>
      <c r="F535" s="15">
        <v>1.1000000000000001</v>
      </c>
      <c r="G535" s="51" t="s">
        <v>1083</v>
      </c>
      <c r="H535" s="52" t="s">
        <v>266</v>
      </c>
      <c r="I535" s="80" t="s">
        <v>1200</v>
      </c>
      <c r="J535" s="13" t="s">
        <v>22</v>
      </c>
      <c r="K535" s="13">
        <v>10</v>
      </c>
      <c r="L535" s="13">
        <v>59</v>
      </c>
      <c r="M535" s="58">
        <f t="shared" si="10"/>
        <v>12.980000000000002</v>
      </c>
      <c r="N535" s="77"/>
      <c r="O535" s="13"/>
      <c r="P535" s="36"/>
      <c r="Q535" s="36"/>
      <c r="R535" s="36"/>
    </row>
    <row r="536" spans="1:18" ht="30" customHeight="1" x14ac:dyDescent="0.2">
      <c r="A536" s="14">
        <v>534</v>
      </c>
      <c r="B536" s="13" t="s">
        <v>51</v>
      </c>
      <c r="C536" s="29" t="s">
        <v>79</v>
      </c>
      <c r="D536" s="40" t="s">
        <v>1201</v>
      </c>
      <c r="E536" s="14" t="s">
        <v>1202</v>
      </c>
      <c r="F536" s="15">
        <v>4.1790000000000003</v>
      </c>
      <c r="G536" s="51" t="s">
        <v>1083</v>
      </c>
      <c r="H536" s="52" t="s">
        <v>266</v>
      </c>
      <c r="I536" s="80" t="s">
        <v>1203</v>
      </c>
      <c r="J536" s="13" t="s">
        <v>22</v>
      </c>
      <c r="K536" s="13">
        <v>10</v>
      </c>
      <c r="L536" s="13">
        <v>59</v>
      </c>
      <c r="M536" s="58">
        <f t="shared" si="10"/>
        <v>49.312200000000004</v>
      </c>
      <c r="N536" s="77"/>
      <c r="O536" s="13"/>
      <c r="P536" s="36"/>
      <c r="Q536" s="36"/>
      <c r="R536" s="36"/>
    </row>
    <row r="537" spans="1:18" ht="30" customHeight="1" x14ac:dyDescent="0.2">
      <c r="A537" s="14">
        <v>535</v>
      </c>
      <c r="B537" s="13" t="s">
        <v>51</v>
      </c>
      <c r="C537" s="29" t="s">
        <v>79</v>
      </c>
      <c r="D537" s="40" t="s">
        <v>1204</v>
      </c>
      <c r="E537" s="14" t="s">
        <v>1205</v>
      </c>
      <c r="F537" s="15">
        <v>3.07</v>
      </c>
      <c r="G537" s="51" t="s">
        <v>1083</v>
      </c>
      <c r="H537" s="52" t="s">
        <v>266</v>
      </c>
      <c r="I537" s="89"/>
      <c r="J537" s="13" t="s">
        <v>22</v>
      </c>
      <c r="K537" s="13">
        <v>10</v>
      </c>
      <c r="L537" s="13">
        <v>59</v>
      </c>
      <c r="M537" s="58">
        <f t="shared" si="10"/>
        <v>36.225999999999999</v>
      </c>
      <c r="N537" s="77"/>
      <c r="O537" s="13"/>
      <c r="P537" s="36"/>
      <c r="Q537" s="36"/>
      <c r="R537" s="36"/>
    </row>
    <row r="538" spans="1:18" ht="30" customHeight="1" x14ac:dyDescent="0.2">
      <c r="A538" s="14">
        <v>536</v>
      </c>
      <c r="B538" s="13" t="s">
        <v>51</v>
      </c>
      <c r="C538" s="29" t="s">
        <v>79</v>
      </c>
      <c r="D538" s="40" t="s">
        <v>1206</v>
      </c>
      <c r="E538" s="14" t="s">
        <v>1207</v>
      </c>
      <c r="F538" s="15">
        <v>1.93</v>
      </c>
      <c r="G538" s="51" t="s">
        <v>1132</v>
      </c>
      <c r="H538" s="52" t="s">
        <v>266</v>
      </c>
      <c r="I538" s="80" t="s">
        <v>1208</v>
      </c>
      <c r="J538" s="13" t="s">
        <v>22</v>
      </c>
      <c r="K538" s="13">
        <v>10</v>
      </c>
      <c r="L538" s="13">
        <v>59</v>
      </c>
      <c r="M538" s="58">
        <f t="shared" ref="M538:M590" si="11">F538*L538*20%</f>
        <v>22.774000000000001</v>
      </c>
      <c r="N538" s="77"/>
      <c r="O538" s="13"/>
      <c r="P538" s="36"/>
      <c r="Q538" s="36"/>
      <c r="R538" s="36"/>
    </row>
    <row r="539" spans="1:18" ht="30" customHeight="1" x14ac:dyDescent="0.2">
      <c r="A539" s="14">
        <v>537</v>
      </c>
      <c r="B539" s="13" t="s">
        <v>51</v>
      </c>
      <c r="C539" s="29" t="s">
        <v>79</v>
      </c>
      <c r="D539" s="40" t="s">
        <v>1209</v>
      </c>
      <c r="E539" s="14" t="s">
        <v>1210</v>
      </c>
      <c r="F539" s="15">
        <v>1.93</v>
      </c>
      <c r="G539" s="51" t="s">
        <v>1132</v>
      </c>
      <c r="H539" s="52" t="s">
        <v>266</v>
      </c>
      <c r="I539" s="80" t="s">
        <v>1211</v>
      </c>
      <c r="J539" s="13" t="s">
        <v>22</v>
      </c>
      <c r="K539" s="13">
        <v>10</v>
      </c>
      <c r="L539" s="13">
        <v>59</v>
      </c>
      <c r="M539" s="58">
        <f t="shared" si="11"/>
        <v>22.774000000000001</v>
      </c>
      <c r="N539" s="77"/>
      <c r="O539" s="13"/>
      <c r="P539" s="36"/>
      <c r="Q539" s="36"/>
      <c r="R539" s="36"/>
    </row>
    <row r="540" spans="1:18" ht="30" customHeight="1" x14ac:dyDescent="0.2">
      <c r="A540" s="14">
        <v>538</v>
      </c>
      <c r="B540" s="13" t="s">
        <v>51</v>
      </c>
      <c r="C540" s="29" t="s">
        <v>79</v>
      </c>
      <c r="D540" s="40" t="s">
        <v>1212</v>
      </c>
      <c r="E540" s="14" t="s">
        <v>1213</v>
      </c>
      <c r="F540" s="15">
        <v>6.5990000000000002</v>
      </c>
      <c r="G540" s="51" t="s">
        <v>1132</v>
      </c>
      <c r="H540" s="52" t="s">
        <v>266</v>
      </c>
      <c r="I540" s="89"/>
      <c r="J540" s="13" t="s">
        <v>22</v>
      </c>
      <c r="K540" s="13">
        <v>10</v>
      </c>
      <c r="L540" s="13">
        <v>59</v>
      </c>
      <c r="M540" s="58">
        <f t="shared" si="11"/>
        <v>77.868200000000002</v>
      </c>
      <c r="N540" s="77"/>
      <c r="O540" s="13"/>
      <c r="P540" s="36"/>
      <c r="Q540" s="36"/>
      <c r="R540" s="36"/>
    </row>
    <row r="541" spans="1:18" ht="30" customHeight="1" x14ac:dyDescent="0.2">
      <c r="A541" s="14">
        <v>539</v>
      </c>
      <c r="B541" s="13" t="s">
        <v>51</v>
      </c>
      <c r="C541" s="29" t="s">
        <v>79</v>
      </c>
      <c r="D541" s="40" t="s">
        <v>1214</v>
      </c>
      <c r="E541" s="14" t="s">
        <v>1215</v>
      </c>
      <c r="F541" s="15">
        <v>2</v>
      </c>
      <c r="G541" s="51" t="s">
        <v>1083</v>
      </c>
      <c r="H541" s="52" t="s">
        <v>266</v>
      </c>
      <c r="I541" s="89"/>
      <c r="J541" s="13" t="s">
        <v>22</v>
      </c>
      <c r="K541" s="13">
        <v>10</v>
      </c>
      <c r="L541" s="13">
        <v>59</v>
      </c>
      <c r="M541" s="58">
        <f t="shared" si="11"/>
        <v>23.6</v>
      </c>
      <c r="N541" s="77"/>
      <c r="O541" s="13"/>
      <c r="P541" s="36"/>
      <c r="Q541" s="36"/>
      <c r="R541" s="36"/>
    </row>
    <row r="542" spans="1:18" ht="30" customHeight="1" x14ac:dyDescent="0.2">
      <c r="A542" s="14">
        <v>540</v>
      </c>
      <c r="B542" s="13" t="s">
        <v>51</v>
      </c>
      <c r="C542" s="29" t="s">
        <v>1216</v>
      </c>
      <c r="D542" s="40" t="s">
        <v>1217</v>
      </c>
      <c r="E542" s="14" t="s">
        <v>1218</v>
      </c>
      <c r="F542" s="15">
        <v>8.9060000000000006</v>
      </c>
      <c r="G542" s="51" t="s">
        <v>1078</v>
      </c>
      <c r="H542" s="52" t="s">
        <v>266</v>
      </c>
      <c r="I542" s="81" t="s">
        <v>1219</v>
      </c>
      <c r="J542" s="13" t="s">
        <v>22</v>
      </c>
      <c r="K542" s="13">
        <v>10</v>
      </c>
      <c r="L542" s="13">
        <v>59</v>
      </c>
      <c r="M542" s="58">
        <f t="shared" si="11"/>
        <v>105.09080000000002</v>
      </c>
      <c r="N542" s="77"/>
      <c r="O542" s="13"/>
      <c r="P542" s="36"/>
      <c r="Q542" s="36"/>
      <c r="R542" s="36"/>
    </row>
    <row r="543" spans="1:18" ht="30" customHeight="1" x14ac:dyDescent="0.2">
      <c r="A543" s="14">
        <v>541</v>
      </c>
      <c r="B543" s="13" t="s">
        <v>51</v>
      </c>
      <c r="C543" s="29" t="s">
        <v>1216</v>
      </c>
      <c r="D543" s="40" t="s">
        <v>1220</v>
      </c>
      <c r="E543" s="14" t="s">
        <v>1221</v>
      </c>
      <c r="F543" s="15">
        <v>13.156000000000001</v>
      </c>
      <c r="G543" s="51" t="s">
        <v>1083</v>
      </c>
      <c r="H543" s="52" t="s">
        <v>266</v>
      </c>
      <c r="I543" s="80" t="s">
        <v>1222</v>
      </c>
      <c r="J543" s="13" t="s">
        <v>22</v>
      </c>
      <c r="K543" s="13">
        <v>10</v>
      </c>
      <c r="L543" s="13">
        <v>59</v>
      </c>
      <c r="M543" s="58">
        <f t="shared" si="11"/>
        <v>155.24080000000004</v>
      </c>
      <c r="N543" s="77"/>
      <c r="O543" s="13"/>
      <c r="P543" s="36"/>
      <c r="Q543" s="36"/>
      <c r="R543" s="36"/>
    </row>
    <row r="544" spans="1:18" ht="30" customHeight="1" x14ac:dyDescent="0.2">
      <c r="A544" s="14">
        <v>542</v>
      </c>
      <c r="B544" s="13" t="s">
        <v>51</v>
      </c>
      <c r="C544" s="29" t="s">
        <v>1216</v>
      </c>
      <c r="D544" s="40" t="s">
        <v>1223</v>
      </c>
      <c r="E544" s="14" t="s">
        <v>1224</v>
      </c>
      <c r="F544" s="15">
        <v>8.8409999999999993</v>
      </c>
      <c r="G544" s="51" t="s">
        <v>1083</v>
      </c>
      <c r="H544" s="52" t="s">
        <v>266</v>
      </c>
      <c r="I544" s="89" t="s">
        <v>1225</v>
      </c>
      <c r="J544" s="13" t="s">
        <v>22</v>
      </c>
      <c r="K544" s="13">
        <v>10</v>
      </c>
      <c r="L544" s="13">
        <v>59</v>
      </c>
      <c r="M544" s="58">
        <f t="shared" si="11"/>
        <v>104.32379999999999</v>
      </c>
      <c r="N544" s="77"/>
      <c r="O544" s="13"/>
      <c r="P544" s="36"/>
      <c r="Q544" s="36"/>
      <c r="R544" s="36"/>
    </row>
    <row r="545" spans="1:18" ht="30" customHeight="1" x14ac:dyDescent="0.2">
      <c r="A545" s="14">
        <v>543</v>
      </c>
      <c r="B545" s="13" t="s">
        <v>51</v>
      </c>
      <c r="C545" s="29" t="s">
        <v>1216</v>
      </c>
      <c r="D545" s="40" t="s">
        <v>1178</v>
      </c>
      <c r="E545" s="40" t="s">
        <v>1226</v>
      </c>
      <c r="F545" s="15">
        <v>25.021999999999998</v>
      </c>
      <c r="G545" s="51" t="s">
        <v>1078</v>
      </c>
      <c r="H545" s="52" t="s">
        <v>266</v>
      </c>
      <c r="I545" s="80" t="s">
        <v>1227</v>
      </c>
      <c r="J545" s="13" t="s">
        <v>22</v>
      </c>
      <c r="K545" s="13">
        <v>10</v>
      </c>
      <c r="L545" s="13">
        <v>59</v>
      </c>
      <c r="M545" s="58">
        <f t="shared" si="11"/>
        <v>295.25960000000003</v>
      </c>
      <c r="N545" s="77"/>
      <c r="O545" s="13"/>
      <c r="P545" s="36"/>
      <c r="Q545" s="36"/>
      <c r="R545" s="36"/>
    </row>
    <row r="546" spans="1:18" ht="30" customHeight="1" x14ac:dyDescent="0.2">
      <c r="A546" s="14">
        <v>544</v>
      </c>
      <c r="B546" s="13" t="s">
        <v>51</v>
      </c>
      <c r="C546" s="29" t="s">
        <v>1216</v>
      </c>
      <c r="D546" s="40" t="s">
        <v>1228</v>
      </c>
      <c r="E546" s="40" t="s">
        <v>1229</v>
      </c>
      <c r="F546" s="15">
        <v>12.396000000000001</v>
      </c>
      <c r="G546" s="51" t="s">
        <v>1078</v>
      </c>
      <c r="H546" s="52" t="s">
        <v>266</v>
      </c>
      <c r="I546" s="80" t="s">
        <v>1230</v>
      </c>
      <c r="J546" s="13" t="s">
        <v>22</v>
      </c>
      <c r="K546" s="13">
        <v>10</v>
      </c>
      <c r="L546" s="13">
        <v>59</v>
      </c>
      <c r="M546" s="58">
        <f t="shared" si="11"/>
        <v>146.27280000000002</v>
      </c>
      <c r="N546" s="77"/>
      <c r="O546" s="13"/>
      <c r="P546" s="36"/>
      <c r="Q546" s="36"/>
      <c r="R546" s="36"/>
    </row>
    <row r="547" spans="1:18" ht="30" customHeight="1" x14ac:dyDescent="0.2">
      <c r="A547" s="14">
        <v>545</v>
      </c>
      <c r="B547" s="13" t="s">
        <v>51</v>
      </c>
      <c r="C547" s="29" t="s">
        <v>1216</v>
      </c>
      <c r="D547" s="40" t="s">
        <v>1231</v>
      </c>
      <c r="E547" s="40" t="s">
        <v>1232</v>
      </c>
      <c r="F547" s="15">
        <v>14.988</v>
      </c>
      <c r="G547" s="51" t="s">
        <v>1078</v>
      </c>
      <c r="H547" s="52" t="s">
        <v>266</v>
      </c>
      <c r="I547" s="80" t="s">
        <v>1233</v>
      </c>
      <c r="J547" s="13" t="s">
        <v>22</v>
      </c>
      <c r="K547" s="13">
        <v>10</v>
      </c>
      <c r="L547" s="13">
        <v>59</v>
      </c>
      <c r="M547" s="58">
        <f t="shared" si="11"/>
        <v>176.85839999999999</v>
      </c>
      <c r="N547" s="77"/>
      <c r="O547" s="13"/>
      <c r="P547" s="36"/>
      <c r="Q547" s="36"/>
      <c r="R547" s="36"/>
    </row>
    <row r="548" spans="1:18" ht="30" customHeight="1" x14ac:dyDescent="0.2">
      <c r="A548" s="14">
        <v>546</v>
      </c>
      <c r="B548" s="13" t="s">
        <v>51</v>
      </c>
      <c r="C548" s="29" t="s">
        <v>1216</v>
      </c>
      <c r="D548" s="40" t="s">
        <v>1234</v>
      </c>
      <c r="E548" s="40" t="s">
        <v>1235</v>
      </c>
      <c r="F548" s="15">
        <v>13.004</v>
      </c>
      <c r="G548" s="51" t="s">
        <v>1078</v>
      </c>
      <c r="H548" s="52" t="s">
        <v>266</v>
      </c>
      <c r="I548" s="80" t="s">
        <v>1236</v>
      </c>
      <c r="J548" s="13" t="s">
        <v>22</v>
      </c>
      <c r="K548" s="13">
        <v>10</v>
      </c>
      <c r="L548" s="13">
        <v>59</v>
      </c>
      <c r="M548" s="58">
        <f t="shared" si="11"/>
        <v>153.44720000000001</v>
      </c>
      <c r="N548" s="77"/>
      <c r="O548" s="13"/>
      <c r="P548" s="36"/>
      <c r="Q548" s="36"/>
      <c r="R548" s="36"/>
    </row>
    <row r="549" spans="1:18" ht="30" customHeight="1" x14ac:dyDescent="0.2">
      <c r="A549" s="14">
        <v>547</v>
      </c>
      <c r="B549" s="13" t="s">
        <v>51</v>
      </c>
      <c r="C549" s="29" t="s">
        <v>1216</v>
      </c>
      <c r="D549" s="40" t="s">
        <v>1237</v>
      </c>
      <c r="E549" s="14" t="s">
        <v>1238</v>
      </c>
      <c r="F549" s="15">
        <v>18.638999999999999</v>
      </c>
      <c r="G549" s="51" t="s">
        <v>1078</v>
      </c>
      <c r="H549" s="52" t="s">
        <v>266</v>
      </c>
      <c r="I549" s="88" t="s">
        <v>1239</v>
      </c>
      <c r="J549" s="13" t="s">
        <v>22</v>
      </c>
      <c r="K549" s="13">
        <v>10</v>
      </c>
      <c r="L549" s="13">
        <v>59</v>
      </c>
      <c r="M549" s="58">
        <f t="shared" si="11"/>
        <v>219.9402</v>
      </c>
      <c r="N549" s="77"/>
      <c r="O549" s="13"/>
      <c r="P549" s="36"/>
      <c r="Q549" s="36"/>
      <c r="R549" s="36"/>
    </row>
    <row r="550" spans="1:18" ht="30" customHeight="1" x14ac:dyDescent="0.2">
      <c r="A550" s="14">
        <v>548</v>
      </c>
      <c r="B550" s="13" t="s">
        <v>51</v>
      </c>
      <c r="C550" s="29" t="s">
        <v>1216</v>
      </c>
      <c r="D550" s="40" t="s">
        <v>1240</v>
      </c>
      <c r="E550" s="14" t="s">
        <v>1241</v>
      </c>
      <c r="F550" s="15">
        <v>15.997999999999999</v>
      </c>
      <c r="G550" s="51" t="s">
        <v>1078</v>
      </c>
      <c r="H550" s="52" t="s">
        <v>266</v>
      </c>
      <c r="I550" s="89"/>
      <c r="J550" s="13" t="s">
        <v>22</v>
      </c>
      <c r="K550" s="13">
        <v>10</v>
      </c>
      <c r="L550" s="13">
        <v>59</v>
      </c>
      <c r="M550" s="58">
        <f t="shared" si="11"/>
        <v>188.7764</v>
      </c>
      <c r="N550" s="77"/>
      <c r="O550" s="13"/>
      <c r="P550" s="36"/>
      <c r="Q550" s="36"/>
      <c r="R550" s="36"/>
    </row>
    <row r="551" spans="1:18" ht="30" customHeight="1" x14ac:dyDescent="0.2">
      <c r="A551" s="14">
        <v>549</v>
      </c>
      <c r="B551" s="13" t="s">
        <v>51</v>
      </c>
      <c r="C551" s="29" t="s">
        <v>1242</v>
      </c>
      <c r="D551" s="40" t="s">
        <v>1243</v>
      </c>
      <c r="E551" s="14" t="s">
        <v>1244</v>
      </c>
      <c r="F551" s="15">
        <v>0.33</v>
      </c>
      <c r="G551" s="51" t="s">
        <v>1078</v>
      </c>
      <c r="H551" s="52" t="s">
        <v>266</v>
      </c>
      <c r="I551" s="80" t="s">
        <v>1245</v>
      </c>
      <c r="J551" s="13" t="s">
        <v>22</v>
      </c>
      <c r="K551" s="13">
        <v>10</v>
      </c>
      <c r="L551" s="13">
        <v>59</v>
      </c>
      <c r="M551" s="58">
        <f t="shared" si="11"/>
        <v>3.8940000000000006</v>
      </c>
      <c r="N551" s="77"/>
      <c r="O551" s="13"/>
      <c r="P551" s="36"/>
      <c r="Q551" s="36"/>
      <c r="R551" s="36"/>
    </row>
    <row r="552" spans="1:18" ht="30" customHeight="1" x14ac:dyDescent="0.2">
      <c r="A552" s="14">
        <v>550</v>
      </c>
      <c r="B552" s="13" t="s">
        <v>51</v>
      </c>
      <c r="C552" s="29" t="s">
        <v>1246</v>
      </c>
      <c r="D552" s="40" t="s">
        <v>1247</v>
      </c>
      <c r="E552" s="14" t="s">
        <v>1248</v>
      </c>
      <c r="F552" s="15">
        <v>4.4969999999999999</v>
      </c>
      <c r="G552" s="51" t="s">
        <v>1083</v>
      </c>
      <c r="H552" s="52" t="s">
        <v>266</v>
      </c>
      <c r="I552" s="81" t="s">
        <v>1249</v>
      </c>
      <c r="J552" s="13" t="s">
        <v>22</v>
      </c>
      <c r="K552" s="13">
        <v>10</v>
      </c>
      <c r="L552" s="13">
        <v>59</v>
      </c>
      <c r="M552" s="58">
        <f t="shared" si="11"/>
        <v>53.064599999999999</v>
      </c>
      <c r="N552" s="77"/>
      <c r="O552" s="13"/>
      <c r="P552" s="36"/>
      <c r="Q552" s="36"/>
      <c r="R552" s="36"/>
    </row>
    <row r="553" spans="1:18" ht="30" customHeight="1" x14ac:dyDescent="0.2">
      <c r="A553" s="14">
        <v>551</v>
      </c>
      <c r="B553" s="13" t="s">
        <v>51</v>
      </c>
      <c r="C553" s="29" t="s">
        <v>1246</v>
      </c>
      <c r="D553" s="40" t="s">
        <v>1250</v>
      </c>
      <c r="E553" s="14" t="s">
        <v>1251</v>
      </c>
      <c r="F553" s="15">
        <v>2.9990000000000001</v>
      </c>
      <c r="G553" s="51" t="s">
        <v>1083</v>
      </c>
      <c r="H553" s="52" t="s">
        <v>266</v>
      </c>
      <c r="I553" s="81" t="s">
        <v>1252</v>
      </c>
      <c r="J553" s="13" t="s">
        <v>22</v>
      </c>
      <c r="K553" s="13">
        <v>10</v>
      </c>
      <c r="L553" s="13">
        <v>59</v>
      </c>
      <c r="M553" s="58">
        <f t="shared" si="11"/>
        <v>35.388200000000005</v>
      </c>
      <c r="N553" s="77"/>
      <c r="O553" s="13"/>
      <c r="P553" s="36"/>
      <c r="Q553" s="36"/>
      <c r="R553" s="36"/>
    </row>
    <row r="554" spans="1:18" ht="30" customHeight="1" x14ac:dyDescent="0.2">
      <c r="A554" s="14">
        <v>552</v>
      </c>
      <c r="B554" s="13" t="s">
        <v>51</v>
      </c>
      <c r="C554" s="29" t="s">
        <v>1246</v>
      </c>
      <c r="D554" s="40" t="s">
        <v>1253</v>
      </c>
      <c r="E554" s="14" t="s">
        <v>1254</v>
      </c>
      <c r="F554" s="15">
        <v>12.6</v>
      </c>
      <c r="G554" s="51" t="s">
        <v>1083</v>
      </c>
      <c r="H554" s="52" t="s">
        <v>266</v>
      </c>
      <c r="I554" s="81" t="s">
        <v>1255</v>
      </c>
      <c r="J554" s="13" t="s">
        <v>22</v>
      </c>
      <c r="K554" s="13">
        <v>10</v>
      </c>
      <c r="L554" s="13">
        <v>59</v>
      </c>
      <c r="M554" s="58">
        <f t="shared" si="11"/>
        <v>148.68</v>
      </c>
      <c r="N554" s="77"/>
      <c r="O554" s="13"/>
      <c r="P554" s="36"/>
      <c r="Q554" s="36"/>
      <c r="R554" s="36"/>
    </row>
    <row r="555" spans="1:18" ht="30" customHeight="1" x14ac:dyDescent="0.2">
      <c r="A555" s="14">
        <v>553</v>
      </c>
      <c r="B555" s="13" t="s">
        <v>51</v>
      </c>
      <c r="C555" s="29" t="s">
        <v>1246</v>
      </c>
      <c r="D555" s="40" t="s">
        <v>1257</v>
      </c>
      <c r="E555" s="14" t="s">
        <v>1258</v>
      </c>
      <c r="F555" s="15">
        <v>5.4939999999999998</v>
      </c>
      <c r="G555" s="51" t="s">
        <v>1083</v>
      </c>
      <c r="H555" s="52" t="s">
        <v>266</v>
      </c>
      <c r="I555" s="88" t="s">
        <v>1259</v>
      </c>
      <c r="J555" s="13" t="s">
        <v>22</v>
      </c>
      <c r="K555" s="13">
        <v>10</v>
      </c>
      <c r="L555" s="13">
        <v>59</v>
      </c>
      <c r="M555" s="58">
        <f t="shared" si="11"/>
        <v>64.8292</v>
      </c>
      <c r="N555" s="77"/>
      <c r="O555" s="13"/>
      <c r="P555" s="36"/>
      <c r="Q555" s="36"/>
      <c r="R555" s="36"/>
    </row>
    <row r="556" spans="1:18" ht="30" customHeight="1" x14ac:dyDescent="0.2">
      <c r="A556" s="14">
        <v>554</v>
      </c>
      <c r="B556" s="13" t="s">
        <v>51</v>
      </c>
      <c r="C556" s="29" t="s">
        <v>1246</v>
      </c>
      <c r="D556" s="40" t="s">
        <v>1260</v>
      </c>
      <c r="E556" s="14" t="s">
        <v>1261</v>
      </c>
      <c r="F556" s="15">
        <v>5.23</v>
      </c>
      <c r="G556" s="51" t="s">
        <v>1083</v>
      </c>
      <c r="H556" s="52" t="s">
        <v>266</v>
      </c>
      <c r="I556" s="88" t="s">
        <v>1262</v>
      </c>
      <c r="J556" s="13" t="s">
        <v>22</v>
      </c>
      <c r="K556" s="13">
        <v>10</v>
      </c>
      <c r="L556" s="13">
        <v>59</v>
      </c>
      <c r="M556" s="58">
        <f t="shared" si="11"/>
        <v>61.714000000000013</v>
      </c>
      <c r="N556" s="77"/>
      <c r="O556" s="13"/>
      <c r="P556" s="36"/>
      <c r="Q556" s="36"/>
      <c r="R556" s="36"/>
    </row>
    <row r="557" spans="1:18" ht="30" customHeight="1" x14ac:dyDescent="0.2">
      <c r="A557" s="14">
        <v>555</v>
      </c>
      <c r="B557" s="13" t="s">
        <v>51</v>
      </c>
      <c r="C557" s="29" t="s">
        <v>1246</v>
      </c>
      <c r="D557" s="40" t="s">
        <v>1263</v>
      </c>
      <c r="E557" s="14" t="s">
        <v>1264</v>
      </c>
      <c r="F557" s="15">
        <v>6.0270000000000001</v>
      </c>
      <c r="G557" s="51" t="s">
        <v>1083</v>
      </c>
      <c r="H557" s="52" t="s">
        <v>266</v>
      </c>
      <c r="I557" s="88" t="s">
        <v>1265</v>
      </c>
      <c r="J557" s="13" t="s">
        <v>22</v>
      </c>
      <c r="K557" s="13">
        <v>10</v>
      </c>
      <c r="L557" s="13">
        <v>59</v>
      </c>
      <c r="M557" s="58">
        <f t="shared" si="11"/>
        <v>71.118600000000001</v>
      </c>
      <c r="N557" s="77"/>
      <c r="O557" s="13"/>
      <c r="P557" s="36"/>
      <c r="Q557" s="36"/>
      <c r="R557" s="36"/>
    </row>
    <row r="558" spans="1:18" ht="30" customHeight="1" x14ac:dyDescent="0.2">
      <c r="A558" s="14">
        <v>556</v>
      </c>
      <c r="B558" s="13" t="s">
        <v>51</v>
      </c>
      <c r="C558" s="29" t="s">
        <v>1246</v>
      </c>
      <c r="D558" s="40" t="s">
        <v>1266</v>
      </c>
      <c r="E558" s="14" t="s">
        <v>1267</v>
      </c>
      <c r="F558" s="15">
        <v>5</v>
      </c>
      <c r="G558" s="51" t="s">
        <v>1083</v>
      </c>
      <c r="H558" s="52" t="s">
        <v>266</v>
      </c>
      <c r="I558" s="89" t="s">
        <v>1268</v>
      </c>
      <c r="J558" s="13" t="s">
        <v>22</v>
      </c>
      <c r="K558" s="13">
        <v>10</v>
      </c>
      <c r="L558" s="13">
        <v>59</v>
      </c>
      <c r="M558" s="58">
        <f t="shared" si="11"/>
        <v>59</v>
      </c>
      <c r="N558" s="77"/>
      <c r="O558" s="13"/>
      <c r="P558" s="36"/>
      <c r="Q558" s="36"/>
      <c r="R558" s="36"/>
    </row>
    <row r="559" spans="1:18" ht="30" customHeight="1" x14ac:dyDescent="0.2">
      <c r="A559" s="14">
        <v>557</v>
      </c>
      <c r="B559" s="13" t="s">
        <v>51</v>
      </c>
      <c r="C559" s="29" t="s">
        <v>1246</v>
      </c>
      <c r="D559" s="40" t="s">
        <v>1269</v>
      </c>
      <c r="E559" s="14" t="s">
        <v>1270</v>
      </c>
      <c r="F559" s="15">
        <v>3.6019999999999999</v>
      </c>
      <c r="G559" s="51" t="s">
        <v>1083</v>
      </c>
      <c r="H559" s="52" t="s">
        <v>266</v>
      </c>
      <c r="I559" s="89" t="s">
        <v>1271</v>
      </c>
      <c r="J559" s="13" t="s">
        <v>22</v>
      </c>
      <c r="K559" s="13">
        <v>10</v>
      </c>
      <c r="L559" s="13">
        <v>59</v>
      </c>
      <c r="M559" s="58">
        <f t="shared" si="11"/>
        <v>42.503600000000006</v>
      </c>
      <c r="N559" s="77"/>
      <c r="O559" s="13"/>
      <c r="P559" s="36"/>
      <c r="Q559" s="36"/>
      <c r="R559" s="36"/>
    </row>
    <row r="560" spans="1:18" ht="30" customHeight="1" x14ac:dyDescent="0.2">
      <c r="A560" s="14">
        <v>558</v>
      </c>
      <c r="B560" s="13" t="s">
        <v>51</v>
      </c>
      <c r="C560" s="29" t="s">
        <v>1246</v>
      </c>
      <c r="D560" s="40" t="s">
        <v>1144</v>
      </c>
      <c r="E560" s="14" t="s">
        <v>1272</v>
      </c>
      <c r="F560" s="15">
        <v>18.645</v>
      </c>
      <c r="G560" s="51" t="s">
        <v>1083</v>
      </c>
      <c r="H560" s="52" t="s">
        <v>266</v>
      </c>
      <c r="I560" s="88" t="s">
        <v>1273</v>
      </c>
      <c r="J560" s="13" t="s">
        <v>22</v>
      </c>
      <c r="K560" s="13">
        <v>10</v>
      </c>
      <c r="L560" s="13">
        <v>59</v>
      </c>
      <c r="M560" s="58">
        <f t="shared" si="11"/>
        <v>220.01100000000002</v>
      </c>
      <c r="N560" s="77"/>
      <c r="O560" s="13"/>
      <c r="P560" s="36"/>
      <c r="Q560" s="36"/>
      <c r="R560" s="36"/>
    </row>
    <row r="561" spans="1:18" ht="30" customHeight="1" x14ac:dyDescent="0.2">
      <c r="A561" s="14">
        <v>559</v>
      </c>
      <c r="B561" s="13" t="s">
        <v>51</v>
      </c>
      <c r="C561" s="29" t="s">
        <v>1246</v>
      </c>
      <c r="D561" s="40" t="s">
        <v>1274</v>
      </c>
      <c r="E561" s="14" t="s">
        <v>1275</v>
      </c>
      <c r="F561" s="15">
        <v>17.684000000000001</v>
      </c>
      <c r="G561" s="51" t="s">
        <v>1083</v>
      </c>
      <c r="H561" s="52" t="s">
        <v>266</v>
      </c>
      <c r="I561" s="80" t="s">
        <v>1276</v>
      </c>
      <c r="J561" s="13" t="s">
        <v>22</v>
      </c>
      <c r="K561" s="13">
        <v>10</v>
      </c>
      <c r="L561" s="13">
        <v>59</v>
      </c>
      <c r="M561" s="58">
        <f t="shared" si="11"/>
        <v>208.6712</v>
      </c>
      <c r="N561" s="77"/>
      <c r="O561" s="13"/>
      <c r="P561" s="36"/>
      <c r="Q561" s="36"/>
      <c r="R561" s="36"/>
    </row>
    <row r="562" spans="1:18" ht="30" customHeight="1" x14ac:dyDescent="0.2">
      <c r="A562" s="14">
        <v>560</v>
      </c>
      <c r="B562" s="13" t="s">
        <v>51</v>
      </c>
      <c r="C562" s="29" t="s">
        <v>1246</v>
      </c>
      <c r="D562" s="40" t="s">
        <v>1277</v>
      </c>
      <c r="E562" s="14" t="s">
        <v>1278</v>
      </c>
      <c r="F562" s="15">
        <v>23.498999999999999</v>
      </c>
      <c r="G562" s="51" t="s">
        <v>1083</v>
      </c>
      <c r="H562" s="52" t="s">
        <v>266</v>
      </c>
      <c r="I562" s="80" t="s">
        <v>1279</v>
      </c>
      <c r="J562" s="13" t="s">
        <v>22</v>
      </c>
      <c r="K562" s="13">
        <v>10</v>
      </c>
      <c r="L562" s="13">
        <v>59</v>
      </c>
      <c r="M562" s="58">
        <f t="shared" si="11"/>
        <v>277.28820000000002</v>
      </c>
      <c r="N562" s="77"/>
      <c r="O562" s="13"/>
      <c r="P562" s="36"/>
      <c r="Q562" s="36"/>
      <c r="R562" s="36"/>
    </row>
    <row r="563" spans="1:18" ht="30" customHeight="1" x14ac:dyDescent="0.2">
      <c r="A563" s="14">
        <v>561</v>
      </c>
      <c r="B563" s="13" t="s">
        <v>51</v>
      </c>
      <c r="C563" s="29" t="s">
        <v>1280</v>
      </c>
      <c r="D563" s="40" t="s">
        <v>1281</v>
      </c>
      <c r="E563" s="14" t="s">
        <v>1282</v>
      </c>
      <c r="F563" s="15">
        <v>4.8899999999999997</v>
      </c>
      <c r="G563" s="63" t="s">
        <v>21</v>
      </c>
      <c r="H563" s="48" t="s">
        <v>266</v>
      </c>
      <c r="I563" s="80" t="s">
        <v>1283</v>
      </c>
      <c r="J563" s="13" t="s">
        <v>22</v>
      </c>
      <c r="K563" s="13">
        <v>10</v>
      </c>
      <c r="L563" s="13">
        <v>59</v>
      </c>
      <c r="M563" s="58">
        <f t="shared" si="11"/>
        <v>57.701999999999998</v>
      </c>
      <c r="N563" s="77"/>
      <c r="O563" s="13"/>
      <c r="P563" s="36"/>
      <c r="Q563" s="36"/>
      <c r="R563" s="36"/>
    </row>
    <row r="564" spans="1:18" ht="30" customHeight="1" x14ac:dyDescent="0.2">
      <c r="A564" s="14">
        <v>562</v>
      </c>
      <c r="B564" s="13" t="s">
        <v>51</v>
      </c>
      <c r="C564" s="29" t="s">
        <v>1280</v>
      </c>
      <c r="D564" s="40"/>
      <c r="E564" s="14" t="s">
        <v>1284</v>
      </c>
      <c r="F564" s="15">
        <v>2.774</v>
      </c>
      <c r="G564" s="63" t="s">
        <v>21</v>
      </c>
      <c r="H564" s="48" t="s">
        <v>266</v>
      </c>
      <c r="I564" s="80" t="s">
        <v>1285</v>
      </c>
      <c r="J564" s="13" t="s">
        <v>22</v>
      </c>
      <c r="K564" s="13">
        <v>10</v>
      </c>
      <c r="L564" s="13">
        <v>59</v>
      </c>
      <c r="M564" s="58">
        <f t="shared" si="11"/>
        <v>32.733200000000004</v>
      </c>
      <c r="N564" s="77"/>
      <c r="O564" s="13"/>
      <c r="P564" s="36"/>
      <c r="Q564" s="36"/>
      <c r="R564" s="36"/>
    </row>
    <row r="565" spans="1:18" ht="30" customHeight="1" x14ac:dyDescent="0.2">
      <c r="A565" s="14">
        <v>563</v>
      </c>
      <c r="B565" s="13" t="s">
        <v>51</v>
      </c>
      <c r="C565" s="29" t="s">
        <v>1280</v>
      </c>
      <c r="D565" s="40" t="s">
        <v>1286</v>
      </c>
      <c r="E565" s="14" t="s">
        <v>1287</v>
      </c>
      <c r="F565" s="15">
        <v>17.196999999999999</v>
      </c>
      <c r="G565" s="63" t="s">
        <v>47</v>
      </c>
      <c r="H565" s="48" t="s">
        <v>266</v>
      </c>
      <c r="I565" s="88" t="s">
        <v>1288</v>
      </c>
      <c r="J565" s="13" t="s">
        <v>22</v>
      </c>
      <c r="K565" s="13">
        <v>10</v>
      </c>
      <c r="L565" s="13">
        <v>59</v>
      </c>
      <c r="M565" s="58">
        <f t="shared" si="11"/>
        <v>202.9246</v>
      </c>
      <c r="N565" s="77"/>
      <c r="O565" s="13"/>
      <c r="P565" s="36"/>
      <c r="Q565" s="36"/>
      <c r="R565" s="36"/>
    </row>
    <row r="566" spans="1:18" ht="30" customHeight="1" x14ac:dyDescent="0.2">
      <c r="A566" s="14">
        <v>564</v>
      </c>
      <c r="B566" s="13" t="s">
        <v>51</v>
      </c>
      <c r="C566" s="29" t="s">
        <v>1289</v>
      </c>
      <c r="D566" s="40" t="s">
        <v>1290</v>
      </c>
      <c r="E566" s="14" t="s">
        <v>1291</v>
      </c>
      <c r="F566" s="15">
        <v>8.7249999999999996</v>
      </c>
      <c r="G566" s="51" t="s">
        <v>1078</v>
      </c>
      <c r="H566" s="52" t="s">
        <v>60</v>
      </c>
      <c r="I566" s="80" t="s">
        <v>1292</v>
      </c>
      <c r="J566" s="13" t="s">
        <v>22</v>
      </c>
      <c r="K566" s="13">
        <v>10</v>
      </c>
      <c r="L566" s="13">
        <v>59</v>
      </c>
      <c r="M566" s="58">
        <f t="shared" si="11"/>
        <v>102.955</v>
      </c>
      <c r="N566" s="77"/>
      <c r="O566" s="13"/>
      <c r="P566" s="36"/>
      <c r="Q566" s="36"/>
      <c r="R566" s="36"/>
    </row>
    <row r="567" spans="1:18" ht="30" customHeight="1" x14ac:dyDescent="0.2">
      <c r="A567" s="14">
        <v>565</v>
      </c>
      <c r="B567" s="13" t="s">
        <v>51</v>
      </c>
      <c r="C567" s="29" t="s">
        <v>1289</v>
      </c>
      <c r="D567" s="40" t="s">
        <v>1294</v>
      </c>
      <c r="E567" s="14" t="s">
        <v>1295</v>
      </c>
      <c r="F567" s="15">
        <v>13.808</v>
      </c>
      <c r="G567" s="51" t="s">
        <v>1078</v>
      </c>
      <c r="H567" s="48" t="s">
        <v>60</v>
      </c>
      <c r="I567" s="80" t="s">
        <v>1296</v>
      </c>
      <c r="J567" s="13" t="s">
        <v>22</v>
      </c>
      <c r="K567" s="13">
        <v>10</v>
      </c>
      <c r="L567" s="13">
        <v>59</v>
      </c>
      <c r="M567" s="58">
        <f t="shared" si="11"/>
        <v>162.93440000000001</v>
      </c>
      <c r="N567" s="77"/>
      <c r="O567" s="13"/>
      <c r="P567" s="36"/>
      <c r="Q567" s="36"/>
      <c r="R567" s="36"/>
    </row>
    <row r="568" spans="1:18" ht="30" customHeight="1" x14ac:dyDescent="0.2">
      <c r="A568" s="14">
        <v>566</v>
      </c>
      <c r="B568" s="13" t="s">
        <v>51</v>
      </c>
      <c r="C568" s="29" t="s">
        <v>1297</v>
      </c>
      <c r="D568" s="40" t="s">
        <v>1298</v>
      </c>
      <c r="E568" s="14" t="s">
        <v>1299</v>
      </c>
      <c r="F568" s="15">
        <v>4.5</v>
      </c>
      <c r="G568" s="51" t="s">
        <v>47</v>
      </c>
      <c r="H568" s="48" t="s">
        <v>266</v>
      </c>
      <c r="I568" s="88" t="s">
        <v>1300</v>
      </c>
      <c r="J568" s="13" t="s">
        <v>22</v>
      </c>
      <c r="K568" s="13">
        <v>10</v>
      </c>
      <c r="L568" s="13">
        <v>59</v>
      </c>
      <c r="M568" s="58">
        <f t="shared" si="11"/>
        <v>53.1</v>
      </c>
      <c r="N568" s="77"/>
      <c r="O568" s="13"/>
      <c r="P568" s="36"/>
      <c r="Q568" s="36"/>
      <c r="R568" s="36"/>
    </row>
    <row r="569" spans="1:18" ht="30" customHeight="1" x14ac:dyDescent="0.2">
      <c r="A569" s="14">
        <v>567</v>
      </c>
      <c r="B569" s="13" t="s">
        <v>51</v>
      </c>
      <c r="C569" s="29" t="s">
        <v>1297</v>
      </c>
      <c r="D569" s="40" t="s">
        <v>1301</v>
      </c>
      <c r="E569" s="40" t="s">
        <v>1302</v>
      </c>
      <c r="F569" s="15">
        <v>19.997</v>
      </c>
      <c r="G569" s="51" t="s">
        <v>1083</v>
      </c>
      <c r="H569" s="48" t="s">
        <v>266</v>
      </c>
      <c r="I569" s="88" t="s">
        <v>1303</v>
      </c>
      <c r="J569" s="13" t="s">
        <v>22</v>
      </c>
      <c r="K569" s="13">
        <v>10</v>
      </c>
      <c r="L569" s="13">
        <v>59</v>
      </c>
      <c r="M569" s="58">
        <f t="shared" si="11"/>
        <v>235.96460000000002</v>
      </c>
      <c r="N569" s="77"/>
      <c r="O569" s="13"/>
      <c r="P569" s="36"/>
      <c r="Q569" s="36"/>
      <c r="R569" s="36"/>
    </row>
    <row r="570" spans="1:18" ht="30" customHeight="1" x14ac:dyDescent="0.2">
      <c r="A570" s="14">
        <v>568</v>
      </c>
      <c r="B570" s="13" t="s">
        <v>51</v>
      </c>
      <c r="C570" s="29" t="s">
        <v>1304</v>
      </c>
      <c r="D570" s="40" t="s">
        <v>1250</v>
      </c>
      <c r="E570" s="14" t="s">
        <v>1305</v>
      </c>
      <c r="F570" s="15">
        <v>14.997999999999999</v>
      </c>
      <c r="G570" s="51" t="s">
        <v>1078</v>
      </c>
      <c r="H570" s="48" t="s">
        <v>266</v>
      </c>
      <c r="I570" s="80" t="s">
        <v>1306</v>
      </c>
      <c r="J570" s="13" t="s">
        <v>22</v>
      </c>
      <c r="K570" s="13">
        <v>10</v>
      </c>
      <c r="L570" s="13">
        <v>59</v>
      </c>
      <c r="M570" s="58">
        <f t="shared" si="11"/>
        <v>176.97640000000001</v>
      </c>
      <c r="N570" s="77"/>
      <c r="O570" s="13"/>
      <c r="P570" s="36"/>
      <c r="Q570" s="36"/>
      <c r="R570" s="36"/>
    </row>
    <row r="571" spans="1:18" ht="30" customHeight="1" x14ac:dyDescent="0.2">
      <c r="A571" s="14">
        <v>569</v>
      </c>
      <c r="B571" s="13" t="s">
        <v>51</v>
      </c>
      <c r="C571" s="29" t="s">
        <v>1304</v>
      </c>
      <c r="D571" s="40" t="s">
        <v>1256</v>
      </c>
      <c r="E571" s="14" t="s">
        <v>1307</v>
      </c>
      <c r="F571" s="15">
        <v>24.997</v>
      </c>
      <c r="G571" s="51" t="s">
        <v>1078</v>
      </c>
      <c r="H571" s="48" t="s">
        <v>266</v>
      </c>
      <c r="I571" s="80" t="s">
        <v>1308</v>
      </c>
      <c r="J571" s="13" t="s">
        <v>22</v>
      </c>
      <c r="K571" s="13">
        <v>10</v>
      </c>
      <c r="L571" s="13">
        <v>59</v>
      </c>
      <c r="M571" s="58">
        <f t="shared" si="11"/>
        <v>294.96460000000002</v>
      </c>
      <c r="N571" s="77"/>
      <c r="O571" s="13"/>
      <c r="P571" s="36"/>
      <c r="Q571" s="36"/>
      <c r="R571" s="36"/>
    </row>
    <row r="572" spans="1:18" ht="30" customHeight="1" x14ac:dyDescent="0.2">
      <c r="A572" s="14">
        <v>570</v>
      </c>
      <c r="B572" s="13" t="s">
        <v>51</v>
      </c>
      <c r="C572" s="29" t="s">
        <v>1304</v>
      </c>
      <c r="D572" s="40" t="s">
        <v>1309</v>
      </c>
      <c r="E572" s="14" t="s">
        <v>1310</v>
      </c>
      <c r="F572" s="15">
        <v>10</v>
      </c>
      <c r="G572" s="51" t="s">
        <v>1078</v>
      </c>
      <c r="H572" s="48" t="s">
        <v>266</v>
      </c>
      <c r="I572" s="80" t="s">
        <v>1311</v>
      </c>
      <c r="J572" s="13" t="s">
        <v>22</v>
      </c>
      <c r="K572" s="13">
        <v>10</v>
      </c>
      <c r="L572" s="13">
        <v>59</v>
      </c>
      <c r="M572" s="58">
        <f t="shared" si="11"/>
        <v>118</v>
      </c>
      <c r="N572" s="77"/>
      <c r="O572" s="13"/>
      <c r="P572" s="36"/>
      <c r="Q572" s="36"/>
      <c r="R572" s="36"/>
    </row>
    <row r="573" spans="1:18" ht="30" customHeight="1" x14ac:dyDescent="0.2">
      <c r="A573" s="14">
        <v>571</v>
      </c>
      <c r="B573" s="13" t="s">
        <v>51</v>
      </c>
      <c r="C573" s="29" t="s">
        <v>1304</v>
      </c>
      <c r="D573" s="40" t="s">
        <v>1312</v>
      </c>
      <c r="E573" s="14" t="s">
        <v>1313</v>
      </c>
      <c r="F573" s="15">
        <v>11.722</v>
      </c>
      <c r="G573" s="51" t="s">
        <v>1078</v>
      </c>
      <c r="H573" s="48" t="s">
        <v>266</v>
      </c>
      <c r="I573" s="80" t="s">
        <v>1314</v>
      </c>
      <c r="J573" s="13" t="s">
        <v>22</v>
      </c>
      <c r="K573" s="13">
        <v>10</v>
      </c>
      <c r="L573" s="13">
        <v>59</v>
      </c>
      <c r="M573" s="58">
        <f t="shared" si="11"/>
        <v>138.31960000000001</v>
      </c>
      <c r="N573" s="77"/>
      <c r="O573" s="13"/>
      <c r="P573" s="36"/>
      <c r="Q573" s="36"/>
      <c r="R573" s="36"/>
    </row>
    <row r="574" spans="1:18" ht="30" customHeight="1" x14ac:dyDescent="0.2">
      <c r="A574" s="14">
        <v>572</v>
      </c>
      <c r="B574" s="13" t="s">
        <v>51</v>
      </c>
      <c r="C574" s="29" t="s">
        <v>1304</v>
      </c>
      <c r="D574" s="40" t="s">
        <v>1315</v>
      </c>
      <c r="E574" s="14" t="s">
        <v>1316</v>
      </c>
      <c r="F574" s="15">
        <v>24.138000000000002</v>
      </c>
      <c r="G574" s="51" t="s">
        <v>1078</v>
      </c>
      <c r="H574" s="48" t="s">
        <v>266</v>
      </c>
      <c r="I574" s="80" t="s">
        <v>1317</v>
      </c>
      <c r="J574" s="13" t="s">
        <v>22</v>
      </c>
      <c r="K574" s="13">
        <v>10</v>
      </c>
      <c r="L574" s="13">
        <v>59</v>
      </c>
      <c r="M574" s="58">
        <f t="shared" si="11"/>
        <v>284.82840000000004</v>
      </c>
      <c r="N574" s="77"/>
      <c r="O574" s="13"/>
      <c r="P574" s="36"/>
      <c r="Q574" s="36"/>
      <c r="R574" s="36"/>
    </row>
    <row r="575" spans="1:18" ht="30" customHeight="1" x14ac:dyDescent="0.2">
      <c r="A575" s="14">
        <v>573</v>
      </c>
      <c r="B575" s="13" t="s">
        <v>51</v>
      </c>
      <c r="C575" s="29" t="s">
        <v>1318</v>
      </c>
      <c r="D575" s="40" t="s">
        <v>1319</v>
      </c>
      <c r="E575" s="14" t="s">
        <v>1320</v>
      </c>
      <c r="F575" s="15">
        <v>10.999000000000001</v>
      </c>
      <c r="G575" s="51" t="s">
        <v>1083</v>
      </c>
      <c r="H575" s="48" t="s">
        <v>266</v>
      </c>
      <c r="I575" s="88" t="s">
        <v>1321</v>
      </c>
      <c r="J575" s="13" t="s">
        <v>22</v>
      </c>
      <c r="K575" s="13">
        <v>10</v>
      </c>
      <c r="L575" s="13">
        <v>59</v>
      </c>
      <c r="M575" s="58">
        <f t="shared" si="11"/>
        <v>129.78820000000002</v>
      </c>
      <c r="N575" s="77"/>
      <c r="O575" s="13"/>
      <c r="P575" s="36"/>
      <c r="Q575" s="36"/>
      <c r="R575" s="36"/>
    </row>
    <row r="576" spans="1:18" ht="30" customHeight="1" x14ac:dyDescent="0.2">
      <c r="A576" s="14">
        <v>574</v>
      </c>
      <c r="B576" s="13" t="s">
        <v>51</v>
      </c>
      <c r="C576" s="29" t="s">
        <v>1322</v>
      </c>
      <c r="D576" s="40" t="s">
        <v>1323</v>
      </c>
      <c r="E576" s="14" t="s">
        <v>1324</v>
      </c>
      <c r="F576" s="15">
        <v>3.399</v>
      </c>
      <c r="G576" s="51" t="s">
        <v>1078</v>
      </c>
      <c r="H576" s="48" t="s">
        <v>60</v>
      </c>
      <c r="I576" s="80" t="s">
        <v>1325</v>
      </c>
      <c r="J576" s="13" t="s">
        <v>22</v>
      </c>
      <c r="K576" s="13">
        <v>10</v>
      </c>
      <c r="L576" s="13">
        <v>59</v>
      </c>
      <c r="M576" s="58">
        <f t="shared" si="11"/>
        <v>40.108200000000004</v>
      </c>
      <c r="N576" s="77"/>
      <c r="O576" s="13"/>
      <c r="P576" s="36"/>
      <c r="Q576" s="36"/>
      <c r="R576" s="36"/>
    </row>
    <row r="577" spans="1:18" ht="30" customHeight="1" x14ac:dyDescent="0.2">
      <c r="A577" s="14">
        <v>575</v>
      </c>
      <c r="B577" s="13" t="s">
        <v>51</v>
      </c>
      <c r="C577" s="29" t="s">
        <v>1326</v>
      </c>
      <c r="D577" s="40" t="s">
        <v>1327</v>
      </c>
      <c r="E577" s="14" t="s">
        <v>1328</v>
      </c>
      <c r="F577" s="15">
        <v>6</v>
      </c>
      <c r="G577" s="51" t="s">
        <v>1132</v>
      </c>
      <c r="H577" s="48" t="s">
        <v>266</v>
      </c>
      <c r="I577" s="80" t="s">
        <v>1329</v>
      </c>
      <c r="J577" s="13" t="s">
        <v>22</v>
      </c>
      <c r="K577" s="13">
        <v>10</v>
      </c>
      <c r="L577" s="13">
        <v>59</v>
      </c>
      <c r="M577" s="58">
        <f t="shared" si="11"/>
        <v>70.8</v>
      </c>
      <c r="N577" s="77"/>
      <c r="O577" s="13"/>
      <c r="P577" s="36"/>
      <c r="Q577" s="36"/>
      <c r="R577" s="36"/>
    </row>
    <row r="578" spans="1:18" ht="30" customHeight="1" x14ac:dyDescent="0.2">
      <c r="A578" s="14">
        <v>576</v>
      </c>
      <c r="B578" s="13" t="s">
        <v>51</v>
      </c>
      <c r="C578" s="29" t="s">
        <v>1326</v>
      </c>
      <c r="D578" s="40" t="s">
        <v>1330</v>
      </c>
      <c r="E578" s="14" t="s">
        <v>1331</v>
      </c>
      <c r="F578" s="15">
        <v>5.9989999999999997</v>
      </c>
      <c r="G578" s="51" t="s">
        <v>1132</v>
      </c>
      <c r="H578" s="48" t="s">
        <v>266</v>
      </c>
      <c r="I578" s="80" t="s">
        <v>1332</v>
      </c>
      <c r="J578" s="13" t="s">
        <v>22</v>
      </c>
      <c r="K578" s="13">
        <v>10</v>
      </c>
      <c r="L578" s="13">
        <v>59</v>
      </c>
      <c r="M578" s="58">
        <f t="shared" si="11"/>
        <v>70.788200000000003</v>
      </c>
      <c r="N578" s="77"/>
      <c r="O578" s="13"/>
      <c r="P578" s="36"/>
      <c r="Q578" s="36"/>
      <c r="R578" s="36"/>
    </row>
    <row r="579" spans="1:18" ht="30" customHeight="1" x14ac:dyDescent="0.2">
      <c r="A579" s="14">
        <v>577</v>
      </c>
      <c r="B579" s="13" t="s">
        <v>51</v>
      </c>
      <c r="C579" s="29" t="s">
        <v>1326</v>
      </c>
      <c r="D579" s="40" t="s">
        <v>1333</v>
      </c>
      <c r="E579" s="14" t="s">
        <v>1334</v>
      </c>
      <c r="F579" s="15">
        <v>6</v>
      </c>
      <c r="G579" s="51" t="s">
        <v>1132</v>
      </c>
      <c r="H579" s="48" t="s">
        <v>266</v>
      </c>
      <c r="I579" s="80" t="s">
        <v>1335</v>
      </c>
      <c r="J579" s="13" t="s">
        <v>22</v>
      </c>
      <c r="K579" s="13">
        <v>10</v>
      </c>
      <c r="L579" s="13">
        <v>59</v>
      </c>
      <c r="M579" s="58">
        <f t="shared" si="11"/>
        <v>70.8</v>
      </c>
      <c r="N579" s="77"/>
      <c r="O579" s="13"/>
      <c r="P579" s="36"/>
      <c r="Q579" s="36"/>
      <c r="R579" s="36"/>
    </row>
    <row r="580" spans="1:18" ht="30" customHeight="1" x14ac:dyDescent="0.2">
      <c r="A580" s="14">
        <v>578</v>
      </c>
      <c r="B580" s="13" t="s">
        <v>51</v>
      </c>
      <c r="C580" s="29" t="s">
        <v>1326</v>
      </c>
      <c r="D580" s="40" t="s">
        <v>1336</v>
      </c>
      <c r="E580" s="14" t="s">
        <v>1337</v>
      </c>
      <c r="F580" s="15">
        <v>14.999000000000001</v>
      </c>
      <c r="G580" s="51" t="s">
        <v>1083</v>
      </c>
      <c r="H580" s="48" t="s">
        <v>266</v>
      </c>
      <c r="I580" s="80" t="s">
        <v>1338</v>
      </c>
      <c r="J580" s="13" t="s">
        <v>22</v>
      </c>
      <c r="K580" s="13">
        <v>10</v>
      </c>
      <c r="L580" s="13">
        <v>59</v>
      </c>
      <c r="M580" s="58">
        <f t="shared" si="11"/>
        <v>176.98820000000001</v>
      </c>
      <c r="N580" s="77"/>
      <c r="O580" s="13"/>
      <c r="P580" s="36"/>
      <c r="Q580" s="36"/>
      <c r="R580" s="36"/>
    </row>
    <row r="581" spans="1:18" ht="30" customHeight="1" x14ac:dyDescent="0.2">
      <c r="A581" s="14">
        <v>579</v>
      </c>
      <c r="B581" s="13" t="s">
        <v>51</v>
      </c>
      <c r="C581" s="29" t="s">
        <v>1326</v>
      </c>
      <c r="D581" s="40" t="s">
        <v>1339</v>
      </c>
      <c r="E581" s="14" t="s">
        <v>1340</v>
      </c>
      <c r="F581" s="15">
        <v>6</v>
      </c>
      <c r="G581" s="51" t="s">
        <v>1083</v>
      </c>
      <c r="H581" s="48" t="s">
        <v>266</v>
      </c>
      <c r="I581" s="80" t="s">
        <v>1341</v>
      </c>
      <c r="J581" s="13" t="s">
        <v>22</v>
      </c>
      <c r="K581" s="13">
        <v>10</v>
      </c>
      <c r="L581" s="13">
        <v>59</v>
      </c>
      <c r="M581" s="58">
        <f t="shared" si="11"/>
        <v>70.8</v>
      </c>
      <c r="N581" s="77"/>
      <c r="O581" s="13"/>
      <c r="P581" s="36"/>
      <c r="Q581" s="36"/>
      <c r="R581" s="36"/>
    </row>
    <row r="582" spans="1:18" ht="30" customHeight="1" x14ac:dyDescent="0.2">
      <c r="A582" s="14">
        <v>580</v>
      </c>
      <c r="B582" s="13" t="s">
        <v>51</v>
      </c>
      <c r="C582" s="29" t="s">
        <v>1326</v>
      </c>
      <c r="D582" s="40" t="s">
        <v>1342</v>
      </c>
      <c r="E582" s="14" t="s">
        <v>1343</v>
      </c>
      <c r="F582" s="15">
        <v>6</v>
      </c>
      <c r="G582" s="51" t="s">
        <v>1083</v>
      </c>
      <c r="H582" s="48" t="s">
        <v>266</v>
      </c>
      <c r="I582" s="80" t="s">
        <v>1344</v>
      </c>
      <c r="J582" s="13" t="s">
        <v>22</v>
      </c>
      <c r="K582" s="13">
        <v>10</v>
      </c>
      <c r="L582" s="13">
        <v>59</v>
      </c>
      <c r="M582" s="58">
        <f t="shared" si="11"/>
        <v>70.8</v>
      </c>
      <c r="N582" s="77"/>
      <c r="O582" s="13"/>
      <c r="P582" s="36"/>
      <c r="Q582" s="36"/>
      <c r="R582" s="36"/>
    </row>
    <row r="583" spans="1:18" ht="30" customHeight="1" x14ac:dyDescent="0.2">
      <c r="A583" s="14">
        <v>581</v>
      </c>
      <c r="B583" s="13" t="s">
        <v>51</v>
      </c>
      <c r="C583" s="29" t="s">
        <v>1326</v>
      </c>
      <c r="D583" s="40" t="s">
        <v>1345</v>
      </c>
      <c r="E583" s="14" t="s">
        <v>1346</v>
      </c>
      <c r="F583" s="15">
        <v>5.9989999999999997</v>
      </c>
      <c r="G583" s="51" t="s">
        <v>1083</v>
      </c>
      <c r="H583" s="48" t="s">
        <v>266</v>
      </c>
      <c r="I583" s="80" t="s">
        <v>1347</v>
      </c>
      <c r="J583" s="13" t="s">
        <v>22</v>
      </c>
      <c r="K583" s="13">
        <v>10</v>
      </c>
      <c r="L583" s="13">
        <v>59</v>
      </c>
      <c r="M583" s="58">
        <f t="shared" si="11"/>
        <v>70.788200000000003</v>
      </c>
      <c r="N583" s="77"/>
      <c r="O583" s="13"/>
      <c r="P583" s="36"/>
      <c r="Q583" s="36"/>
      <c r="R583" s="36"/>
    </row>
    <row r="584" spans="1:18" ht="30" customHeight="1" x14ac:dyDescent="0.2">
      <c r="A584" s="14">
        <v>582</v>
      </c>
      <c r="B584" s="13" t="s">
        <v>51</v>
      </c>
      <c r="C584" s="29" t="s">
        <v>1326</v>
      </c>
      <c r="D584" s="40" t="s">
        <v>1348</v>
      </c>
      <c r="E584" s="14" t="s">
        <v>1349</v>
      </c>
      <c r="F584" s="15">
        <v>5.9989999999999997</v>
      </c>
      <c r="G584" s="51" t="s">
        <v>1083</v>
      </c>
      <c r="H584" s="48" t="s">
        <v>266</v>
      </c>
      <c r="I584" s="80" t="s">
        <v>1350</v>
      </c>
      <c r="J584" s="13" t="s">
        <v>22</v>
      </c>
      <c r="K584" s="13">
        <v>10</v>
      </c>
      <c r="L584" s="13">
        <v>59</v>
      </c>
      <c r="M584" s="58">
        <f t="shared" si="11"/>
        <v>70.788200000000003</v>
      </c>
      <c r="N584" s="77"/>
      <c r="O584" s="13"/>
      <c r="P584" s="36"/>
      <c r="Q584" s="36"/>
      <c r="R584" s="36"/>
    </row>
    <row r="585" spans="1:18" ht="30" customHeight="1" x14ac:dyDescent="0.2">
      <c r="A585" s="14">
        <v>583</v>
      </c>
      <c r="B585" s="13" t="s">
        <v>51</v>
      </c>
      <c r="C585" s="29" t="s">
        <v>1326</v>
      </c>
      <c r="D585" s="40" t="s">
        <v>1351</v>
      </c>
      <c r="E585" s="14" t="s">
        <v>1352</v>
      </c>
      <c r="F585" s="15">
        <v>6</v>
      </c>
      <c r="G585" s="51" t="s">
        <v>1132</v>
      </c>
      <c r="H585" s="48" t="s">
        <v>266</v>
      </c>
      <c r="I585" s="80" t="s">
        <v>1353</v>
      </c>
      <c r="J585" s="13" t="s">
        <v>22</v>
      </c>
      <c r="K585" s="13">
        <v>10</v>
      </c>
      <c r="L585" s="13">
        <v>59</v>
      </c>
      <c r="M585" s="58">
        <f t="shared" si="11"/>
        <v>70.8</v>
      </c>
      <c r="N585" s="77"/>
      <c r="O585" s="13"/>
      <c r="P585" s="36"/>
      <c r="Q585" s="36"/>
      <c r="R585" s="36"/>
    </row>
    <row r="586" spans="1:18" ht="30" customHeight="1" x14ac:dyDescent="0.2">
      <c r="A586" s="14">
        <v>584</v>
      </c>
      <c r="B586" s="13" t="s">
        <v>51</v>
      </c>
      <c r="C586" s="29" t="s">
        <v>1326</v>
      </c>
      <c r="D586" s="40" t="s">
        <v>1354</v>
      </c>
      <c r="E586" s="14" t="s">
        <v>1355</v>
      </c>
      <c r="F586" s="15">
        <v>6</v>
      </c>
      <c r="G586" s="51" t="s">
        <v>1132</v>
      </c>
      <c r="H586" s="48" t="s">
        <v>266</v>
      </c>
      <c r="I586" s="80" t="s">
        <v>1356</v>
      </c>
      <c r="J586" s="13" t="s">
        <v>22</v>
      </c>
      <c r="K586" s="13">
        <v>10</v>
      </c>
      <c r="L586" s="13">
        <v>59</v>
      </c>
      <c r="M586" s="58">
        <f t="shared" si="11"/>
        <v>70.8</v>
      </c>
      <c r="N586" s="77"/>
      <c r="O586" s="13"/>
      <c r="P586" s="36"/>
      <c r="Q586" s="36"/>
      <c r="R586" s="36"/>
    </row>
    <row r="587" spans="1:18" ht="30" customHeight="1" x14ac:dyDescent="0.2">
      <c r="A587" s="14">
        <v>585</v>
      </c>
      <c r="B587" s="13" t="s">
        <v>51</v>
      </c>
      <c r="C587" s="29" t="s">
        <v>1326</v>
      </c>
      <c r="D587" s="40" t="s">
        <v>1357</v>
      </c>
      <c r="E587" s="14" t="s">
        <v>1358</v>
      </c>
      <c r="F587" s="15">
        <v>6</v>
      </c>
      <c r="G587" s="51" t="s">
        <v>1132</v>
      </c>
      <c r="H587" s="48" t="s">
        <v>266</v>
      </c>
      <c r="I587" s="80" t="s">
        <v>1359</v>
      </c>
      <c r="J587" s="13" t="s">
        <v>22</v>
      </c>
      <c r="K587" s="13">
        <v>10</v>
      </c>
      <c r="L587" s="13">
        <v>59</v>
      </c>
      <c r="M587" s="58">
        <f t="shared" si="11"/>
        <v>70.8</v>
      </c>
      <c r="N587" s="77"/>
      <c r="O587" s="13"/>
      <c r="P587" s="36"/>
      <c r="Q587" s="36"/>
      <c r="R587" s="36"/>
    </row>
    <row r="588" spans="1:18" ht="30" customHeight="1" x14ac:dyDescent="0.2">
      <c r="A588" s="14">
        <v>586</v>
      </c>
      <c r="B588" s="13" t="s">
        <v>51</v>
      </c>
      <c r="C588" s="29" t="s">
        <v>1326</v>
      </c>
      <c r="D588" s="40" t="s">
        <v>1360</v>
      </c>
      <c r="E588" s="14" t="s">
        <v>1361</v>
      </c>
      <c r="F588" s="15">
        <v>4.9989999999999997</v>
      </c>
      <c r="G588" s="51" t="s">
        <v>1132</v>
      </c>
      <c r="H588" s="48" t="s">
        <v>266</v>
      </c>
      <c r="I588" s="80" t="s">
        <v>1362</v>
      </c>
      <c r="J588" s="13" t="s">
        <v>22</v>
      </c>
      <c r="K588" s="13">
        <v>10</v>
      </c>
      <c r="L588" s="13">
        <v>59</v>
      </c>
      <c r="M588" s="58">
        <f t="shared" si="11"/>
        <v>58.988199999999999</v>
      </c>
      <c r="N588" s="77"/>
      <c r="O588" s="13"/>
      <c r="P588" s="36"/>
      <c r="Q588" s="36"/>
      <c r="R588" s="36"/>
    </row>
    <row r="589" spans="1:18" ht="30" customHeight="1" x14ac:dyDescent="0.2">
      <c r="A589" s="14">
        <v>587</v>
      </c>
      <c r="B589" s="13" t="s">
        <v>51</v>
      </c>
      <c r="C589" s="29" t="s">
        <v>1326</v>
      </c>
      <c r="D589" s="40" t="s">
        <v>1363</v>
      </c>
      <c r="E589" s="14" t="s">
        <v>1364</v>
      </c>
      <c r="F589" s="15">
        <v>6</v>
      </c>
      <c r="G589" s="51" t="s">
        <v>1132</v>
      </c>
      <c r="H589" s="48" t="s">
        <v>266</v>
      </c>
      <c r="I589" s="80" t="s">
        <v>1365</v>
      </c>
      <c r="J589" s="13" t="s">
        <v>22</v>
      </c>
      <c r="K589" s="13">
        <v>10</v>
      </c>
      <c r="L589" s="13">
        <v>59</v>
      </c>
      <c r="M589" s="58">
        <f t="shared" si="11"/>
        <v>70.8</v>
      </c>
      <c r="N589" s="77"/>
      <c r="O589" s="13"/>
      <c r="P589" s="36"/>
      <c r="Q589" s="36"/>
      <c r="R589" s="36"/>
    </row>
    <row r="590" spans="1:18" ht="30" customHeight="1" x14ac:dyDescent="0.2">
      <c r="A590" s="14">
        <v>588</v>
      </c>
      <c r="B590" s="13" t="s">
        <v>51</v>
      </c>
      <c r="C590" s="29" t="s">
        <v>1326</v>
      </c>
      <c r="D590" s="40" t="s">
        <v>1366</v>
      </c>
      <c r="E590" s="14" t="s">
        <v>1367</v>
      </c>
      <c r="F590" s="15">
        <v>6</v>
      </c>
      <c r="G590" s="51" t="s">
        <v>1132</v>
      </c>
      <c r="H590" s="48" t="s">
        <v>266</v>
      </c>
      <c r="I590" s="80" t="s">
        <v>1368</v>
      </c>
      <c r="J590" s="13" t="s">
        <v>22</v>
      </c>
      <c r="K590" s="13">
        <v>10</v>
      </c>
      <c r="L590" s="13">
        <v>59</v>
      </c>
      <c r="M590" s="58">
        <f t="shared" si="11"/>
        <v>70.8</v>
      </c>
      <c r="N590" s="77"/>
      <c r="O590" s="13"/>
      <c r="P590" s="36"/>
      <c r="Q590" s="36"/>
      <c r="R590" s="36"/>
    </row>
    <row r="591" spans="1:18" ht="30" customHeight="1" x14ac:dyDescent="0.2">
      <c r="A591" s="14">
        <v>589</v>
      </c>
      <c r="B591" s="13" t="s">
        <v>51</v>
      </c>
      <c r="C591" s="29" t="s">
        <v>1326</v>
      </c>
      <c r="D591" s="40" t="s">
        <v>1369</v>
      </c>
      <c r="E591" s="14" t="s">
        <v>1370</v>
      </c>
      <c r="F591" s="15">
        <v>5.8049999999999997</v>
      </c>
      <c r="G591" s="51" t="s">
        <v>1132</v>
      </c>
      <c r="H591" s="48" t="s">
        <v>266</v>
      </c>
      <c r="I591" s="80" t="s">
        <v>1371</v>
      </c>
      <c r="J591" s="13" t="s">
        <v>22</v>
      </c>
      <c r="K591" s="13">
        <v>10</v>
      </c>
      <c r="L591" s="13">
        <v>59</v>
      </c>
      <c r="M591" s="58">
        <f t="shared" ref="M591:M624" si="12">F591*L591*20%</f>
        <v>68.499000000000009</v>
      </c>
      <c r="N591" s="77"/>
      <c r="O591" s="13"/>
      <c r="P591" s="36"/>
      <c r="Q591" s="36"/>
      <c r="R591" s="36"/>
    </row>
    <row r="592" spans="1:18" ht="30" customHeight="1" x14ac:dyDescent="0.2">
      <c r="A592" s="14">
        <v>590</v>
      </c>
      <c r="B592" s="13" t="s">
        <v>51</v>
      </c>
      <c r="C592" s="29" t="s">
        <v>1326</v>
      </c>
      <c r="D592" s="40" t="s">
        <v>1372</v>
      </c>
      <c r="E592" s="14" t="s">
        <v>1373</v>
      </c>
      <c r="F592" s="15">
        <v>5.8049999999999997</v>
      </c>
      <c r="G592" s="51" t="s">
        <v>1132</v>
      </c>
      <c r="H592" s="48" t="s">
        <v>266</v>
      </c>
      <c r="I592" s="80" t="s">
        <v>1374</v>
      </c>
      <c r="J592" s="13" t="s">
        <v>22</v>
      </c>
      <c r="K592" s="13">
        <v>10</v>
      </c>
      <c r="L592" s="13">
        <v>59</v>
      </c>
      <c r="M592" s="58">
        <f t="shared" si="12"/>
        <v>68.499000000000009</v>
      </c>
      <c r="N592" s="172"/>
      <c r="O592" s="169"/>
      <c r="P592" s="170"/>
      <c r="Q592" s="170"/>
      <c r="R592" s="170"/>
    </row>
    <row r="593" spans="1:18" ht="30" customHeight="1" x14ac:dyDescent="0.2">
      <c r="A593" s="14">
        <v>591</v>
      </c>
      <c r="B593" s="13" t="s">
        <v>51</v>
      </c>
      <c r="C593" s="29" t="s">
        <v>1375</v>
      </c>
      <c r="D593" s="40" t="s">
        <v>1376</v>
      </c>
      <c r="E593" s="14" t="s">
        <v>1377</v>
      </c>
      <c r="F593" s="15">
        <v>3.6</v>
      </c>
      <c r="G593" s="51" t="s">
        <v>47</v>
      </c>
      <c r="H593" s="48" t="s">
        <v>73</v>
      </c>
      <c r="I593" s="88" t="s">
        <v>1378</v>
      </c>
      <c r="J593" s="13" t="s">
        <v>22</v>
      </c>
      <c r="K593" s="13">
        <v>10</v>
      </c>
      <c r="L593" s="13">
        <v>59</v>
      </c>
      <c r="M593" s="58">
        <f t="shared" si="12"/>
        <v>42.480000000000004</v>
      </c>
      <c r="N593" s="178"/>
      <c r="O593" s="57"/>
      <c r="P593" s="174"/>
      <c r="Q593" s="174"/>
      <c r="R593" s="174"/>
    </row>
    <row r="594" spans="1:18" ht="30" customHeight="1" x14ac:dyDescent="0.2">
      <c r="A594" s="14">
        <v>592</v>
      </c>
      <c r="B594" s="13" t="s">
        <v>51</v>
      </c>
      <c r="C594" s="29" t="s">
        <v>1375</v>
      </c>
      <c r="D594" s="40" t="s">
        <v>1379</v>
      </c>
      <c r="E594" s="14" t="s">
        <v>1380</v>
      </c>
      <c r="F594" s="15">
        <v>3.919</v>
      </c>
      <c r="G594" s="51" t="s">
        <v>47</v>
      </c>
      <c r="H594" s="48" t="s">
        <v>73</v>
      </c>
      <c r="I594" s="88" t="s">
        <v>1381</v>
      </c>
      <c r="J594" s="13" t="s">
        <v>22</v>
      </c>
      <c r="K594" s="13">
        <v>10</v>
      </c>
      <c r="L594" s="13">
        <v>59</v>
      </c>
      <c r="M594" s="58">
        <f t="shared" si="12"/>
        <v>46.244200000000006</v>
      </c>
      <c r="N594" s="77"/>
      <c r="O594" s="13"/>
      <c r="P594" s="36"/>
      <c r="Q594" s="36"/>
      <c r="R594" s="36"/>
    </row>
    <row r="595" spans="1:18" ht="30" customHeight="1" x14ac:dyDescent="0.2">
      <c r="A595" s="14">
        <v>593</v>
      </c>
      <c r="B595" s="13" t="s">
        <v>51</v>
      </c>
      <c r="C595" s="29" t="s">
        <v>1375</v>
      </c>
      <c r="D595" s="40" t="s">
        <v>1382</v>
      </c>
      <c r="E595" s="14" t="s">
        <v>1383</v>
      </c>
      <c r="F595" s="15">
        <v>4.6420000000000003</v>
      </c>
      <c r="G595" s="51" t="s">
        <v>47</v>
      </c>
      <c r="H595" s="48" t="s">
        <v>73</v>
      </c>
      <c r="I595" s="88" t="s">
        <v>1384</v>
      </c>
      <c r="J595" s="13" t="s">
        <v>22</v>
      </c>
      <c r="K595" s="13">
        <v>10</v>
      </c>
      <c r="L595" s="13">
        <v>59</v>
      </c>
      <c r="M595" s="58">
        <f t="shared" si="12"/>
        <v>54.775600000000011</v>
      </c>
      <c r="N595" s="77"/>
      <c r="O595" s="13"/>
      <c r="P595" s="36"/>
      <c r="Q595" s="36"/>
      <c r="R595" s="36"/>
    </row>
    <row r="596" spans="1:18" ht="30" customHeight="1" x14ac:dyDescent="0.2">
      <c r="A596" s="14">
        <v>594</v>
      </c>
      <c r="B596" s="13" t="s">
        <v>51</v>
      </c>
      <c r="C596" s="29" t="s">
        <v>1375</v>
      </c>
      <c r="D596" s="40" t="s">
        <v>1385</v>
      </c>
      <c r="E596" s="14" t="s">
        <v>1386</v>
      </c>
      <c r="F596" s="15">
        <v>6.7249999999999996</v>
      </c>
      <c r="G596" s="51" t="s">
        <v>47</v>
      </c>
      <c r="H596" s="48" t="s">
        <v>73</v>
      </c>
      <c r="I596" s="88" t="s">
        <v>1387</v>
      </c>
      <c r="J596" s="13" t="s">
        <v>22</v>
      </c>
      <c r="K596" s="13">
        <v>10</v>
      </c>
      <c r="L596" s="13">
        <v>59</v>
      </c>
      <c r="M596" s="58">
        <f t="shared" si="12"/>
        <v>79.355000000000004</v>
      </c>
      <c r="N596" s="77"/>
      <c r="O596" s="13"/>
      <c r="P596" s="36"/>
      <c r="Q596" s="36"/>
      <c r="R596" s="36"/>
    </row>
    <row r="597" spans="1:18" ht="30" customHeight="1" x14ac:dyDescent="0.2">
      <c r="A597" s="14">
        <v>595</v>
      </c>
      <c r="B597" s="13" t="s">
        <v>51</v>
      </c>
      <c r="C597" s="29" t="s">
        <v>1375</v>
      </c>
      <c r="D597" s="40" t="s">
        <v>1162</v>
      </c>
      <c r="E597" s="14" t="s">
        <v>1388</v>
      </c>
      <c r="F597" s="15">
        <v>6.85</v>
      </c>
      <c r="G597" s="51" t="s">
        <v>1146</v>
      </c>
      <c r="H597" s="52" t="s">
        <v>266</v>
      </c>
      <c r="I597" s="88" t="s">
        <v>1389</v>
      </c>
      <c r="J597" s="13" t="s">
        <v>22</v>
      </c>
      <c r="K597" s="13">
        <v>10</v>
      </c>
      <c r="L597" s="13">
        <v>59</v>
      </c>
      <c r="M597" s="58">
        <f t="shared" si="12"/>
        <v>80.83</v>
      </c>
      <c r="N597" s="77"/>
      <c r="O597" s="13"/>
      <c r="P597" s="36"/>
      <c r="Q597" s="36"/>
      <c r="R597" s="36"/>
    </row>
    <row r="598" spans="1:18" ht="30" customHeight="1" x14ac:dyDescent="0.2">
      <c r="A598" s="14">
        <v>596</v>
      </c>
      <c r="B598" s="13" t="s">
        <v>51</v>
      </c>
      <c r="C598" s="29" t="s">
        <v>1375</v>
      </c>
      <c r="D598" s="40" t="s">
        <v>1390</v>
      </c>
      <c r="E598" s="14" t="s">
        <v>1391</v>
      </c>
      <c r="F598" s="15">
        <v>7.9969999999999999</v>
      </c>
      <c r="G598" s="51" t="s">
        <v>1146</v>
      </c>
      <c r="H598" s="52" t="s">
        <v>266</v>
      </c>
      <c r="I598" s="88" t="s">
        <v>1392</v>
      </c>
      <c r="J598" s="13" t="s">
        <v>22</v>
      </c>
      <c r="K598" s="13">
        <v>10</v>
      </c>
      <c r="L598" s="13">
        <v>59</v>
      </c>
      <c r="M598" s="58">
        <f t="shared" si="12"/>
        <v>94.364599999999996</v>
      </c>
      <c r="N598" s="172"/>
      <c r="O598" s="169"/>
      <c r="P598" s="170"/>
      <c r="Q598" s="170"/>
      <c r="R598" s="170"/>
    </row>
    <row r="599" spans="1:18" ht="30" customHeight="1" x14ac:dyDescent="0.2">
      <c r="A599" s="14">
        <v>597</v>
      </c>
      <c r="B599" s="13" t="s">
        <v>51</v>
      </c>
      <c r="C599" s="29" t="s">
        <v>1393</v>
      </c>
      <c r="D599" s="40" t="s">
        <v>1394</v>
      </c>
      <c r="E599" s="14" t="s">
        <v>1395</v>
      </c>
      <c r="F599" s="15">
        <v>14.595000000000001</v>
      </c>
      <c r="G599" s="197" t="s">
        <v>86</v>
      </c>
      <c r="H599" s="52" t="s">
        <v>266</v>
      </c>
      <c r="I599" s="89" t="s">
        <v>1396</v>
      </c>
      <c r="J599" s="13" t="s">
        <v>22</v>
      </c>
      <c r="K599" s="13">
        <v>10</v>
      </c>
      <c r="L599" s="13">
        <v>59</v>
      </c>
      <c r="M599" s="58">
        <f t="shared" si="12"/>
        <v>172.221</v>
      </c>
      <c r="N599" s="178"/>
      <c r="O599" s="57"/>
      <c r="P599" s="174"/>
      <c r="Q599" s="174"/>
      <c r="R599" s="174"/>
    </row>
    <row r="600" spans="1:18" ht="30" customHeight="1" x14ac:dyDescent="0.2">
      <c r="A600" s="14">
        <v>598</v>
      </c>
      <c r="B600" s="13" t="s">
        <v>51</v>
      </c>
      <c r="C600" s="29" t="s">
        <v>1397</v>
      </c>
      <c r="D600" s="40" t="s">
        <v>1398</v>
      </c>
      <c r="E600" s="14" t="s">
        <v>1399</v>
      </c>
      <c r="F600" s="15">
        <v>21.068000000000001</v>
      </c>
      <c r="G600" s="51" t="s">
        <v>1132</v>
      </c>
      <c r="H600" s="52" t="s">
        <v>266</v>
      </c>
      <c r="I600" s="88" t="s">
        <v>1400</v>
      </c>
      <c r="J600" s="13" t="s">
        <v>22</v>
      </c>
      <c r="K600" s="13">
        <v>10</v>
      </c>
      <c r="L600" s="13">
        <v>59</v>
      </c>
      <c r="M600" s="58">
        <f t="shared" si="12"/>
        <v>248.60240000000005</v>
      </c>
      <c r="N600" s="77"/>
      <c r="O600" s="13"/>
      <c r="P600" s="36"/>
      <c r="Q600" s="36"/>
      <c r="R600" s="36"/>
    </row>
    <row r="601" spans="1:18" ht="30" customHeight="1" x14ac:dyDescent="0.2">
      <c r="A601" s="14">
        <v>599</v>
      </c>
      <c r="B601" s="13" t="s">
        <v>51</v>
      </c>
      <c r="C601" s="14" t="s">
        <v>1401</v>
      </c>
      <c r="D601" s="40" t="s">
        <v>1402</v>
      </c>
      <c r="E601" s="14" t="s">
        <v>1403</v>
      </c>
      <c r="F601" s="15">
        <v>5.6520000000000001</v>
      </c>
      <c r="G601" s="51" t="s">
        <v>47</v>
      </c>
      <c r="H601" s="52" t="s">
        <v>266</v>
      </c>
      <c r="I601" s="81" t="s">
        <v>1404</v>
      </c>
      <c r="J601" s="13" t="s">
        <v>22</v>
      </c>
      <c r="K601" s="13">
        <v>10</v>
      </c>
      <c r="L601" s="13">
        <v>59</v>
      </c>
      <c r="M601" s="58">
        <f t="shared" si="12"/>
        <v>66.693600000000004</v>
      </c>
      <c r="N601" s="77"/>
      <c r="O601" s="13"/>
      <c r="P601" s="36"/>
      <c r="Q601" s="36"/>
      <c r="R601" s="36"/>
    </row>
    <row r="602" spans="1:18" ht="30" customHeight="1" x14ac:dyDescent="0.2">
      <c r="A602" s="14">
        <v>600</v>
      </c>
      <c r="B602" s="13" t="s">
        <v>51</v>
      </c>
      <c r="C602" s="14" t="s">
        <v>1401</v>
      </c>
      <c r="D602" s="40" t="s">
        <v>1293</v>
      </c>
      <c r="E602" s="14" t="s">
        <v>1405</v>
      </c>
      <c r="F602" s="15">
        <v>4</v>
      </c>
      <c r="G602" s="51" t="s">
        <v>47</v>
      </c>
      <c r="H602" s="52" t="s">
        <v>266</v>
      </c>
      <c r="I602" s="81" t="s">
        <v>1406</v>
      </c>
      <c r="J602" s="13" t="s">
        <v>22</v>
      </c>
      <c r="K602" s="13">
        <v>10</v>
      </c>
      <c r="L602" s="13">
        <v>59</v>
      </c>
      <c r="M602" s="58">
        <f t="shared" si="12"/>
        <v>47.2</v>
      </c>
      <c r="N602" s="77"/>
      <c r="O602" s="13"/>
      <c r="P602" s="36"/>
      <c r="Q602" s="36"/>
      <c r="R602" s="36"/>
    </row>
    <row r="603" spans="1:18" ht="30" customHeight="1" x14ac:dyDescent="0.2">
      <c r="A603" s="14">
        <v>601</v>
      </c>
      <c r="B603" s="13" t="s">
        <v>51</v>
      </c>
      <c r="C603" s="29" t="s">
        <v>1407</v>
      </c>
      <c r="D603" s="40" t="s">
        <v>1408</v>
      </c>
      <c r="E603" s="14" t="s">
        <v>1409</v>
      </c>
      <c r="F603" s="15">
        <v>3</v>
      </c>
      <c r="G603" s="51" t="s">
        <v>1083</v>
      </c>
      <c r="H603" s="52" t="s">
        <v>266</v>
      </c>
      <c r="I603" s="88" t="s">
        <v>1410</v>
      </c>
      <c r="J603" s="13" t="s">
        <v>22</v>
      </c>
      <c r="K603" s="13">
        <v>10</v>
      </c>
      <c r="L603" s="13">
        <v>59</v>
      </c>
      <c r="M603" s="58">
        <f t="shared" si="12"/>
        <v>35.4</v>
      </c>
      <c r="N603" s="77"/>
      <c r="O603" s="13"/>
      <c r="P603" s="36"/>
      <c r="Q603" s="36"/>
      <c r="R603" s="36"/>
    </row>
    <row r="604" spans="1:18" ht="30" customHeight="1" x14ac:dyDescent="0.2">
      <c r="A604" s="14">
        <v>602</v>
      </c>
      <c r="B604" s="13" t="s">
        <v>51</v>
      </c>
      <c r="C604" s="29" t="s">
        <v>1411</v>
      </c>
      <c r="D604" s="40" t="s">
        <v>1412</v>
      </c>
      <c r="E604" s="14" t="s">
        <v>1413</v>
      </c>
      <c r="F604" s="15">
        <v>6.5860000000000003</v>
      </c>
      <c r="G604" s="51" t="s">
        <v>1132</v>
      </c>
      <c r="H604" s="52" t="s">
        <v>63</v>
      </c>
      <c r="I604" s="81" t="s">
        <v>1414</v>
      </c>
      <c r="J604" s="13" t="s">
        <v>22</v>
      </c>
      <c r="K604" s="13">
        <v>10</v>
      </c>
      <c r="L604" s="13">
        <v>59</v>
      </c>
      <c r="M604" s="58">
        <f t="shared" si="12"/>
        <v>77.714800000000011</v>
      </c>
      <c r="N604" s="77"/>
      <c r="O604" s="13"/>
      <c r="P604" s="36"/>
      <c r="Q604" s="36"/>
      <c r="R604" s="36"/>
    </row>
    <row r="605" spans="1:18" ht="30" customHeight="1" x14ac:dyDescent="0.2">
      <c r="A605" s="14">
        <v>603</v>
      </c>
      <c r="B605" s="13" t="s">
        <v>51</v>
      </c>
      <c r="C605" s="29" t="s">
        <v>1415</v>
      </c>
      <c r="D605" s="40" t="s">
        <v>1416</v>
      </c>
      <c r="E605" s="14" t="s">
        <v>1417</v>
      </c>
      <c r="F605" s="15">
        <v>14.901999999999999</v>
      </c>
      <c r="G605" s="51" t="s">
        <v>1078</v>
      </c>
      <c r="H605" s="52" t="s">
        <v>266</v>
      </c>
      <c r="I605" s="80" t="s">
        <v>1418</v>
      </c>
      <c r="J605" s="13" t="s">
        <v>22</v>
      </c>
      <c r="K605" s="13">
        <v>10</v>
      </c>
      <c r="L605" s="13">
        <v>59</v>
      </c>
      <c r="M605" s="58">
        <f t="shared" si="12"/>
        <v>175.84360000000001</v>
      </c>
      <c r="N605" s="77"/>
      <c r="O605" s="13"/>
      <c r="P605" s="36"/>
      <c r="Q605" s="36"/>
      <c r="R605" s="36"/>
    </row>
    <row r="606" spans="1:18" ht="30" customHeight="1" x14ac:dyDescent="0.2">
      <c r="A606" s="14">
        <v>604</v>
      </c>
      <c r="B606" s="13" t="s">
        <v>51</v>
      </c>
      <c r="C606" s="29" t="s">
        <v>1415</v>
      </c>
      <c r="D606" s="40" t="s">
        <v>1419</v>
      </c>
      <c r="E606" s="14" t="s">
        <v>1420</v>
      </c>
      <c r="F606" s="15">
        <v>11.077</v>
      </c>
      <c r="G606" s="51" t="s">
        <v>1078</v>
      </c>
      <c r="H606" s="52" t="s">
        <v>266</v>
      </c>
      <c r="I606" s="81" t="s">
        <v>1421</v>
      </c>
      <c r="J606" s="13" t="s">
        <v>22</v>
      </c>
      <c r="K606" s="13">
        <v>10</v>
      </c>
      <c r="L606" s="13">
        <v>59</v>
      </c>
      <c r="M606" s="58">
        <f t="shared" si="12"/>
        <v>130.70860000000002</v>
      </c>
      <c r="N606" s="77"/>
      <c r="O606" s="13"/>
      <c r="P606" s="36"/>
      <c r="Q606" s="36"/>
      <c r="R606" s="36"/>
    </row>
    <row r="607" spans="1:18" ht="30" customHeight="1" x14ac:dyDescent="0.2">
      <c r="A607" s="14">
        <v>605</v>
      </c>
      <c r="B607" s="13" t="s">
        <v>51</v>
      </c>
      <c r="C607" s="29" t="s">
        <v>1415</v>
      </c>
      <c r="D607" s="40" t="s">
        <v>1423</v>
      </c>
      <c r="E607" s="14" t="s">
        <v>1424</v>
      </c>
      <c r="F607" s="15">
        <v>49.045000000000002</v>
      </c>
      <c r="G607" s="51" t="s">
        <v>1078</v>
      </c>
      <c r="H607" s="52" t="s">
        <v>266</v>
      </c>
      <c r="I607" s="80" t="s">
        <v>1425</v>
      </c>
      <c r="J607" s="13" t="s">
        <v>22</v>
      </c>
      <c r="K607" s="13">
        <v>10</v>
      </c>
      <c r="L607" s="13">
        <v>59</v>
      </c>
      <c r="M607" s="58">
        <f t="shared" si="12"/>
        <v>578.73100000000011</v>
      </c>
      <c r="N607" s="77"/>
      <c r="O607" s="13"/>
      <c r="P607" s="36"/>
      <c r="Q607" s="36"/>
      <c r="R607" s="36"/>
    </row>
    <row r="608" spans="1:18" ht="30" customHeight="1" x14ac:dyDescent="0.2">
      <c r="A608" s="14">
        <v>606</v>
      </c>
      <c r="B608" s="13" t="s">
        <v>51</v>
      </c>
      <c r="C608" s="29" t="s">
        <v>1415</v>
      </c>
      <c r="D608" s="40" t="s">
        <v>1426</v>
      </c>
      <c r="E608" s="14" t="s">
        <v>1427</v>
      </c>
      <c r="F608" s="15">
        <v>21.951000000000001</v>
      </c>
      <c r="G608" s="51" t="s">
        <v>1078</v>
      </c>
      <c r="H608" s="52" t="s">
        <v>266</v>
      </c>
      <c r="I608" s="88" t="s">
        <v>1428</v>
      </c>
      <c r="J608" s="13" t="s">
        <v>22</v>
      </c>
      <c r="K608" s="13">
        <v>10</v>
      </c>
      <c r="L608" s="13">
        <v>59</v>
      </c>
      <c r="M608" s="58">
        <f t="shared" si="12"/>
        <v>259.02179999999998</v>
      </c>
      <c r="N608" s="77"/>
      <c r="O608" s="13"/>
      <c r="P608" s="36"/>
      <c r="Q608" s="36"/>
      <c r="R608" s="36"/>
    </row>
    <row r="609" spans="1:18" ht="30" customHeight="1" x14ac:dyDescent="0.2">
      <c r="A609" s="14">
        <v>607</v>
      </c>
      <c r="B609" s="13" t="s">
        <v>51</v>
      </c>
      <c r="C609" s="29" t="s">
        <v>1415</v>
      </c>
      <c r="D609" s="40" t="s">
        <v>1429</v>
      </c>
      <c r="E609" s="14" t="s">
        <v>1430</v>
      </c>
      <c r="F609" s="15">
        <v>14.992000000000001</v>
      </c>
      <c r="G609" s="51" t="s">
        <v>1078</v>
      </c>
      <c r="H609" s="52" t="s">
        <v>266</v>
      </c>
      <c r="I609" s="81" t="s">
        <v>1431</v>
      </c>
      <c r="J609" s="13" t="s">
        <v>22</v>
      </c>
      <c r="K609" s="13">
        <v>10</v>
      </c>
      <c r="L609" s="13">
        <v>59</v>
      </c>
      <c r="M609" s="58">
        <f t="shared" si="12"/>
        <v>176.90560000000002</v>
      </c>
      <c r="N609" s="77"/>
      <c r="O609" s="13"/>
      <c r="P609" s="36"/>
      <c r="Q609" s="36"/>
      <c r="R609" s="36"/>
    </row>
    <row r="610" spans="1:18" ht="30" customHeight="1" x14ac:dyDescent="0.2">
      <c r="A610" s="14">
        <v>608</v>
      </c>
      <c r="B610" s="13" t="s">
        <v>51</v>
      </c>
      <c r="C610" s="29" t="s">
        <v>1415</v>
      </c>
      <c r="D610" s="40" t="s">
        <v>1432</v>
      </c>
      <c r="E610" s="14" t="s">
        <v>1433</v>
      </c>
      <c r="F610" s="15">
        <v>10.397</v>
      </c>
      <c r="G610" s="51" t="s">
        <v>1083</v>
      </c>
      <c r="H610" s="52" t="s">
        <v>266</v>
      </c>
      <c r="I610" s="80" t="s">
        <v>1434</v>
      </c>
      <c r="J610" s="13" t="s">
        <v>22</v>
      </c>
      <c r="K610" s="13">
        <v>10</v>
      </c>
      <c r="L610" s="13">
        <v>59</v>
      </c>
      <c r="M610" s="58">
        <f t="shared" si="12"/>
        <v>122.6846</v>
      </c>
      <c r="N610" s="77"/>
      <c r="O610" s="13"/>
      <c r="P610" s="36"/>
      <c r="Q610" s="36"/>
      <c r="R610" s="36"/>
    </row>
    <row r="611" spans="1:18" ht="30" customHeight="1" x14ac:dyDescent="0.2">
      <c r="A611" s="14">
        <v>609</v>
      </c>
      <c r="B611" s="13" t="s">
        <v>51</v>
      </c>
      <c r="C611" s="29" t="s">
        <v>1415</v>
      </c>
      <c r="D611" s="40" t="s">
        <v>1435</v>
      </c>
      <c r="E611" s="14" t="s">
        <v>1436</v>
      </c>
      <c r="F611" s="15">
        <v>9.6</v>
      </c>
      <c r="G611" s="51" t="s">
        <v>47</v>
      </c>
      <c r="H611" s="52" t="s">
        <v>266</v>
      </c>
      <c r="I611" s="89" t="s">
        <v>1437</v>
      </c>
      <c r="J611" s="13" t="s">
        <v>22</v>
      </c>
      <c r="K611" s="13">
        <v>10</v>
      </c>
      <c r="L611" s="13">
        <v>59</v>
      </c>
      <c r="M611" s="58">
        <f t="shared" si="12"/>
        <v>113.28</v>
      </c>
      <c r="N611" s="77"/>
      <c r="O611" s="13"/>
      <c r="P611" s="36"/>
      <c r="Q611" s="36"/>
      <c r="R611" s="36"/>
    </row>
    <row r="612" spans="1:18" ht="30" customHeight="1" x14ac:dyDescent="0.2">
      <c r="A612" s="14">
        <v>610</v>
      </c>
      <c r="B612" s="13" t="s">
        <v>51</v>
      </c>
      <c r="C612" s="29" t="s">
        <v>1415</v>
      </c>
      <c r="D612" s="40" t="s">
        <v>1438</v>
      </c>
      <c r="E612" s="14" t="s">
        <v>1439</v>
      </c>
      <c r="F612" s="15">
        <v>17.818999999999999</v>
      </c>
      <c r="G612" s="51" t="s">
        <v>1078</v>
      </c>
      <c r="H612" s="52" t="s">
        <v>266</v>
      </c>
      <c r="I612" s="88" t="s">
        <v>1440</v>
      </c>
      <c r="J612" s="13" t="s">
        <v>22</v>
      </c>
      <c r="K612" s="13">
        <v>10</v>
      </c>
      <c r="L612" s="13">
        <v>59</v>
      </c>
      <c r="M612" s="58">
        <f t="shared" si="12"/>
        <v>210.26419999999999</v>
      </c>
      <c r="N612" s="77"/>
      <c r="O612" s="13"/>
      <c r="P612" s="36"/>
      <c r="Q612" s="36"/>
      <c r="R612" s="36"/>
    </row>
    <row r="613" spans="1:18" ht="30" customHeight="1" x14ac:dyDescent="0.2">
      <c r="A613" s="14">
        <v>611</v>
      </c>
      <c r="B613" s="13" t="s">
        <v>51</v>
      </c>
      <c r="C613" s="29" t="s">
        <v>52</v>
      </c>
      <c r="D613" s="53" t="s">
        <v>1441</v>
      </c>
      <c r="E613" s="14" t="s">
        <v>1442</v>
      </c>
      <c r="F613" s="54">
        <v>12.099</v>
      </c>
      <c r="G613" s="51" t="s">
        <v>1078</v>
      </c>
      <c r="H613" s="52" t="s">
        <v>266</v>
      </c>
      <c r="I613" s="89"/>
      <c r="J613" s="13" t="s">
        <v>22</v>
      </c>
      <c r="K613" s="13">
        <v>10</v>
      </c>
      <c r="L613" s="13">
        <v>59</v>
      </c>
      <c r="M613" s="58">
        <f t="shared" si="12"/>
        <v>142.76820000000001</v>
      </c>
      <c r="N613" s="77"/>
      <c r="O613" s="13"/>
      <c r="P613" s="36"/>
      <c r="Q613" s="36"/>
      <c r="R613" s="36"/>
    </row>
    <row r="614" spans="1:18" ht="30" customHeight="1" x14ac:dyDescent="0.2">
      <c r="A614" s="14">
        <v>612</v>
      </c>
      <c r="B614" s="13" t="s">
        <v>51</v>
      </c>
      <c r="C614" s="29" t="s">
        <v>52</v>
      </c>
      <c r="D614" s="40" t="s">
        <v>1443</v>
      </c>
      <c r="E614" s="14" t="s">
        <v>1444</v>
      </c>
      <c r="F614" s="15">
        <v>11.191000000000001</v>
      </c>
      <c r="G614" s="51" t="s">
        <v>1078</v>
      </c>
      <c r="H614" s="52" t="s">
        <v>266</v>
      </c>
      <c r="I614" s="88" t="s">
        <v>1445</v>
      </c>
      <c r="J614" s="13" t="s">
        <v>22</v>
      </c>
      <c r="K614" s="13">
        <v>10</v>
      </c>
      <c r="L614" s="13">
        <v>59</v>
      </c>
      <c r="M614" s="58">
        <f t="shared" si="12"/>
        <v>132.0538</v>
      </c>
      <c r="N614" s="77"/>
      <c r="O614" s="13"/>
      <c r="P614" s="36"/>
      <c r="Q614" s="36"/>
      <c r="R614" s="36"/>
    </row>
    <row r="615" spans="1:18" ht="30" customHeight="1" x14ac:dyDescent="0.2">
      <c r="A615" s="14">
        <v>613</v>
      </c>
      <c r="B615" s="13" t="s">
        <v>51</v>
      </c>
      <c r="C615" s="29" t="s">
        <v>1446</v>
      </c>
      <c r="D615" s="40" t="s">
        <v>1447</v>
      </c>
      <c r="E615" s="14" t="s">
        <v>1448</v>
      </c>
      <c r="F615" s="15">
        <v>8.609</v>
      </c>
      <c r="G615" s="51" t="s">
        <v>1083</v>
      </c>
      <c r="H615" s="52" t="s">
        <v>266</v>
      </c>
      <c r="I615" s="88" t="s">
        <v>1449</v>
      </c>
      <c r="J615" s="13" t="s">
        <v>22</v>
      </c>
      <c r="K615" s="13">
        <v>10</v>
      </c>
      <c r="L615" s="13">
        <v>59</v>
      </c>
      <c r="M615" s="58">
        <f t="shared" si="12"/>
        <v>101.58620000000001</v>
      </c>
      <c r="N615" s="77"/>
      <c r="O615" s="13"/>
      <c r="P615" s="36"/>
      <c r="Q615" s="36"/>
      <c r="R615" s="36"/>
    </row>
    <row r="616" spans="1:18" ht="30" customHeight="1" x14ac:dyDescent="0.2">
      <c r="A616" s="14">
        <v>614</v>
      </c>
      <c r="B616" s="13" t="s">
        <v>51</v>
      </c>
      <c r="C616" s="29" t="s">
        <v>1446</v>
      </c>
      <c r="D616" s="40" t="s">
        <v>1450</v>
      </c>
      <c r="E616" s="14" t="s">
        <v>1451</v>
      </c>
      <c r="F616" s="15">
        <v>13.704000000000001</v>
      </c>
      <c r="G616" s="51" t="s">
        <v>1078</v>
      </c>
      <c r="H616" s="52" t="s">
        <v>266</v>
      </c>
      <c r="I616" s="88" t="s">
        <v>1452</v>
      </c>
      <c r="J616" s="13" t="s">
        <v>22</v>
      </c>
      <c r="K616" s="13">
        <v>10</v>
      </c>
      <c r="L616" s="13">
        <v>59</v>
      </c>
      <c r="M616" s="58">
        <f t="shared" si="12"/>
        <v>161.70720000000003</v>
      </c>
      <c r="N616" s="77"/>
      <c r="O616" s="13"/>
      <c r="P616" s="36"/>
      <c r="Q616" s="36"/>
      <c r="R616" s="36"/>
    </row>
    <row r="617" spans="1:18" ht="30" customHeight="1" x14ac:dyDescent="0.2">
      <c r="A617" s="14">
        <v>615</v>
      </c>
      <c r="B617" s="13" t="s">
        <v>51</v>
      </c>
      <c r="C617" s="29" t="s">
        <v>1446</v>
      </c>
      <c r="D617" s="40" t="s">
        <v>1453</v>
      </c>
      <c r="E617" s="14" t="s">
        <v>1454</v>
      </c>
      <c r="F617" s="15">
        <v>6.907</v>
      </c>
      <c r="G617" s="51" t="s">
        <v>1078</v>
      </c>
      <c r="H617" s="52" t="s">
        <v>266</v>
      </c>
      <c r="I617" s="88" t="s">
        <v>1455</v>
      </c>
      <c r="J617" s="13" t="s">
        <v>22</v>
      </c>
      <c r="K617" s="13">
        <v>10</v>
      </c>
      <c r="L617" s="13">
        <v>59</v>
      </c>
      <c r="M617" s="58">
        <f t="shared" si="12"/>
        <v>81.502600000000001</v>
      </c>
      <c r="N617" s="77"/>
      <c r="O617" s="13"/>
      <c r="P617" s="36"/>
      <c r="Q617" s="36"/>
      <c r="R617" s="36"/>
    </row>
    <row r="618" spans="1:18" ht="30" customHeight="1" x14ac:dyDescent="0.2">
      <c r="A618" s="14">
        <v>616</v>
      </c>
      <c r="B618" s="13" t="s">
        <v>51</v>
      </c>
      <c r="C618" s="14" t="s">
        <v>51</v>
      </c>
      <c r="D618" s="14">
        <v>72008</v>
      </c>
      <c r="E618" s="14" t="s">
        <v>1456</v>
      </c>
      <c r="F618" s="55">
        <v>4.9409999999999998</v>
      </c>
      <c r="G618" s="51" t="s">
        <v>1078</v>
      </c>
      <c r="H618" s="13" t="s">
        <v>63</v>
      </c>
      <c r="I618" s="88" t="s">
        <v>1457</v>
      </c>
      <c r="J618" s="13" t="s">
        <v>22</v>
      </c>
      <c r="K618" s="13">
        <v>10</v>
      </c>
      <c r="L618" s="13">
        <v>59</v>
      </c>
      <c r="M618" s="58">
        <f t="shared" si="12"/>
        <v>58.303800000000003</v>
      </c>
      <c r="N618" s="77"/>
      <c r="O618" s="13"/>
      <c r="P618" s="36"/>
      <c r="Q618" s="36"/>
      <c r="R618" s="36"/>
    </row>
    <row r="619" spans="1:18" ht="30" customHeight="1" x14ac:dyDescent="0.2">
      <c r="A619" s="14">
        <v>617</v>
      </c>
      <c r="B619" s="13" t="s">
        <v>51</v>
      </c>
      <c r="C619" s="29" t="s">
        <v>1458</v>
      </c>
      <c r="D619" s="40" t="s">
        <v>1459</v>
      </c>
      <c r="E619" s="14" t="s">
        <v>1460</v>
      </c>
      <c r="F619" s="15">
        <v>10.446999999999999</v>
      </c>
      <c r="G619" s="51" t="s">
        <v>47</v>
      </c>
      <c r="H619" s="52" t="s">
        <v>266</v>
      </c>
      <c r="I619" s="88" t="s">
        <v>1461</v>
      </c>
      <c r="J619" s="13" t="s">
        <v>22</v>
      </c>
      <c r="K619" s="13">
        <v>10</v>
      </c>
      <c r="L619" s="13">
        <v>59</v>
      </c>
      <c r="M619" s="58">
        <f t="shared" si="12"/>
        <v>123.27459999999999</v>
      </c>
      <c r="N619" s="77"/>
      <c r="O619" s="13"/>
      <c r="P619" s="36"/>
      <c r="Q619" s="36"/>
      <c r="R619" s="36"/>
    </row>
    <row r="620" spans="1:18" ht="30" customHeight="1" x14ac:dyDescent="0.2">
      <c r="A620" s="14">
        <v>618</v>
      </c>
      <c r="B620" s="13" t="s">
        <v>51</v>
      </c>
      <c r="C620" s="29" t="s">
        <v>1458</v>
      </c>
      <c r="D620" s="40" t="s">
        <v>1462</v>
      </c>
      <c r="E620" s="14" t="s">
        <v>1463</v>
      </c>
      <c r="F620" s="15">
        <v>17.074000000000002</v>
      </c>
      <c r="G620" s="51" t="s">
        <v>47</v>
      </c>
      <c r="H620" s="52" t="s">
        <v>266</v>
      </c>
      <c r="I620" s="88" t="s">
        <v>1464</v>
      </c>
      <c r="J620" s="13" t="s">
        <v>22</v>
      </c>
      <c r="K620" s="13">
        <v>10</v>
      </c>
      <c r="L620" s="13">
        <v>59</v>
      </c>
      <c r="M620" s="58">
        <f t="shared" si="12"/>
        <v>201.47320000000002</v>
      </c>
      <c r="N620" s="77"/>
      <c r="O620" s="13"/>
      <c r="P620" s="36"/>
      <c r="Q620" s="36"/>
      <c r="R620" s="36"/>
    </row>
    <row r="621" spans="1:18" ht="30" customHeight="1" x14ac:dyDescent="0.2">
      <c r="A621" s="14">
        <v>619</v>
      </c>
      <c r="B621" s="13" t="s">
        <v>51</v>
      </c>
      <c r="C621" s="29" t="s">
        <v>1458</v>
      </c>
      <c r="D621" s="40" t="s">
        <v>1465</v>
      </c>
      <c r="E621" s="14" t="s">
        <v>1466</v>
      </c>
      <c r="F621" s="15">
        <v>9.9979999999999993</v>
      </c>
      <c r="G621" s="51" t="s">
        <v>47</v>
      </c>
      <c r="H621" s="52" t="s">
        <v>266</v>
      </c>
      <c r="I621" s="80" t="s">
        <v>1467</v>
      </c>
      <c r="J621" s="13" t="s">
        <v>22</v>
      </c>
      <c r="K621" s="13">
        <v>10</v>
      </c>
      <c r="L621" s="13">
        <v>59</v>
      </c>
      <c r="M621" s="58">
        <f t="shared" si="12"/>
        <v>117.9764</v>
      </c>
      <c r="N621" s="77"/>
      <c r="O621" s="13"/>
      <c r="P621" s="36"/>
      <c r="Q621" s="36"/>
      <c r="R621" s="36"/>
    </row>
    <row r="622" spans="1:18" ht="30" customHeight="1" x14ac:dyDescent="0.2">
      <c r="A622" s="14">
        <v>620</v>
      </c>
      <c r="B622" s="13" t="s">
        <v>51</v>
      </c>
      <c r="C622" s="29" t="s">
        <v>1458</v>
      </c>
      <c r="D622" s="40" t="s">
        <v>1468</v>
      </c>
      <c r="E622" s="14" t="s">
        <v>1469</v>
      </c>
      <c r="F622" s="15">
        <v>4.9989999999999997</v>
      </c>
      <c r="G622" s="51" t="s">
        <v>47</v>
      </c>
      <c r="H622" s="52" t="s">
        <v>266</v>
      </c>
      <c r="I622" s="80" t="s">
        <v>1470</v>
      </c>
      <c r="J622" s="13" t="s">
        <v>22</v>
      </c>
      <c r="K622" s="13">
        <v>10</v>
      </c>
      <c r="L622" s="13">
        <v>59</v>
      </c>
      <c r="M622" s="58">
        <f t="shared" si="12"/>
        <v>58.988199999999999</v>
      </c>
      <c r="N622" s="77"/>
      <c r="O622" s="13"/>
      <c r="P622" s="36"/>
      <c r="Q622" s="36"/>
      <c r="R622" s="36"/>
    </row>
    <row r="623" spans="1:18" ht="30" customHeight="1" x14ac:dyDescent="0.2">
      <c r="A623" s="14">
        <v>621</v>
      </c>
      <c r="B623" s="13" t="s">
        <v>51</v>
      </c>
      <c r="C623" s="29" t="s">
        <v>1471</v>
      </c>
      <c r="D623" s="40" t="s">
        <v>1472</v>
      </c>
      <c r="E623" s="14" t="s">
        <v>1473</v>
      </c>
      <c r="F623" s="15">
        <v>5.8289999999999997</v>
      </c>
      <c r="G623" s="51" t="s">
        <v>1083</v>
      </c>
      <c r="H623" s="52" t="s">
        <v>266</v>
      </c>
      <c r="I623" s="81" t="s">
        <v>1474</v>
      </c>
      <c r="J623" s="13" t="s">
        <v>22</v>
      </c>
      <c r="K623" s="13">
        <v>10</v>
      </c>
      <c r="L623" s="13">
        <v>59</v>
      </c>
      <c r="M623" s="58">
        <f t="shared" si="12"/>
        <v>68.782200000000003</v>
      </c>
      <c r="N623" s="77"/>
      <c r="O623" s="13"/>
      <c r="P623" s="36"/>
      <c r="Q623" s="36"/>
      <c r="R623" s="36"/>
    </row>
    <row r="624" spans="1:18" ht="30" customHeight="1" x14ac:dyDescent="0.2">
      <c r="A624" s="14">
        <v>622</v>
      </c>
      <c r="B624" s="13" t="s">
        <v>51</v>
      </c>
      <c r="C624" s="29" t="s">
        <v>1471</v>
      </c>
      <c r="D624" s="40" t="s">
        <v>1422</v>
      </c>
      <c r="E624" s="14" t="s">
        <v>1475</v>
      </c>
      <c r="F624" s="15">
        <v>5.5540000000000003</v>
      </c>
      <c r="G624" s="51" t="s">
        <v>1083</v>
      </c>
      <c r="H624" s="52" t="s">
        <v>266</v>
      </c>
      <c r="I624" s="81" t="s">
        <v>1476</v>
      </c>
      <c r="J624" s="13" t="s">
        <v>22</v>
      </c>
      <c r="K624" s="13">
        <v>10</v>
      </c>
      <c r="L624" s="13">
        <v>59</v>
      </c>
      <c r="M624" s="58">
        <f t="shared" si="12"/>
        <v>65.537200000000013</v>
      </c>
      <c r="N624" s="77"/>
      <c r="O624" s="13"/>
      <c r="P624" s="36"/>
      <c r="Q624" s="36"/>
      <c r="R624" s="36"/>
    </row>
    <row r="625" spans="1:18" x14ac:dyDescent="0.2">
      <c r="C625" s="65"/>
      <c r="F625" s="76">
        <f>SUM(F3:F624)</f>
        <v>6075.7980000000052</v>
      </c>
      <c r="I625" s="78"/>
      <c r="N625" s="49"/>
      <c r="O625" s="49"/>
      <c r="P625" s="49"/>
      <c r="Q625" s="49"/>
      <c r="R625" s="49"/>
    </row>
    <row r="626" spans="1:18" x14ac:dyDescent="0.2">
      <c r="F626" s="76"/>
      <c r="M626" s="163"/>
      <c r="R626" s="102">
        <f>SUBTOTAL(9,R8:R625)</f>
        <v>0</v>
      </c>
    </row>
    <row r="629" spans="1:18" customFormat="1" ht="15" x14ac:dyDescent="0.25">
      <c r="A629" s="21"/>
      <c r="B629" s="21"/>
      <c r="C629" s="98"/>
      <c r="D629" s="21"/>
      <c r="E629" s="21"/>
      <c r="F629" s="23"/>
      <c r="G629" s="21"/>
      <c r="H629" s="23"/>
      <c r="I629" s="166"/>
      <c r="J629" s="21"/>
      <c r="K629" s="21"/>
      <c r="N629" s="95"/>
      <c r="O629" s="91"/>
      <c r="P629" s="97"/>
      <c r="Q629" s="91"/>
      <c r="R629" s="91"/>
    </row>
    <row r="630" spans="1:18" customFormat="1" ht="15" x14ac:dyDescent="0.25">
      <c r="A630" s="21"/>
      <c r="B630" s="21"/>
      <c r="C630" s="98"/>
      <c r="D630" s="21"/>
      <c r="E630" s="21"/>
      <c r="F630" s="23"/>
      <c r="G630" s="21"/>
      <c r="H630" s="23"/>
      <c r="I630" s="166"/>
      <c r="J630" s="21"/>
      <c r="K630" s="21"/>
      <c r="N630" s="95"/>
      <c r="O630" s="91"/>
      <c r="P630" s="97"/>
      <c r="Q630" s="91"/>
      <c r="R630" s="91"/>
    </row>
  </sheetData>
  <autoFilter ref="A2:R625"/>
  <mergeCells count="1">
    <mergeCell ref="A1:R1"/>
  </mergeCells>
  <pageMargins left="0.70866141732283472" right="0.21" top="0.74803149606299213" bottom="0.74803149606299213" header="0.31496062992125984" footer="0.31496062992125984"/>
  <pageSetup paperSize="9" orientation="landscape" r:id="rId1"/>
  <headerFooter>
    <oddFooter>Стр.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workbookViewId="0">
      <selection activeCell="I14" sqref="I14"/>
    </sheetView>
  </sheetViews>
  <sheetFormatPr defaultRowHeight="15" x14ac:dyDescent="0.25"/>
  <cols>
    <col min="1" max="1" width="4.5703125" style="50" customWidth="1"/>
    <col min="2" max="2" width="11.140625" style="50" customWidth="1"/>
    <col min="3" max="3" width="9.28515625" style="50" customWidth="1"/>
    <col min="4" max="4" width="10.42578125" style="50" customWidth="1"/>
    <col min="5" max="5" width="7" style="50" customWidth="1"/>
    <col min="6" max="6" width="5.42578125" style="50" customWidth="1"/>
    <col min="7" max="7" width="7.28515625" style="50" customWidth="1"/>
    <col min="8" max="8" width="10.85546875" style="50" customWidth="1"/>
    <col min="9" max="9" width="9.5703125" style="50" customWidth="1"/>
    <col min="10" max="10" width="5.85546875" style="50" customWidth="1"/>
    <col min="11" max="11" width="7" style="50" customWidth="1"/>
    <col min="12" max="12" width="14.42578125" style="50" customWidth="1"/>
    <col min="13" max="13" width="7.7109375" style="50" customWidth="1"/>
    <col min="14" max="14" width="10" style="50" hidden="1" customWidth="1"/>
    <col min="15" max="15" width="12.28515625" style="50" hidden="1" customWidth="1"/>
    <col min="16" max="17" width="0" style="50" hidden="1" customWidth="1"/>
    <col min="18" max="16384" width="9.140625" style="50"/>
  </cols>
  <sheetData>
    <row r="1" spans="1:17" ht="84" customHeight="1" x14ac:dyDescent="0.25">
      <c r="A1" s="208" t="s">
        <v>1548</v>
      </c>
      <c r="B1" s="208"/>
      <c r="C1" s="208"/>
      <c r="D1" s="208"/>
      <c r="E1" s="208"/>
      <c r="F1" s="208"/>
      <c r="G1" s="208"/>
      <c r="H1" s="208"/>
      <c r="I1" s="208"/>
      <c r="J1" s="208"/>
      <c r="K1" s="208"/>
      <c r="L1" s="208"/>
      <c r="M1" s="208"/>
      <c r="N1" s="208"/>
      <c r="O1" s="208"/>
    </row>
    <row r="2" spans="1:17" x14ac:dyDescent="0.25">
      <c r="A2" s="1"/>
    </row>
    <row r="3" spans="1:17" s="64" customFormat="1" ht="71.25" customHeight="1" x14ac:dyDescent="0.25">
      <c r="A3" s="182" t="s">
        <v>4</v>
      </c>
      <c r="B3" s="183" t="s">
        <v>0</v>
      </c>
      <c r="C3" s="182" t="s">
        <v>1</v>
      </c>
      <c r="D3" s="182" t="s">
        <v>12</v>
      </c>
      <c r="E3" s="182" t="s">
        <v>5</v>
      </c>
      <c r="F3" s="182" t="s">
        <v>3</v>
      </c>
      <c r="G3" s="183" t="s">
        <v>2</v>
      </c>
      <c r="H3" s="183" t="s">
        <v>6</v>
      </c>
      <c r="I3" s="182" t="s">
        <v>13</v>
      </c>
      <c r="J3" s="182" t="s">
        <v>14</v>
      </c>
      <c r="K3" s="182" t="s">
        <v>9</v>
      </c>
      <c r="L3" s="182" t="s">
        <v>10</v>
      </c>
      <c r="M3" s="199" t="s">
        <v>11</v>
      </c>
      <c r="N3" s="100" t="s">
        <v>1490</v>
      </c>
      <c r="O3" s="100" t="s">
        <v>1491</v>
      </c>
      <c r="P3" s="99" t="s">
        <v>1507</v>
      </c>
      <c r="Q3" s="99" t="s">
        <v>11</v>
      </c>
    </row>
    <row r="4" spans="1:17" s="56" customFormat="1" ht="28.5" customHeight="1" x14ac:dyDescent="0.25">
      <c r="A4" s="45">
        <v>1</v>
      </c>
      <c r="B4" s="71" t="s">
        <v>25</v>
      </c>
      <c r="C4" s="71" t="s">
        <v>440</v>
      </c>
      <c r="D4" s="70" t="s">
        <v>441</v>
      </c>
      <c r="E4" s="73">
        <v>15.897</v>
      </c>
      <c r="F4" s="69" t="s">
        <v>47</v>
      </c>
      <c r="G4" s="24" t="s">
        <v>60</v>
      </c>
      <c r="H4" s="71" t="s">
        <v>22</v>
      </c>
      <c r="I4" s="71" t="s">
        <v>1486</v>
      </c>
      <c r="J4" s="24">
        <v>2</v>
      </c>
      <c r="K4" s="24">
        <v>12</v>
      </c>
      <c r="L4" s="198" t="s">
        <v>1487</v>
      </c>
      <c r="M4" s="200">
        <f>E4*20</f>
        <v>317.94</v>
      </c>
      <c r="N4" s="72"/>
      <c r="O4" s="72"/>
      <c r="P4" s="72"/>
      <c r="Q4" s="72"/>
    </row>
    <row r="5" spans="1:17" x14ac:dyDescent="0.25">
      <c r="E5" s="74">
        <f>SUM(E4:E4)</f>
        <v>15.897</v>
      </c>
    </row>
    <row r="10" spans="1:17" customFormat="1" x14ac:dyDescent="0.25">
      <c r="A10" s="21"/>
      <c r="B10" s="21"/>
      <c r="C10" s="21"/>
      <c r="D10" s="21"/>
      <c r="E10" s="21"/>
      <c r="F10" s="23"/>
      <c r="G10" s="21"/>
      <c r="H10" s="21"/>
      <c r="I10" s="21"/>
      <c r="J10" s="21"/>
    </row>
    <row r="11" spans="1:17" customFormat="1" x14ac:dyDescent="0.25">
      <c r="A11" s="21"/>
      <c r="B11" s="21"/>
      <c r="C11" s="21"/>
      <c r="D11" s="21"/>
      <c r="E11" s="21"/>
      <c r="F11" s="23"/>
      <c r="G11" s="21"/>
      <c r="H11" s="21"/>
      <c r="I11" s="21"/>
      <c r="J11" s="21"/>
    </row>
  </sheetData>
  <autoFilter ref="A3:Q5"/>
  <mergeCells count="1">
    <mergeCell ref="A1:O1"/>
  </mergeCells>
  <pageMargins left="0.7" right="0.24"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
  <sheetViews>
    <sheetView workbookViewId="0">
      <selection sqref="A1:M1"/>
    </sheetView>
  </sheetViews>
  <sheetFormatPr defaultRowHeight="15" x14ac:dyDescent="0.25"/>
  <cols>
    <col min="2" max="2" width="14.42578125" customWidth="1"/>
    <col min="3" max="3" width="14.7109375" customWidth="1"/>
    <col min="4" max="4" width="18.140625" customWidth="1"/>
    <col min="5" max="5" width="13.28515625" customWidth="1"/>
    <col min="6" max="6" width="17.28515625" customWidth="1"/>
    <col min="7" max="7" width="13.140625" customWidth="1"/>
    <col min="8" max="8" width="16" customWidth="1"/>
    <col min="9" max="9" width="17.42578125" customWidth="1"/>
    <col min="10" max="10" width="17" customWidth="1"/>
    <col min="11" max="11" width="16.5703125" customWidth="1"/>
    <col min="12" max="12" width="16.42578125" customWidth="1"/>
    <col min="13" max="13" width="19.5703125" customWidth="1"/>
  </cols>
  <sheetData>
    <row r="1" spans="1:13" ht="65.25" customHeight="1" x14ac:dyDescent="0.25">
      <c r="A1" s="209" t="s">
        <v>17</v>
      </c>
      <c r="B1" s="209"/>
      <c r="C1" s="209"/>
      <c r="D1" s="209"/>
      <c r="E1" s="209"/>
      <c r="F1" s="209"/>
      <c r="G1" s="209"/>
      <c r="H1" s="209"/>
      <c r="I1" s="209"/>
      <c r="J1" s="209"/>
      <c r="K1" s="209"/>
      <c r="L1" s="209"/>
      <c r="M1" s="209"/>
    </row>
    <row r="2" spans="1:13" ht="15.75" thickBot="1" x14ac:dyDescent="0.3">
      <c r="A2" s="1"/>
    </row>
    <row r="3" spans="1:13" ht="46.5" thickTop="1" thickBot="1" x14ac:dyDescent="0.3">
      <c r="A3" s="2" t="s">
        <v>4</v>
      </c>
      <c r="B3" s="3" t="s">
        <v>0</v>
      </c>
      <c r="C3" s="2" t="s">
        <v>1</v>
      </c>
      <c r="D3" s="2" t="s">
        <v>12</v>
      </c>
      <c r="E3" s="2" t="s">
        <v>5</v>
      </c>
      <c r="F3" s="2" t="s">
        <v>3</v>
      </c>
      <c r="G3" s="3" t="s">
        <v>2</v>
      </c>
      <c r="H3" s="3" t="s">
        <v>6</v>
      </c>
      <c r="I3" s="2" t="s">
        <v>7</v>
      </c>
      <c r="J3" s="2" t="s">
        <v>8</v>
      </c>
      <c r="K3" s="2" t="s">
        <v>9</v>
      </c>
      <c r="L3" s="2" t="s">
        <v>10</v>
      </c>
      <c r="M3" s="2" t="s">
        <v>11</v>
      </c>
    </row>
    <row r="4" spans="1:13" ht="15.75" thickTop="1" x14ac:dyDescent="0.25">
      <c r="A4" s="4">
        <v>1</v>
      </c>
      <c r="B4" s="4">
        <v>2</v>
      </c>
      <c r="C4" s="4">
        <v>3</v>
      </c>
      <c r="D4" s="4">
        <v>4</v>
      </c>
      <c r="E4" s="4">
        <v>5</v>
      </c>
      <c r="F4" s="4">
        <v>6</v>
      </c>
      <c r="G4" s="4">
        <v>7</v>
      </c>
      <c r="H4" s="4">
        <v>8</v>
      </c>
      <c r="I4" s="4">
        <v>9</v>
      </c>
      <c r="J4" s="4">
        <v>10</v>
      </c>
      <c r="K4" s="4">
        <v>11</v>
      </c>
      <c r="L4" s="4">
        <v>12</v>
      </c>
      <c r="M4" s="4">
        <v>13</v>
      </c>
    </row>
  </sheetData>
  <mergeCells count="1">
    <mergeCell ref="A1:M1"/>
  </mergeCells>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workbookViewId="0">
      <selection sqref="A1:J1"/>
    </sheetView>
  </sheetViews>
  <sheetFormatPr defaultRowHeight="15" x14ac:dyDescent="0.25"/>
  <cols>
    <col min="1" max="1" width="6.28515625" customWidth="1"/>
    <col min="2" max="2" width="15" customWidth="1"/>
    <col min="3" max="3" width="15.42578125" customWidth="1"/>
    <col min="4" max="4" width="16" customWidth="1"/>
    <col min="5" max="5" width="13.5703125" customWidth="1"/>
    <col min="6" max="6" width="8.85546875" customWidth="1"/>
    <col min="7" max="7" width="17" customWidth="1"/>
    <col min="8" max="8" width="14.28515625" customWidth="1"/>
    <col min="9" max="9" width="12.42578125" customWidth="1"/>
    <col min="10" max="10" width="14.85546875" customWidth="1"/>
  </cols>
  <sheetData>
    <row r="1" spans="1:10" ht="76.5" customHeight="1" x14ac:dyDescent="0.25">
      <c r="A1" s="210" t="s">
        <v>1549</v>
      </c>
      <c r="B1" s="210"/>
      <c r="C1" s="210"/>
      <c r="D1" s="210"/>
      <c r="E1" s="210"/>
      <c r="F1" s="210"/>
      <c r="G1" s="210"/>
      <c r="H1" s="210"/>
      <c r="I1" s="210"/>
      <c r="J1" s="210"/>
    </row>
    <row r="2" spans="1:10" ht="15.75" thickBot="1" x14ac:dyDescent="0.3">
      <c r="A2" s="1"/>
    </row>
    <row r="3" spans="1:10" s="33" customFormat="1" ht="63" customHeight="1" thickTop="1" x14ac:dyDescent="0.25">
      <c r="A3" s="34" t="s">
        <v>4</v>
      </c>
      <c r="B3" s="35" t="s">
        <v>0</v>
      </c>
      <c r="C3" s="35" t="s">
        <v>1</v>
      </c>
      <c r="D3" s="34" t="s">
        <v>15</v>
      </c>
      <c r="E3" s="34" t="s">
        <v>5</v>
      </c>
      <c r="F3" s="34" t="s">
        <v>3</v>
      </c>
      <c r="G3" s="35" t="s">
        <v>2</v>
      </c>
      <c r="H3" s="35" t="s">
        <v>6</v>
      </c>
      <c r="I3" s="34" t="s">
        <v>10</v>
      </c>
      <c r="J3" s="34" t="s">
        <v>11</v>
      </c>
    </row>
    <row r="4" spans="1:10" x14ac:dyDescent="0.25">
      <c r="A4" s="32">
        <v>1</v>
      </c>
      <c r="B4" s="32">
        <v>2</v>
      </c>
      <c r="C4" s="32">
        <v>3</v>
      </c>
      <c r="D4" s="32">
        <v>4</v>
      </c>
      <c r="E4" s="32">
        <v>5</v>
      </c>
      <c r="F4" s="32">
        <v>6</v>
      </c>
      <c r="G4" s="32">
        <v>7</v>
      </c>
      <c r="H4" s="32">
        <v>8</v>
      </c>
      <c r="I4" s="32">
        <v>9</v>
      </c>
      <c r="J4" s="32">
        <v>10</v>
      </c>
    </row>
    <row r="5" spans="1:10" s="203" customFormat="1" ht="30" customHeight="1" x14ac:dyDescent="0.25">
      <c r="A5" s="10">
        <v>1</v>
      </c>
      <c r="B5" s="11" t="s">
        <v>25</v>
      </c>
      <c r="C5" s="11" t="s">
        <v>26</v>
      </c>
      <c r="D5" s="11" t="s">
        <v>59</v>
      </c>
      <c r="E5" s="201">
        <v>3.48</v>
      </c>
      <c r="F5" s="11" t="s">
        <v>28</v>
      </c>
      <c r="G5" s="31" t="s">
        <v>60</v>
      </c>
      <c r="H5" s="10" t="s">
        <v>22</v>
      </c>
      <c r="I5" s="202">
        <v>59</v>
      </c>
      <c r="J5" s="202">
        <f>E5*I5*20%</f>
        <v>41.064</v>
      </c>
    </row>
    <row r="6" spans="1:10" s="203" customFormat="1" ht="30" customHeight="1" x14ac:dyDescent="0.25">
      <c r="A6" s="5">
        <v>2</v>
      </c>
      <c r="B6" s="13" t="s">
        <v>44</v>
      </c>
      <c r="C6" s="25" t="s">
        <v>61</v>
      </c>
      <c r="D6" s="14" t="s">
        <v>62</v>
      </c>
      <c r="E6" s="26">
        <v>9.6010000000000009</v>
      </c>
      <c r="F6" s="27" t="s">
        <v>28</v>
      </c>
      <c r="G6" s="28" t="s">
        <v>63</v>
      </c>
      <c r="H6" s="5" t="s">
        <v>22</v>
      </c>
      <c r="I6" s="9">
        <v>59</v>
      </c>
      <c r="J6" s="9">
        <f t="shared" ref="J6:J18" si="0">E6*I6*20%</f>
        <v>113.29180000000002</v>
      </c>
    </row>
    <row r="7" spans="1:10" s="203" customFormat="1" ht="30" customHeight="1" x14ac:dyDescent="0.25">
      <c r="A7" s="5">
        <v>3</v>
      </c>
      <c r="B7" s="13" t="s">
        <v>44</v>
      </c>
      <c r="C7" s="25" t="s">
        <v>61</v>
      </c>
      <c r="D7" s="14" t="s">
        <v>64</v>
      </c>
      <c r="E7" s="26">
        <v>4.3099999999999996</v>
      </c>
      <c r="F7" s="27" t="s">
        <v>28</v>
      </c>
      <c r="G7" s="28" t="s">
        <v>63</v>
      </c>
      <c r="H7" s="5" t="s">
        <v>22</v>
      </c>
      <c r="I7" s="9">
        <v>59</v>
      </c>
      <c r="J7" s="9">
        <f t="shared" si="0"/>
        <v>50.857999999999997</v>
      </c>
    </row>
    <row r="8" spans="1:10" s="203" customFormat="1" ht="30" customHeight="1" x14ac:dyDescent="0.25">
      <c r="A8" s="5">
        <v>4</v>
      </c>
      <c r="B8" s="13" t="s">
        <v>44</v>
      </c>
      <c r="C8" s="25" t="s">
        <v>61</v>
      </c>
      <c r="D8" s="14" t="s">
        <v>65</v>
      </c>
      <c r="E8" s="26">
        <v>13.999000000000001</v>
      </c>
      <c r="F8" s="27" t="s">
        <v>28</v>
      </c>
      <c r="G8" s="28" t="s">
        <v>63</v>
      </c>
      <c r="H8" s="5" t="s">
        <v>22</v>
      </c>
      <c r="I8" s="9">
        <v>59</v>
      </c>
      <c r="J8" s="9">
        <f t="shared" si="0"/>
        <v>165.18820000000002</v>
      </c>
    </row>
    <row r="9" spans="1:10" s="203" customFormat="1" ht="30" customHeight="1" x14ac:dyDescent="0.25">
      <c r="A9" s="5">
        <v>5</v>
      </c>
      <c r="B9" s="13" t="s">
        <v>44</v>
      </c>
      <c r="C9" s="25" t="s">
        <v>61</v>
      </c>
      <c r="D9" s="14" t="s">
        <v>66</v>
      </c>
      <c r="E9" s="26">
        <v>1.7230000000000001</v>
      </c>
      <c r="F9" s="29" t="s">
        <v>47</v>
      </c>
      <c r="G9" s="28" t="s">
        <v>63</v>
      </c>
      <c r="H9" s="5" t="s">
        <v>22</v>
      </c>
      <c r="I9" s="9">
        <v>59</v>
      </c>
      <c r="J9" s="9">
        <f t="shared" si="0"/>
        <v>20.331400000000002</v>
      </c>
    </row>
    <row r="10" spans="1:10" s="203" customFormat="1" ht="30" customHeight="1" x14ac:dyDescent="0.25">
      <c r="A10" s="5">
        <v>6</v>
      </c>
      <c r="B10" s="13" t="s">
        <v>44</v>
      </c>
      <c r="C10" s="25" t="s">
        <v>61</v>
      </c>
      <c r="D10" s="14" t="s">
        <v>67</v>
      </c>
      <c r="E10" s="26">
        <v>1.8080000000000001</v>
      </c>
      <c r="F10" s="29" t="s">
        <v>47</v>
      </c>
      <c r="G10" s="28" t="s">
        <v>63</v>
      </c>
      <c r="H10" s="5" t="s">
        <v>22</v>
      </c>
      <c r="I10" s="9">
        <v>59</v>
      </c>
      <c r="J10" s="9">
        <f t="shared" si="0"/>
        <v>21.334400000000002</v>
      </c>
    </row>
    <row r="11" spans="1:10" s="203" customFormat="1" ht="30" customHeight="1" x14ac:dyDescent="0.25">
      <c r="A11" s="5">
        <v>7</v>
      </c>
      <c r="B11" s="6" t="s">
        <v>44</v>
      </c>
      <c r="C11" s="7" t="s">
        <v>68</v>
      </c>
      <c r="D11" s="7" t="s">
        <v>69</v>
      </c>
      <c r="E11" s="8">
        <v>4.5720000000000001</v>
      </c>
      <c r="F11" s="20" t="s">
        <v>28</v>
      </c>
      <c r="G11" s="30" t="s">
        <v>60</v>
      </c>
      <c r="H11" s="5" t="s">
        <v>22</v>
      </c>
      <c r="I11" s="9">
        <v>59</v>
      </c>
      <c r="J11" s="9">
        <f t="shared" si="0"/>
        <v>53.949600000000004</v>
      </c>
    </row>
    <row r="12" spans="1:10" s="203" customFormat="1" ht="30" customHeight="1" x14ac:dyDescent="0.25">
      <c r="A12" s="5">
        <v>8</v>
      </c>
      <c r="B12" s="6" t="s">
        <v>44</v>
      </c>
      <c r="C12" s="7" t="s">
        <v>68</v>
      </c>
      <c r="D12" s="7" t="s">
        <v>70</v>
      </c>
      <c r="E12" s="16">
        <v>16.329999999999998</v>
      </c>
      <c r="F12" s="20" t="s">
        <v>28</v>
      </c>
      <c r="G12" s="30" t="s">
        <v>60</v>
      </c>
      <c r="H12" s="5" t="s">
        <v>22</v>
      </c>
      <c r="I12" s="9">
        <v>59</v>
      </c>
      <c r="J12" s="9">
        <f t="shared" si="0"/>
        <v>192.69399999999999</v>
      </c>
    </row>
    <row r="13" spans="1:10" s="203" customFormat="1" ht="30" customHeight="1" x14ac:dyDescent="0.25">
      <c r="A13" s="5">
        <v>9</v>
      </c>
      <c r="B13" s="6" t="s">
        <v>44</v>
      </c>
      <c r="C13" s="7" t="s">
        <v>71</v>
      </c>
      <c r="D13" s="7" t="s">
        <v>72</v>
      </c>
      <c r="E13" s="16">
        <v>7.9989999999999997</v>
      </c>
      <c r="F13" s="20" t="s">
        <v>28</v>
      </c>
      <c r="G13" s="30" t="s">
        <v>73</v>
      </c>
      <c r="H13" s="5" t="s">
        <v>22</v>
      </c>
      <c r="I13" s="9">
        <v>59</v>
      </c>
      <c r="J13" s="9">
        <f t="shared" si="0"/>
        <v>94.388199999999998</v>
      </c>
    </row>
    <row r="14" spans="1:10" s="203" customFormat="1" ht="30" customHeight="1" x14ac:dyDescent="0.25">
      <c r="A14" s="5">
        <v>10</v>
      </c>
      <c r="B14" s="6" t="s">
        <v>44</v>
      </c>
      <c r="C14" s="7" t="s">
        <v>71</v>
      </c>
      <c r="D14" s="7" t="s">
        <v>74</v>
      </c>
      <c r="E14" s="16">
        <v>8.93</v>
      </c>
      <c r="F14" s="20" t="s">
        <v>28</v>
      </c>
      <c r="G14" s="30" t="s">
        <v>73</v>
      </c>
      <c r="H14" s="5" t="s">
        <v>22</v>
      </c>
      <c r="I14" s="9">
        <v>59</v>
      </c>
      <c r="J14" s="9">
        <f t="shared" si="0"/>
        <v>105.37400000000001</v>
      </c>
    </row>
    <row r="15" spans="1:10" s="203" customFormat="1" ht="30" customHeight="1" x14ac:dyDescent="0.25">
      <c r="A15" s="5">
        <v>11</v>
      </c>
      <c r="B15" s="6" t="s">
        <v>44</v>
      </c>
      <c r="C15" s="7" t="s">
        <v>71</v>
      </c>
      <c r="D15" s="7" t="s">
        <v>75</v>
      </c>
      <c r="E15" s="16">
        <v>9.9990000000000006</v>
      </c>
      <c r="F15" s="20" t="s">
        <v>28</v>
      </c>
      <c r="G15" s="30" t="s">
        <v>73</v>
      </c>
      <c r="H15" s="5" t="s">
        <v>22</v>
      </c>
      <c r="I15" s="9">
        <v>59</v>
      </c>
      <c r="J15" s="9">
        <f t="shared" si="0"/>
        <v>117.98820000000001</v>
      </c>
    </row>
    <row r="16" spans="1:10" s="203" customFormat="1" ht="30" customHeight="1" x14ac:dyDescent="0.25">
      <c r="A16" s="5">
        <v>12</v>
      </c>
      <c r="B16" s="6" t="s">
        <v>44</v>
      </c>
      <c r="C16" s="6" t="s">
        <v>44</v>
      </c>
      <c r="D16" s="18" t="s">
        <v>76</v>
      </c>
      <c r="E16" s="19">
        <v>12.346</v>
      </c>
      <c r="F16" s="6" t="s">
        <v>54</v>
      </c>
      <c r="G16" s="8" t="s">
        <v>60</v>
      </c>
      <c r="H16" s="5" t="s">
        <v>22</v>
      </c>
      <c r="I16" s="9">
        <v>59</v>
      </c>
      <c r="J16" s="9">
        <f t="shared" si="0"/>
        <v>145.68280000000001</v>
      </c>
    </row>
    <row r="17" spans="1:10" s="203" customFormat="1" ht="30" customHeight="1" x14ac:dyDescent="0.25">
      <c r="A17" s="5">
        <v>13</v>
      </c>
      <c r="B17" s="6" t="s">
        <v>44</v>
      </c>
      <c r="C17" s="7" t="s">
        <v>77</v>
      </c>
      <c r="D17" s="7" t="s">
        <v>78</v>
      </c>
      <c r="E17" s="16">
        <v>7.6619999999999999</v>
      </c>
      <c r="F17" s="17" t="s">
        <v>47</v>
      </c>
      <c r="G17" s="8" t="s">
        <v>60</v>
      </c>
      <c r="H17" s="5" t="s">
        <v>22</v>
      </c>
      <c r="I17" s="9">
        <v>59</v>
      </c>
      <c r="J17" s="9">
        <f t="shared" si="0"/>
        <v>90.411600000000007</v>
      </c>
    </row>
    <row r="18" spans="1:10" s="203" customFormat="1" ht="30" customHeight="1" x14ac:dyDescent="0.25">
      <c r="A18" s="5">
        <v>14</v>
      </c>
      <c r="B18" s="7" t="s">
        <v>51</v>
      </c>
      <c r="C18" s="7" t="s">
        <v>79</v>
      </c>
      <c r="D18" s="7" t="s">
        <v>80</v>
      </c>
      <c r="E18" s="8">
        <v>6.3259999999999996</v>
      </c>
      <c r="F18" s="7" t="s">
        <v>28</v>
      </c>
      <c r="G18" s="8" t="s">
        <v>1488</v>
      </c>
      <c r="H18" s="5" t="s">
        <v>22</v>
      </c>
      <c r="I18" s="9">
        <v>59</v>
      </c>
      <c r="J18" s="9">
        <f t="shared" si="0"/>
        <v>74.646799999999999</v>
      </c>
    </row>
    <row r="19" spans="1:10" ht="30" customHeight="1" x14ac:dyDescent="0.25">
      <c r="A19" s="21"/>
      <c r="B19" s="21"/>
      <c r="C19" s="21"/>
      <c r="D19" s="21"/>
      <c r="E19" s="22">
        <f>SUM(E5:E18)</f>
        <v>109.08500000000001</v>
      </c>
      <c r="F19" s="21"/>
      <c r="G19" s="21"/>
      <c r="H19" s="21"/>
      <c r="I19" s="21"/>
      <c r="J19" s="21"/>
    </row>
    <row r="23" spans="1:10" x14ac:dyDescent="0.25">
      <c r="A23" s="21"/>
      <c r="B23" s="21"/>
      <c r="C23" s="21"/>
      <c r="D23" s="21"/>
      <c r="E23" s="21"/>
      <c r="F23" s="23"/>
      <c r="G23" s="21"/>
      <c r="H23" s="21"/>
      <c r="I23" s="21"/>
      <c r="J23" s="21"/>
    </row>
    <row r="24" spans="1:10" x14ac:dyDescent="0.25">
      <c r="A24" s="21"/>
      <c r="B24" s="21"/>
      <c r="C24" s="21"/>
      <c r="D24" s="21"/>
      <c r="E24" s="21"/>
      <c r="F24" s="23"/>
      <c r="G24" s="21"/>
      <c r="H24" s="21"/>
      <c r="I24" s="21"/>
      <c r="J24" s="21"/>
    </row>
  </sheetData>
  <mergeCells count="1">
    <mergeCell ref="A1:J1"/>
  </mergeCells>
  <phoneticPr fontId="0" type="noConversion"/>
  <pageMargins left="0.7" right="0.44"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workbookViewId="0">
      <selection activeCell="M19" sqref="M19"/>
    </sheetView>
  </sheetViews>
  <sheetFormatPr defaultRowHeight="15" x14ac:dyDescent="0.25"/>
  <cols>
    <col min="1" max="1" width="10.28515625" style="143" customWidth="1"/>
    <col min="2" max="2" width="4.140625" style="144" customWidth="1"/>
    <col min="3" max="3" width="4.7109375" style="144" customWidth="1"/>
    <col min="4" max="4" width="7.85546875" style="145" customWidth="1"/>
    <col min="5" max="5" width="4.7109375" style="145" customWidth="1"/>
    <col min="6" max="6" width="4.42578125" style="145" customWidth="1"/>
    <col min="7" max="7" width="1.85546875" style="145" customWidth="1"/>
    <col min="8" max="8" width="18.42578125" style="138" customWidth="1"/>
    <col min="9" max="9" width="10.7109375" style="146" customWidth="1"/>
    <col min="10" max="10" width="9.85546875" style="150" customWidth="1"/>
    <col min="11" max="11" width="9.28515625" style="150" customWidth="1"/>
    <col min="12" max="12" width="9" style="150" customWidth="1"/>
    <col min="13" max="13" width="8.140625" style="151" customWidth="1"/>
    <col min="14" max="14" width="9.7109375" style="188" customWidth="1"/>
    <col min="15" max="15" width="10.140625" style="151" customWidth="1"/>
    <col min="16" max="16" width="9.140625" style="103"/>
    <col min="17" max="254" width="9.140625" style="104"/>
    <col min="255" max="255" width="11.85546875" style="104" customWidth="1"/>
    <col min="256" max="256" width="3.140625" style="104" customWidth="1"/>
    <col min="257" max="257" width="4.42578125" style="104" customWidth="1"/>
    <col min="258" max="258" width="10.140625" style="104" customWidth="1"/>
    <col min="259" max="259" width="4.7109375" style="104" customWidth="1"/>
    <col min="260" max="260" width="4.42578125" style="104" customWidth="1"/>
    <col min="261" max="261" width="3" style="104" customWidth="1"/>
    <col min="262" max="262" width="19.140625" style="104" customWidth="1"/>
    <col min="263" max="263" width="9.5703125" style="104" customWidth="1"/>
    <col min="264" max="264" width="10.85546875" style="104" customWidth="1"/>
    <col min="265" max="265" width="10.140625" style="104" customWidth="1"/>
    <col min="266" max="266" width="9.5703125" style="104" customWidth="1"/>
    <col min="267" max="268" width="9" style="104" customWidth="1"/>
    <col min="269" max="269" width="8.7109375" style="104" customWidth="1"/>
    <col min="270" max="270" width="11.42578125" style="104" customWidth="1"/>
    <col min="271" max="271" width="10.140625" style="104" customWidth="1"/>
    <col min="272" max="510" width="9.140625" style="104"/>
    <col min="511" max="511" width="11.85546875" style="104" customWidth="1"/>
    <col min="512" max="512" width="3.140625" style="104" customWidth="1"/>
    <col min="513" max="513" width="4.42578125" style="104" customWidth="1"/>
    <col min="514" max="514" width="10.140625" style="104" customWidth="1"/>
    <col min="515" max="515" width="4.7109375" style="104" customWidth="1"/>
    <col min="516" max="516" width="4.42578125" style="104" customWidth="1"/>
    <col min="517" max="517" width="3" style="104" customWidth="1"/>
    <col min="518" max="518" width="19.140625" style="104" customWidth="1"/>
    <col min="519" max="519" width="9.5703125" style="104" customWidth="1"/>
    <col min="520" max="520" width="10.85546875" style="104" customWidth="1"/>
    <col min="521" max="521" width="10.140625" style="104" customWidth="1"/>
    <col min="522" max="522" width="9.5703125" style="104" customWidth="1"/>
    <col min="523" max="524" width="9" style="104" customWidth="1"/>
    <col min="525" max="525" width="8.7109375" style="104" customWidth="1"/>
    <col min="526" max="526" width="11.42578125" style="104" customWidth="1"/>
    <col min="527" max="527" width="10.140625" style="104" customWidth="1"/>
    <col min="528" max="766" width="9.140625" style="104"/>
    <col min="767" max="767" width="11.85546875" style="104" customWidth="1"/>
    <col min="768" max="768" width="3.140625" style="104" customWidth="1"/>
    <col min="769" max="769" width="4.42578125" style="104" customWidth="1"/>
    <col min="770" max="770" width="10.140625" style="104" customWidth="1"/>
    <col min="771" max="771" width="4.7109375" style="104" customWidth="1"/>
    <col min="772" max="772" width="4.42578125" style="104" customWidth="1"/>
    <col min="773" max="773" width="3" style="104" customWidth="1"/>
    <col min="774" max="774" width="19.140625" style="104" customWidth="1"/>
    <col min="775" max="775" width="9.5703125" style="104" customWidth="1"/>
    <col min="776" max="776" width="10.85546875" style="104" customWidth="1"/>
    <col min="777" max="777" width="10.140625" style="104" customWidth="1"/>
    <col min="778" max="778" width="9.5703125" style="104" customWidth="1"/>
    <col min="779" max="780" width="9" style="104" customWidth="1"/>
    <col min="781" max="781" width="8.7109375" style="104" customWidth="1"/>
    <col min="782" max="782" width="11.42578125" style="104" customWidth="1"/>
    <col min="783" max="783" width="10.140625" style="104" customWidth="1"/>
    <col min="784" max="1022" width="9.140625" style="104"/>
    <col min="1023" max="1023" width="11.85546875" style="104" customWidth="1"/>
    <col min="1024" max="1024" width="3.140625" style="104" customWidth="1"/>
    <col min="1025" max="1025" width="4.42578125" style="104" customWidth="1"/>
    <col min="1026" max="1026" width="10.140625" style="104" customWidth="1"/>
    <col min="1027" max="1027" width="4.7109375" style="104" customWidth="1"/>
    <col min="1028" max="1028" width="4.42578125" style="104" customWidth="1"/>
    <col min="1029" max="1029" width="3" style="104" customWidth="1"/>
    <col min="1030" max="1030" width="19.140625" style="104" customWidth="1"/>
    <col min="1031" max="1031" width="9.5703125" style="104" customWidth="1"/>
    <col min="1032" max="1032" width="10.85546875" style="104" customWidth="1"/>
    <col min="1033" max="1033" width="10.140625" style="104" customWidth="1"/>
    <col min="1034" max="1034" width="9.5703125" style="104" customWidth="1"/>
    <col min="1035" max="1036" width="9" style="104" customWidth="1"/>
    <col min="1037" max="1037" width="8.7109375" style="104" customWidth="1"/>
    <col min="1038" max="1038" width="11.42578125" style="104" customWidth="1"/>
    <col min="1039" max="1039" width="10.140625" style="104" customWidth="1"/>
    <col min="1040" max="1278" width="9.140625" style="104"/>
    <col min="1279" max="1279" width="11.85546875" style="104" customWidth="1"/>
    <col min="1280" max="1280" width="3.140625" style="104" customWidth="1"/>
    <col min="1281" max="1281" width="4.42578125" style="104" customWidth="1"/>
    <col min="1282" max="1282" width="10.140625" style="104" customWidth="1"/>
    <col min="1283" max="1283" width="4.7109375" style="104" customWidth="1"/>
    <col min="1284" max="1284" width="4.42578125" style="104" customWidth="1"/>
    <col min="1285" max="1285" width="3" style="104" customWidth="1"/>
    <col min="1286" max="1286" width="19.140625" style="104" customWidth="1"/>
    <col min="1287" max="1287" width="9.5703125" style="104" customWidth="1"/>
    <col min="1288" max="1288" width="10.85546875" style="104" customWidth="1"/>
    <col min="1289" max="1289" width="10.140625" style="104" customWidth="1"/>
    <col min="1290" max="1290" width="9.5703125" style="104" customWidth="1"/>
    <col min="1291" max="1292" width="9" style="104" customWidth="1"/>
    <col min="1293" max="1293" width="8.7109375" style="104" customWidth="1"/>
    <col min="1294" max="1294" width="11.42578125" style="104" customWidth="1"/>
    <col min="1295" max="1295" width="10.140625" style="104" customWidth="1"/>
    <col min="1296" max="1534" width="9.140625" style="104"/>
    <col min="1535" max="1535" width="11.85546875" style="104" customWidth="1"/>
    <col min="1536" max="1536" width="3.140625" style="104" customWidth="1"/>
    <col min="1537" max="1537" width="4.42578125" style="104" customWidth="1"/>
    <col min="1538" max="1538" width="10.140625" style="104" customWidth="1"/>
    <col min="1539" max="1539" width="4.7109375" style="104" customWidth="1"/>
    <col min="1540" max="1540" width="4.42578125" style="104" customWidth="1"/>
    <col min="1541" max="1541" width="3" style="104" customWidth="1"/>
    <col min="1542" max="1542" width="19.140625" style="104" customWidth="1"/>
    <col min="1543" max="1543" width="9.5703125" style="104" customWidth="1"/>
    <col min="1544" max="1544" width="10.85546875" style="104" customWidth="1"/>
    <col min="1545" max="1545" width="10.140625" style="104" customWidth="1"/>
    <col min="1546" max="1546" width="9.5703125" style="104" customWidth="1"/>
    <col min="1547" max="1548" width="9" style="104" customWidth="1"/>
    <col min="1549" max="1549" width="8.7109375" style="104" customWidth="1"/>
    <col min="1550" max="1550" width="11.42578125" style="104" customWidth="1"/>
    <col min="1551" max="1551" width="10.140625" style="104" customWidth="1"/>
    <col min="1552" max="1790" width="9.140625" style="104"/>
    <col min="1791" max="1791" width="11.85546875" style="104" customWidth="1"/>
    <col min="1792" max="1792" width="3.140625" style="104" customWidth="1"/>
    <col min="1793" max="1793" width="4.42578125" style="104" customWidth="1"/>
    <col min="1794" max="1794" width="10.140625" style="104" customWidth="1"/>
    <col min="1795" max="1795" width="4.7109375" style="104" customWidth="1"/>
    <col min="1796" max="1796" width="4.42578125" style="104" customWidth="1"/>
    <col min="1797" max="1797" width="3" style="104" customWidth="1"/>
    <col min="1798" max="1798" width="19.140625" style="104" customWidth="1"/>
    <col min="1799" max="1799" width="9.5703125" style="104" customWidth="1"/>
    <col min="1800" max="1800" width="10.85546875" style="104" customWidth="1"/>
    <col min="1801" max="1801" width="10.140625" style="104" customWidth="1"/>
    <col min="1802" max="1802" width="9.5703125" style="104" customWidth="1"/>
    <col min="1803" max="1804" width="9" style="104" customWidth="1"/>
    <col min="1805" max="1805" width="8.7109375" style="104" customWidth="1"/>
    <col min="1806" max="1806" width="11.42578125" style="104" customWidth="1"/>
    <col min="1807" max="1807" width="10.140625" style="104" customWidth="1"/>
    <col min="1808" max="2046" width="9.140625" style="104"/>
    <col min="2047" max="2047" width="11.85546875" style="104" customWidth="1"/>
    <col min="2048" max="2048" width="3.140625" style="104" customWidth="1"/>
    <col min="2049" max="2049" width="4.42578125" style="104" customWidth="1"/>
    <col min="2050" max="2050" width="10.140625" style="104" customWidth="1"/>
    <col min="2051" max="2051" width="4.7109375" style="104" customWidth="1"/>
    <col min="2052" max="2052" width="4.42578125" style="104" customWidth="1"/>
    <col min="2053" max="2053" width="3" style="104" customWidth="1"/>
    <col min="2054" max="2054" width="19.140625" style="104" customWidth="1"/>
    <col min="2055" max="2055" width="9.5703125" style="104" customWidth="1"/>
    <col min="2056" max="2056" width="10.85546875" style="104" customWidth="1"/>
    <col min="2057" max="2057" width="10.140625" style="104" customWidth="1"/>
    <col min="2058" max="2058" width="9.5703125" style="104" customWidth="1"/>
    <col min="2059" max="2060" width="9" style="104" customWidth="1"/>
    <col min="2061" max="2061" width="8.7109375" style="104" customWidth="1"/>
    <col min="2062" max="2062" width="11.42578125" style="104" customWidth="1"/>
    <col min="2063" max="2063" width="10.140625" style="104" customWidth="1"/>
    <col min="2064" max="2302" width="9.140625" style="104"/>
    <col min="2303" max="2303" width="11.85546875" style="104" customWidth="1"/>
    <col min="2304" max="2304" width="3.140625" style="104" customWidth="1"/>
    <col min="2305" max="2305" width="4.42578125" style="104" customWidth="1"/>
    <col min="2306" max="2306" width="10.140625" style="104" customWidth="1"/>
    <col min="2307" max="2307" width="4.7109375" style="104" customWidth="1"/>
    <col min="2308" max="2308" width="4.42578125" style="104" customWidth="1"/>
    <col min="2309" max="2309" width="3" style="104" customWidth="1"/>
    <col min="2310" max="2310" width="19.140625" style="104" customWidth="1"/>
    <col min="2311" max="2311" width="9.5703125" style="104" customWidth="1"/>
    <col min="2312" max="2312" width="10.85546875" style="104" customWidth="1"/>
    <col min="2313" max="2313" width="10.140625" style="104" customWidth="1"/>
    <col min="2314" max="2314" width="9.5703125" style="104" customWidth="1"/>
    <col min="2315" max="2316" width="9" style="104" customWidth="1"/>
    <col min="2317" max="2317" width="8.7109375" style="104" customWidth="1"/>
    <col min="2318" max="2318" width="11.42578125" style="104" customWidth="1"/>
    <col min="2319" max="2319" width="10.140625" style="104" customWidth="1"/>
    <col min="2320" max="2558" width="9.140625" style="104"/>
    <col min="2559" max="2559" width="11.85546875" style="104" customWidth="1"/>
    <col min="2560" max="2560" width="3.140625" style="104" customWidth="1"/>
    <col min="2561" max="2561" width="4.42578125" style="104" customWidth="1"/>
    <col min="2562" max="2562" width="10.140625" style="104" customWidth="1"/>
    <col min="2563" max="2563" width="4.7109375" style="104" customWidth="1"/>
    <col min="2564" max="2564" width="4.42578125" style="104" customWidth="1"/>
    <col min="2565" max="2565" width="3" style="104" customWidth="1"/>
    <col min="2566" max="2566" width="19.140625" style="104" customWidth="1"/>
    <col min="2567" max="2567" width="9.5703125" style="104" customWidth="1"/>
    <col min="2568" max="2568" width="10.85546875" style="104" customWidth="1"/>
    <col min="2569" max="2569" width="10.140625" style="104" customWidth="1"/>
    <col min="2570" max="2570" width="9.5703125" style="104" customWidth="1"/>
    <col min="2571" max="2572" width="9" style="104" customWidth="1"/>
    <col min="2573" max="2573" width="8.7109375" style="104" customWidth="1"/>
    <col min="2574" max="2574" width="11.42578125" style="104" customWidth="1"/>
    <col min="2575" max="2575" width="10.140625" style="104" customWidth="1"/>
    <col min="2576" max="2814" width="9.140625" style="104"/>
    <col min="2815" max="2815" width="11.85546875" style="104" customWidth="1"/>
    <col min="2816" max="2816" width="3.140625" style="104" customWidth="1"/>
    <col min="2817" max="2817" width="4.42578125" style="104" customWidth="1"/>
    <col min="2818" max="2818" width="10.140625" style="104" customWidth="1"/>
    <col min="2819" max="2819" width="4.7109375" style="104" customWidth="1"/>
    <col min="2820" max="2820" width="4.42578125" style="104" customWidth="1"/>
    <col min="2821" max="2821" width="3" style="104" customWidth="1"/>
    <col min="2822" max="2822" width="19.140625" style="104" customWidth="1"/>
    <col min="2823" max="2823" width="9.5703125" style="104" customWidth="1"/>
    <col min="2824" max="2824" width="10.85546875" style="104" customWidth="1"/>
    <col min="2825" max="2825" width="10.140625" style="104" customWidth="1"/>
    <col min="2826" max="2826" width="9.5703125" style="104" customWidth="1"/>
    <col min="2827" max="2828" width="9" style="104" customWidth="1"/>
    <col min="2829" max="2829" width="8.7109375" style="104" customWidth="1"/>
    <col min="2830" max="2830" width="11.42578125" style="104" customWidth="1"/>
    <col min="2831" max="2831" width="10.140625" style="104" customWidth="1"/>
    <col min="2832" max="3070" width="9.140625" style="104"/>
    <col min="3071" max="3071" width="11.85546875" style="104" customWidth="1"/>
    <col min="3072" max="3072" width="3.140625" style="104" customWidth="1"/>
    <col min="3073" max="3073" width="4.42578125" style="104" customWidth="1"/>
    <col min="3074" max="3074" width="10.140625" style="104" customWidth="1"/>
    <col min="3075" max="3075" width="4.7109375" style="104" customWidth="1"/>
    <col min="3076" max="3076" width="4.42578125" style="104" customWidth="1"/>
    <col min="3077" max="3077" width="3" style="104" customWidth="1"/>
    <col min="3078" max="3078" width="19.140625" style="104" customWidth="1"/>
    <col min="3079" max="3079" width="9.5703125" style="104" customWidth="1"/>
    <col min="3080" max="3080" width="10.85546875" style="104" customWidth="1"/>
    <col min="3081" max="3081" width="10.140625" style="104" customWidth="1"/>
    <col min="3082" max="3082" width="9.5703125" style="104" customWidth="1"/>
    <col min="3083" max="3084" width="9" style="104" customWidth="1"/>
    <col min="3085" max="3085" width="8.7109375" style="104" customWidth="1"/>
    <col min="3086" max="3086" width="11.42578125" style="104" customWidth="1"/>
    <col min="3087" max="3087" width="10.140625" style="104" customWidth="1"/>
    <col min="3088" max="3326" width="9.140625" style="104"/>
    <col min="3327" max="3327" width="11.85546875" style="104" customWidth="1"/>
    <col min="3328" max="3328" width="3.140625" style="104" customWidth="1"/>
    <col min="3329" max="3329" width="4.42578125" style="104" customWidth="1"/>
    <col min="3330" max="3330" width="10.140625" style="104" customWidth="1"/>
    <col min="3331" max="3331" width="4.7109375" style="104" customWidth="1"/>
    <col min="3332" max="3332" width="4.42578125" style="104" customWidth="1"/>
    <col min="3333" max="3333" width="3" style="104" customWidth="1"/>
    <col min="3334" max="3334" width="19.140625" style="104" customWidth="1"/>
    <col min="3335" max="3335" width="9.5703125" style="104" customWidth="1"/>
    <col min="3336" max="3336" width="10.85546875" style="104" customWidth="1"/>
    <col min="3337" max="3337" width="10.140625" style="104" customWidth="1"/>
    <col min="3338" max="3338" width="9.5703125" style="104" customWidth="1"/>
    <col min="3339" max="3340" width="9" style="104" customWidth="1"/>
    <col min="3341" max="3341" width="8.7109375" style="104" customWidth="1"/>
    <col min="3342" max="3342" width="11.42578125" style="104" customWidth="1"/>
    <col min="3343" max="3343" width="10.140625" style="104" customWidth="1"/>
    <col min="3344" max="3582" width="9.140625" style="104"/>
    <col min="3583" max="3583" width="11.85546875" style="104" customWidth="1"/>
    <col min="3584" max="3584" width="3.140625" style="104" customWidth="1"/>
    <col min="3585" max="3585" width="4.42578125" style="104" customWidth="1"/>
    <col min="3586" max="3586" width="10.140625" style="104" customWidth="1"/>
    <col min="3587" max="3587" width="4.7109375" style="104" customWidth="1"/>
    <col min="3588" max="3588" width="4.42578125" style="104" customWidth="1"/>
    <col min="3589" max="3589" width="3" style="104" customWidth="1"/>
    <col min="3590" max="3590" width="19.140625" style="104" customWidth="1"/>
    <col min="3591" max="3591" width="9.5703125" style="104" customWidth="1"/>
    <col min="3592" max="3592" width="10.85546875" style="104" customWidth="1"/>
    <col min="3593" max="3593" width="10.140625" style="104" customWidth="1"/>
    <col min="3594" max="3594" width="9.5703125" style="104" customWidth="1"/>
    <col min="3595" max="3596" width="9" style="104" customWidth="1"/>
    <col min="3597" max="3597" width="8.7109375" style="104" customWidth="1"/>
    <col min="3598" max="3598" width="11.42578125" style="104" customWidth="1"/>
    <col min="3599" max="3599" width="10.140625" style="104" customWidth="1"/>
    <col min="3600" max="3838" width="9.140625" style="104"/>
    <col min="3839" max="3839" width="11.85546875" style="104" customWidth="1"/>
    <col min="3840" max="3840" width="3.140625" style="104" customWidth="1"/>
    <col min="3841" max="3841" width="4.42578125" style="104" customWidth="1"/>
    <col min="3842" max="3842" width="10.140625" style="104" customWidth="1"/>
    <col min="3843" max="3843" width="4.7109375" style="104" customWidth="1"/>
    <col min="3844" max="3844" width="4.42578125" style="104" customWidth="1"/>
    <col min="3845" max="3845" width="3" style="104" customWidth="1"/>
    <col min="3846" max="3846" width="19.140625" style="104" customWidth="1"/>
    <col min="3847" max="3847" width="9.5703125" style="104" customWidth="1"/>
    <col min="3848" max="3848" width="10.85546875" style="104" customWidth="1"/>
    <col min="3849" max="3849" width="10.140625" style="104" customWidth="1"/>
    <col min="3850" max="3850" width="9.5703125" style="104" customWidth="1"/>
    <col min="3851" max="3852" width="9" style="104" customWidth="1"/>
    <col min="3853" max="3853" width="8.7109375" style="104" customWidth="1"/>
    <col min="3854" max="3854" width="11.42578125" style="104" customWidth="1"/>
    <col min="3855" max="3855" width="10.140625" style="104" customWidth="1"/>
    <col min="3856" max="4094" width="9.140625" style="104"/>
    <col min="4095" max="4095" width="11.85546875" style="104" customWidth="1"/>
    <col min="4096" max="4096" width="3.140625" style="104" customWidth="1"/>
    <col min="4097" max="4097" width="4.42578125" style="104" customWidth="1"/>
    <col min="4098" max="4098" width="10.140625" style="104" customWidth="1"/>
    <col min="4099" max="4099" width="4.7109375" style="104" customWidth="1"/>
    <col min="4100" max="4100" width="4.42578125" style="104" customWidth="1"/>
    <col min="4101" max="4101" width="3" style="104" customWidth="1"/>
    <col min="4102" max="4102" width="19.140625" style="104" customWidth="1"/>
    <col min="4103" max="4103" width="9.5703125" style="104" customWidth="1"/>
    <col min="4104" max="4104" width="10.85546875" style="104" customWidth="1"/>
    <col min="4105" max="4105" width="10.140625" style="104" customWidth="1"/>
    <col min="4106" max="4106" width="9.5703125" style="104" customWidth="1"/>
    <col min="4107" max="4108" width="9" style="104" customWidth="1"/>
    <col min="4109" max="4109" width="8.7109375" style="104" customWidth="1"/>
    <col min="4110" max="4110" width="11.42578125" style="104" customWidth="1"/>
    <col min="4111" max="4111" width="10.140625" style="104" customWidth="1"/>
    <col min="4112" max="4350" width="9.140625" style="104"/>
    <col min="4351" max="4351" width="11.85546875" style="104" customWidth="1"/>
    <col min="4352" max="4352" width="3.140625" style="104" customWidth="1"/>
    <col min="4353" max="4353" width="4.42578125" style="104" customWidth="1"/>
    <col min="4354" max="4354" width="10.140625" style="104" customWidth="1"/>
    <col min="4355" max="4355" width="4.7109375" style="104" customWidth="1"/>
    <col min="4356" max="4356" width="4.42578125" style="104" customWidth="1"/>
    <col min="4357" max="4357" width="3" style="104" customWidth="1"/>
    <col min="4358" max="4358" width="19.140625" style="104" customWidth="1"/>
    <col min="4359" max="4359" width="9.5703125" style="104" customWidth="1"/>
    <col min="4360" max="4360" width="10.85546875" style="104" customWidth="1"/>
    <col min="4361" max="4361" width="10.140625" style="104" customWidth="1"/>
    <col min="4362" max="4362" width="9.5703125" style="104" customWidth="1"/>
    <col min="4363" max="4364" width="9" style="104" customWidth="1"/>
    <col min="4365" max="4365" width="8.7109375" style="104" customWidth="1"/>
    <col min="4366" max="4366" width="11.42578125" style="104" customWidth="1"/>
    <col min="4367" max="4367" width="10.140625" style="104" customWidth="1"/>
    <col min="4368" max="4606" width="9.140625" style="104"/>
    <col min="4607" max="4607" width="11.85546875" style="104" customWidth="1"/>
    <col min="4608" max="4608" width="3.140625" style="104" customWidth="1"/>
    <col min="4609" max="4609" width="4.42578125" style="104" customWidth="1"/>
    <col min="4610" max="4610" width="10.140625" style="104" customWidth="1"/>
    <col min="4611" max="4611" width="4.7109375" style="104" customWidth="1"/>
    <col min="4612" max="4612" width="4.42578125" style="104" customWidth="1"/>
    <col min="4613" max="4613" width="3" style="104" customWidth="1"/>
    <col min="4614" max="4614" width="19.140625" style="104" customWidth="1"/>
    <col min="4615" max="4615" width="9.5703125" style="104" customWidth="1"/>
    <col min="4616" max="4616" width="10.85546875" style="104" customWidth="1"/>
    <col min="4617" max="4617" width="10.140625" style="104" customWidth="1"/>
    <col min="4618" max="4618" width="9.5703125" style="104" customWidth="1"/>
    <col min="4619" max="4620" width="9" style="104" customWidth="1"/>
    <col min="4621" max="4621" width="8.7109375" style="104" customWidth="1"/>
    <col min="4622" max="4622" width="11.42578125" style="104" customWidth="1"/>
    <col min="4623" max="4623" width="10.140625" style="104" customWidth="1"/>
    <col min="4624" max="4862" width="9.140625" style="104"/>
    <col min="4863" max="4863" width="11.85546875" style="104" customWidth="1"/>
    <col min="4864" max="4864" width="3.140625" style="104" customWidth="1"/>
    <col min="4865" max="4865" width="4.42578125" style="104" customWidth="1"/>
    <col min="4866" max="4866" width="10.140625" style="104" customWidth="1"/>
    <col min="4867" max="4867" width="4.7109375" style="104" customWidth="1"/>
    <col min="4868" max="4868" width="4.42578125" style="104" customWidth="1"/>
    <col min="4869" max="4869" width="3" style="104" customWidth="1"/>
    <col min="4870" max="4870" width="19.140625" style="104" customWidth="1"/>
    <col min="4871" max="4871" width="9.5703125" style="104" customWidth="1"/>
    <col min="4872" max="4872" width="10.85546875" style="104" customWidth="1"/>
    <col min="4873" max="4873" width="10.140625" style="104" customWidth="1"/>
    <col min="4874" max="4874" width="9.5703125" style="104" customWidth="1"/>
    <col min="4875" max="4876" width="9" style="104" customWidth="1"/>
    <col min="4877" max="4877" width="8.7109375" style="104" customWidth="1"/>
    <col min="4878" max="4878" width="11.42578125" style="104" customWidth="1"/>
    <col min="4879" max="4879" width="10.140625" style="104" customWidth="1"/>
    <col min="4880" max="5118" width="9.140625" style="104"/>
    <col min="5119" max="5119" width="11.85546875" style="104" customWidth="1"/>
    <col min="5120" max="5120" width="3.140625" style="104" customWidth="1"/>
    <col min="5121" max="5121" width="4.42578125" style="104" customWidth="1"/>
    <col min="5122" max="5122" width="10.140625" style="104" customWidth="1"/>
    <col min="5123" max="5123" width="4.7109375" style="104" customWidth="1"/>
    <col min="5124" max="5124" width="4.42578125" style="104" customWidth="1"/>
    <col min="5125" max="5125" width="3" style="104" customWidth="1"/>
    <col min="5126" max="5126" width="19.140625" style="104" customWidth="1"/>
    <col min="5127" max="5127" width="9.5703125" style="104" customWidth="1"/>
    <col min="5128" max="5128" width="10.85546875" style="104" customWidth="1"/>
    <col min="5129" max="5129" width="10.140625" style="104" customWidth="1"/>
    <col min="5130" max="5130" width="9.5703125" style="104" customWidth="1"/>
    <col min="5131" max="5132" width="9" style="104" customWidth="1"/>
    <col min="5133" max="5133" width="8.7109375" style="104" customWidth="1"/>
    <col min="5134" max="5134" width="11.42578125" style="104" customWidth="1"/>
    <col min="5135" max="5135" width="10.140625" style="104" customWidth="1"/>
    <col min="5136" max="5374" width="9.140625" style="104"/>
    <col min="5375" max="5375" width="11.85546875" style="104" customWidth="1"/>
    <col min="5376" max="5376" width="3.140625" style="104" customWidth="1"/>
    <col min="5377" max="5377" width="4.42578125" style="104" customWidth="1"/>
    <col min="5378" max="5378" width="10.140625" style="104" customWidth="1"/>
    <col min="5379" max="5379" width="4.7109375" style="104" customWidth="1"/>
    <col min="5380" max="5380" width="4.42578125" style="104" customWidth="1"/>
    <col min="5381" max="5381" width="3" style="104" customWidth="1"/>
    <col min="5382" max="5382" width="19.140625" style="104" customWidth="1"/>
    <col min="5383" max="5383" width="9.5703125" style="104" customWidth="1"/>
    <col min="5384" max="5384" width="10.85546875" style="104" customWidth="1"/>
    <col min="5385" max="5385" width="10.140625" style="104" customWidth="1"/>
    <col min="5386" max="5386" width="9.5703125" style="104" customWidth="1"/>
    <col min="5387" max="5388" width="9" style="104" customWidth="1"/>
    <col min="5389" max="5389" width="8.7109375" style="104" customWidth="1"/>
    <col min="5390" max="5390" width="11.42578125" style="104" customWidth="1"/>
    <col min="5391" max="5391" width="10.140625" style="104" customWidth="1"/>
    <col min="5392" max="5630" width="9.140625" style="104"/>
    <col min="5631" max="5631" width="11.85546875" style="104" customWidth="1"/>
    <col min="5632" max="5632" width="3.140625" style="104" customWidth="1"/>
    <col min="5633" max="5633" width="4.42578125" style="104" customWidth="1"/>
    <col min="5634" max="5634" width="10.140625" style="104" customWidth="1"/>
    <col min="5635" max="5635" width="4.7109375" style="104" customWidth="1"/>
    <col min="5636" max="5636" width="4.42578125" style="104" customWidth="1"/>
    <col min="5637" max="5637" width="3" style="104" customWidth="1"/>
    <col min="5638" max="5638" width="19.140625" style="104" customWidth="1"/>
    <col min="5639" max="5639" width="9.5703125" style="104" customWidth="1"/>
    <col min="5640" max="5640" width="10.85546875" style="104" customWidth="1"/>
    <col min="5641" max="5641" width="10.140625" style="104" customWidth="1"/>
    <col min="5642" max="5642" width="9.5703125" style="104" customWidth="1"/>
    <col min="5643" max="5644" width="9" style="104" customWidth="1"/>
    <col min="5645" max="5645" width="8.7109375" style="104" customWidth="1"/>
    <col min="5646" max="5646" width="11.42578125" style="104" customWidth="1"/>
    <col min="5647" max="5647" width="10.140625" style="104" customWidth="1"/>
    <col min="5648" max="5886" width="9.140625" style="104"/>
    <col min="5887" max="5887" width="11.85546875" style="104" customWidth="1"/>
    <col min="5888" max="5888" width="3.140625" style="104" customWidth="1"/>
    <col min="5889" max="5889" width="4.42578125" style="104" customWidth="1"/>
    <col min="5890" max="5890" width="10.140625" style="104" customWidth="1"/>
    <col min="5891" max="5891" width="4.7109375" style="104" customWidth="1"/>
    <col min="5892" max="5892" width="4.42578125" style="104" customWidth="1"/>
    <col min="5893" max="5893" width="3" style="104" customWidth="1"/>
    <col min="5894" max="5894" width="19.140625" style="104" customWidth="1"/>
    <col min="5895" max="5895" width="9.5703125" style="104" customWidth="1"/>
    <col min="5896" max="5896" width="10.85546875" style="104" customWidth="1"/>
    <col min="5897" max="5897" width="10.140625" style="104" customWidth="1"/>
    <col min="5898" max="5898" width="9.5703125" style="104" customWidth="1"/>
    <col min="5899" max="5900" width="9" style="104" customWidth="1"/>
    <col min="5901" max="5901" width="8.7109375" style="104" customWidth="1"/>
    <col min="5902" max="5902" width="11.42578125" style="104" customWidth="1"/>
    <col min="5903" max="5903" width="10.140625" style="104" customWidth="1"/>
    <col min="5904" max="6142" width="9.140625" style="104"/>
    <col min="6143" max="6143" width="11.85546875" style="104" customWidth="1"/>
    <col min="6144" max="6144" width="3.140625" style="104" customWidth="1"/>
    <col min="6145" max="6145" width="4.42578125" style="104" customWidth="1"/>
    <col min="6146" max="6146" width="10.140625" style="104" customWidth="1"/>
    <col min="6147" max="6147" width="4.7109375" style="104" customWidth="1"/>
    <col min="6148" max="6148" width="4.42578125" style="104" customWidth="1"/>
    <col min="6149" max="6149" width="3" style="104" customWidth="1"/>
    <col min="6150" max="6150" width="19.140625" style="104" customWidth="1"/>
    <col min="6151" max="6151" width="9.5703125" style="104" customWidth="1"/>
    <col min="6152" max="6152" width="10.85546875" style="104" customWidth="1"/>
    <col min="6153" max="6153" width="10.140625" style="104" customWidth="1"/>
    <col min="6154" max="6154" width="9.5703125" style="104" customWidth="1"/>
    <col min="6155" max="6156" width="9" style="104" customWidth="1"/>
    <col min="6157" max="6157" width="8.7109375" style="104" customWidth="1"/>
    <col min="6158" max="6158" width="11.42578125" style="104" customWidth="1"/>
    <col min="6159" max="6159" width="10.140625" style="104" customWidth="1"/>
    <col min="6160" max="6398" width="9.140625" style="104"/>
    <col min="6399" max="6399" width="11.85546875" style="104" customWidth="1"/>
    <col min="6400" max="6400" width="3.140625" style="104" customWidth="1"/>
    <col min="6401" max="6401" width="4.42578125" style="104" customWidth="1"/>
    <col min="6402" max="6402" width="10.140625" style="104" customWidth="1"/>
    <col min="6403" max="6403" width="4.7109375" style="104" customWidth="1"/>
    <col min="6404" max="6404" width="4.42578125" style="104" customWidth="1"/>
    <col min="6405" max="6405" width="3" style="104" customWidth="1"/>
    <col min="6406" max="6406" width="19.140625" style="104" customWidth="1"/>
    <col min="6407" max="6407" width="9.5703125" style="104" customWidth="1"/>
    <col min="6408" max="6408" width="10.85546875" style="104" customWidth="1"/>
    <col min="6409" max="6409" width="10.140625" style="104" customWidth="1"/>
    <col min="6410" max="6410" width="9.5703125" style="104" customWidth="1"/>
    <col min="6411" max="6412" width="9" style="104" customWidth="1"/>
    <col min="6413" max="6413" width="8.7109375" style="104" customWidth="1"/>
    <col min="6414" max="6414" width="11.42578125" style="104" customWidth="1"/>
    <col min="6415" max="6415" width="10.140625" style="104" customWidth="1"/>
    <col min="6416" max="6654" width="9.140625" style="104"/>
    <col min="6655" max="6655" width="11.85546875" style="104" customWidth="1"/>
    <col min="6656" max="6656" width="3.140625" style="104" customWidth="1"/>
    <col min="6657" max="6657" width="4.42578125" style="104" customWidth="1"/>
    <col min="6658" max="6658" width="10.140625" style="104" customWidth="1"/>
    <col min="6659" max="6659" width="4.7109375" style="104" customWidth="1"/>
    <col min="6660" max="6660" width="4.42578125" style="104" customWidth="1"/>
    <col min="6661" max="6661" width="3" style="104" customWidth="1"/>
    <col min="6662" max="6662" width="19.140625" style="104" customWidth="1"/>
    <col min="6663" max="6663" width="9.5703125" style="104" customWidth="1"/>
    <col min="6664" max="6664" width="10.85546875" style="104" customWidth="1"/>
    <col min="6665" max="6665" width="10.140625" style="104" customWidth="1"/>
    <col min="6666" max="6666" width="9.5703125" style="104" customWidth="1"/>
    <col min="6667" max="6668" width="9" style="104" customWidth="1"/>
    <col min="6669" max="6669" width="8.7109375" style="104" customWidth="1"/>
    <col min="6670" max="6670" width="11.42578125" style="104" customWidth="1"/>
    <col min="6671" max="6671" width="10.140625" style="104" customWidth="1"/>
    <col min="6672" max="6910" width="9.140625" style="104"/>
    <col min="6911" max="6911" width="11.85546875" style="104" customWidth="1"/>
    <col min="6912" max="6912" width="3.140625" style="104" customWidth="1"/>
    <col min="6913" max="6913" width="4.42578125" style="104" customWidth="1"/>
    <col min="6914" max="6914" width="10.140625" style="104" customWidth="1"/>
    <col min="6915" max="6915" width="4.7109375" style="104" customWidth="1"/>
    <col min="6916" max="6916" width="4.42578125" style="104" customWidth="1"/>
    <col min="6917" max="6917" width="3" style="104" customWidth="1"/>
    <col min="6918" max="6918" width="19.140625" style="104" customWidth="1"/>
    <col min="6919" max="6919" width="9.5703125" style="104" customWidth="1"/>
    <col min="6920" max="6920" width="10.85546875" style="104" customWidth="1"/>
    <col min="6921" max="6921" width="10.140625" style="104" customWidth="1"/>
    <col min="6922" max="6922" width="9.5703125" style="104" customWidth="1"/>
    <col min="6923" max="6924" width="9" style="104" customWidth="1"/>
    <col min="6925" max="6925" width="8.7109375" style="104" customWidth="1"/>
    <col min="6926" max="6926" width="11.42578125" style="104" customWidth="1"/>
    <col min="6927" max="6927" width="10.140625" style="104" customWidth="1"/>
    <col min="6928" max="7166" width="9.140625" style="104"/>
    <col min="7167" max="7167" width="11.85546875" style="104" customWidth="1"/>
    <col min="7168" max="7168" width="3.140625" style="104" customWidth="1"/>
    <col min="7169" max="7169" width="4.42578125" style="104" customWidth="1"/>
    <col min="7170" max="7170" width="10.140625" style="104" customWidth="1"/>
    <col min="7171" max="7171" width="4.7109375" style="104" customWidth="1"/>
    <col min="7172" max="7172" width="4.42578125" style="104" customWidth="1"/>
    <col min="7173" max="7173" width="3" style="104" customWidth="1"/>
    <col min="7174" max="7174" width="19.140625" style="104" customWidth="1"/>
    <col min="7175" max="7175" width="9.5703125" style="104" customWidth="1"/>
    <col min="7176" max="7176" width="10.85546875" style="104" customWidth="1"/>
    <col min="7177" max="7177" width="10.140625" style="104" customWidth="1"/>
    <col min="7178" max="7178" width="9.5703125" style="104" customWidth="1"/>
    <col min="7179" max="7180" width="9" style="104" customWidth="1"/>
    <col min="7181" max="7181" width="8.7109375" style="104" customWidth="1"/>
    <col min="7182" max="7182" width="11.42578125" style="104" customWidth="1"/>
    <col min="7183" max="7183" width="10.140625" style="104" customWidth="1"/>
    <col min="7184" max="7422" width="9.140625" style="104"/>
    <col min="7423" max="7423" width="11.85546875" style="104" customWidth="1"/>
    <col min="7424" max="7424" width="3.140625" style="104" customWidth="1"/>
    <col min="7425" max="7425" width="4.42578125" style="104" customWidth="1"/>
    <col min="7426" max="7426" width="10.140625" style="104" customWidth="1"/>
    <col min="7427" max="7427" width="4.7109375" style="104" customWidth="1"/>
    <col min="7428" max="7428" width="4.42578125" style="104" customWidth="1"/>
    <col min="7429" max="7429" width="3" style="104" customWidth="1"/>
    <col min="7430" max="7430" width="19.140625" style="104" customWidth="1"/>
    <col min="7431" max="7431" width="9.5703125" style="104" customWidth="1"/>
    <col min="7432" max="7432" width="10.85546875" style="104" customWidth="1"/>
    <col min="7433" max="7433" width="10.140625" style="104" customWidth="1"/>
    <col min="7434" max="7434" width="9.5703125" style="104" customWidth="1"/>
    <col min="7435" max="7436" width="9" style="104" customWidth="1"/>
    <col min="7437" max="7437" width="8.7109375" style="104" customWidth="1"/>
    <col min="7438" max="7438" width="11.42578125" style="104" customWidth="1"/>
    <col min="7439" max="7439" width="10.140625" style="104" customWidth="1"/>
    <col min="7440" max="7678" width="9.140625" style="104"/>
    <col min="7679" max="7679" width="11.85546875" style="104" customWidth="1"/>
    <col min="7680" max="7680" width="3.140625" style="104" customWidth="1"/>
    <col min="7681" max="7681" width="4.42578125" style="104" customWidth="1"/>
    <col min="7682" max="7682" width="10.140625" style="104" customWidth="1"/>
    <col min="7683" max="7683" width="4.7109375" style="104" customWidth="1"/>
    <col min="7684" max="7684" width="4.42578125" style="104" customWidth="1"/>
    <col min="7685" max="7685" width="3" style="104" customWidth="1"/>
    <col min="7686" max="7686" width="19.140625" style="104" customWidth="1"/>
    <col min="7687" max="7687" width="9.5703125" style="104" customWidth="1"/>
    <col min="7688" max="7688" width="10.85546875" style="104" customWidth="1"/>
    <col min="7689" max="7689" width="10.140625" style="104" customWidth="1"/>
    <col min="7690" max="7690" width="9.5703125" style="104" customWidth="1"/>
    <col min="7691" max="7692" width="9" style="104" customWidth="1"/>
    <col min="7693" max="7693" width="8.7109375" style="104" customWidth="1"/>
    <col min="7694" max="7694" width="11.42578125" style="104" customWidth="1"/>
    <col min="7695" max="7695" width="10.140625" style="104" customWidth="1"/>
    <col min="7696" max="7934" width="9.140625" style="104"/>
    <col min="7935" max="7935" width="11.85546875" style="104" customWidth="1"/>
    <col min="7936" max="7936" width="3.140625" style="104" customWidth="1"/>
    <col min="7937" max="7937" width="4.42578125" style="104" customWidth="1"/>
    <col min="7938" max="7938" width="10.140625" style="104" customWidth="1"/>
    <col min="7939" max="7939" width="4.7109375" style="104" customWidth="1"/>
    <col min="7940" max="7940" width="4.42578125" style="104" customWidth="1"/>
    <col min="7941" max="7941" width="3" style="104" customWidth="1"/>
    <col min="7942" max="7942" width="19.140625" style="104" customWidth="1"/>
    <col min="7943" max="7943" width="9.5703125" style="104" customWidth="1"/>
    <col min="7944" max="7944" width="10.85546875" style="104" customWidth="1"/>
    <col min="7945" max="7945" width="10.140625" style="104" customWidth="1"/>
    <col min="7946" max="7946" width="9.5703125" style="104" customWidth="1"/>
    <col min="7947" max="7948" width="9" style="104" customWidth="1"/>
    <col min="7949" max="7949" width="8.7109375" style="104" customWidth="1"/>
    <col min="7950" max="7950" width="11.42578125" style="104" customWidth="1"/>
    <col min="7951" max="7951" width="10.140625" style="104" customWidth="1"/>
    <col min="7952" max="8190" width="9.140625" style="104"/>
    <col min="8191" max="8191" width="11.85546875" style="104" customWidth="1"/>
    <col min="8192" max="8192" width="3.140625" style="104" customWidth="1"/>
    <col min="8193" max="8193" width="4.42578125" style="104" customWidth="1"/>
    <col min="8194" max="8194" width="10.140625" style="104" customWidth="1"/>
    <col min="8195" max="8195" width="4.7109375" style="104" customWidth="1"/>
    <col min="8196" max="8196" width="4.42578125" style="104" customWidth="1"/>
    <col min="8197" max="8197" width="3" style="104" customWidth="1"/>
    <col min="8198" max="8198" width="19.140625" style="104" customWidth="1"/>
    <col min="8199" max="8199" width="9.5703125" style="104" customWidth="1"/>
    <col min="8200" max="8200" width="10.85546875" style="104" customWidth="1"/>
    <col min="8201" max="8201" width="10.140625" style="104" customWidth="1"/>
    <col min="8202" max="8202" width="9.5703125" style="104" customWidth="1"/>
    <col min="8203" max="8204" width="9" style="104" customWidth="1"/>
    <col min="8205" max="8205" width="8.7109375" style="104" customWidth="1"/>
    <col min="8206" max="8206" width="11.42578125" style="104" customWidth="1"/>
    <col min="8207" max="8207" width="10.140625" style="104" customWidth="1"/>
    <col min="8208" max="8446" width="9.140625" style="104"/>
    <col min="8447" max="8447" width="11.85546875" style="104" customWidth="1"/>
    <col min="8448" max="8448" width="3.140625" style="104" customWidth="1"/>
    <col min="8449" max="8449" width="4.42578125" style="104" customWidth="1"/>
    <col min="8450" max="8450" width="10.140625" style="104" customWidth="1"/>
    <col min="8451" max="8451" width="4.7109375" style="104" customWidth="1"/>
    <col min="8452" max="8452" width="4.42578125" style="104" customWidth="1"/>
    <col min="8453" max="8453" width="3" style="104" customWidth="1"/>
    <col min="8454" max="8454" width="19.140625" style="104" customWidth="1"/>
    <col min="8455" max="8455" width="9.5703125" style="104" customWidth="1"/>
    <col min="8456" max="8456" width="10.85546875" style="104" customWidth="1"/>
    <col min="8457" max="8457" width="10.140625" style="104" customWidth="1"/>
    <col min="8458" max="8458" width="9.5703125" style="104" customWidth="1"/>
    <col min="8459" max="8460" width="9" style="104" customWidth="1"/>
    <col min="8461" max="8461" width="8.7109375" style="104" customWidth="1"/>
    <col min="8462" max="8462" width="11.42578125" style="104" customWidth="1"/>
    <col min="8463" max="8463" width="10.140625" style="104" customWidth="1"/>
    <col min="8464" max="8702" width="9.140625" style="104"/>
    <col min="8703" max="8703" width="11.85546875" style="104" customWidth="1"/>
    <col min="8704" max="8704" width="3.140625" style="104" customWidth="1"/>
    <col min="8705" max="8705" width="4.42578125" style="104" customWidth="1"/>
    <col min="8706" max="8706" width="10.140625" style="104" customWidth="1"/>
    <col min="8707" max="8707" width="4.7109375" style="104" customWidth="1"/>
    <col min="8708" max="8708" width="4.42578125" style="104" customWidth="1"/>
    <col min="8709" max="8709" width="3" style="104" customWidth="1"/>
    <col min="8710" max="8710" width="19.140625" style="104" customWidth="1"/>
    <col min="8711" max="8711" width="9.5703125" style="104" customWidth="1"/>
    <col min="8712" max="8712" width="10.85546875" style="104" customWidth="1"/>
    <col min="8713" max="8713" width="10.140625" style="104" customWidth="1"/>
    <col min="8714" max="8714" width="9.5703125" style="104" customWidth="1"/>
    <col min="8715" max="8716" width="9" style="104" customWidth="1"/>
    <col min="8717" max="8717" width="8.7109375" style="104" customWidth="1"/>
    <col min="8718" max="8718" width="11.42578125" style="104" customWidth="1"/>
    <col min="8719" max="8719" width="10.140625" style="104" customWidth="1"/>
    <col min="8720" max="8958" width="9.140625" style="104"/>
    <col min="8959" max="8959" width="11.85546875" style="104" customWidth="1"/>
    <col min="8960" max="8960" width="3.140625" style="104" customWidth="1"/>
    <col min="8961" max="8961" width="4.42578125" style="104" customWidth="1"/>
    <col min="8962" max="8962" width="10.140625" style="104" customWidth="1"/>
    <col min="8963" max="8963" width="4.7109375" style="104" customWidth="1"/>
    <col min="8964" max="8964" width="4.42578125" style="104" customWidth="1"/>
    <col min="8965" max="8965" width="3" style="104" customWidth="1"/>
    <col min="8966" max="8966" width="19.140625" style="104" customWidth="1"/>
    <col min="8967" max="8967" width="9.5703125" style="104" customWidth="1"/>
    <col min="8968" max="8968" width="10.85546875" style="104" customWidth="1"/>
    <col min="8969" max="8969" width="10.140625" style="104" customWidth="1"/>
    <col min="8970" max="8970" width="9.5703125" style="104" customWidth="1"/>
    <col min="8971" max="8972" width="9" style="104" customWidth="1"/>
    <col min="8973" max="8973" width="8.7109375" style="104" customWidth="1"/>
    <col min="8974" max="8974" width="11.42578125" style="104" customWidth="1"/>
    <col min="8975" max="8975" width="10.140625" style="104" customWidth="1"/>
    <col min="8976" max="9214" width="9.140625" style="104"/>
    <col min="9215" max="9215" width="11.85546875" style="104" customWidth="1"/>
    <col min="9216" max="9216" width="3.140625" style="104" customWidth="1"/>
    <col min="9217" max="9217" width="4.42578125" style="104" customWidth="1"/>
    <col min="9218" max="9218" width="10.140625" style="104" customWidth="1"/>
    <col min="9219" max="9219" width="4.7109375" style="104" customWidth="1"/>
    <col min="9220" max="9220" width="4.42578125" style="104" customWidth="1"/>
    <col min="9221" max="9221" width="3" style="104" customWidth="1"/>
    <col min="9222" max="9222" width="19.140625" style="104" customWidth="1"/>
    <col min="9223" max="9223" width="9.5703125" style="104" customWidth="1"/>
    <col min="9224" max="9224" width="10.85546875" style="104" customWidth="1"/>
    <col min="9225" max="9225" width="10.140625" style="104" customWidth="1"/>
    <col min="9226" max="9226" width="9.5703125" style="104" customWidth="1"/>
    <col min="9227" max="9228" width="9" style="104" customWidth="1"/>
    <col min="9229" max="9229" width="8.7109375" style="104" customWidth="1"/>
    <col min="9230" max="9230" width="11.42578125" style="104" customWidth="1"/>
    <col min="9231" max="9231" width="10.140625" style="104" customWidth="1"/>
    <col min="9232" max="9470" width="9.140625" style="104"/>
    <col min="9471" max="9471" width="11.85546875" style="104" customWidth="1"/>
    <col min="9472" max="9472" width="3.140625" style="104" customWidth="1"/>
    <col min="9473" max="9473" width="4.42578125" style="104" customWidth="1"/>
    <col min="9474" max="9474" width="10.140625" style="104" customWidth="1"/>
    <col min="9475" max="9475" width="4.7109375" style="104" customWidth="1"/>
    <col min="9476" max="9476" width="4.42578125" style="104" customWidth="1"/>
    <col min="9477" max="9477" width="3" style="104" customWidth="1"/>
    <col min="9478" max="9478" width="19.140625" style="104" customWidth="1"/>
    <col min="9479" max="9479" width="9.5703125" style="104" customWidth="1"/>
    <col min="9480" max="9480" width="10.85546875" style="104" customWidth="1"/>
    <col min="9481" max="9481" width="10.140625" style="104" customWidth="1"/>
    <col min="9482" max="9482" width="9.5703125" style="104" customWidth="1"/>
    <col min="9483" max="9484" width="9" style="104" customWidth="1"/>
    <col min="9485" max="9485" width="8.7109375" style="104" customWidth="1"/>
    <col min="9486" max="9486" width="11.42578125" style="104" customWidth="1"/>
    <col min="9487" max="9487" width="10.140625" style="104" customWidth="1"/>
    <col min="9488" max="9726" width="9.140625" style="104"/>
    <col min="9727" max="9727" width="11.85546875" style="104" customWidth="1"/>
    <col min="9728" max="9728" width="3.140625" style="104" customWidth="1"/>
    <col min="9729" max="9729" width="4.42578125" style="104" customWidth="1"/>
    <col min="9730" max="9730" width="10.140625" style="104" customWidth="1"/>
    <col min="9731" max="9731" width="4.7109375" style="104" customWidth="1"/>
    <col min="9732" max="9732" width="4.42578125" style="104" customWidth="1"/>
    <col min="9733" max="9733" width="3" style="104" customWidth="1"/>
    <col min="9734" max="9734" width="19.140625" style="104" customWidth="1"/>
    <col min="9735" max="9735" width="9.5703125" style="104" customWidth="1"/>
    <col min="9736" max="9736" width="10.85546875" style="104" customWidth="1"/>
    <col min="9737" max="9737" width="10.140625" style="104" customWidth="1"/>
    <col min="9738" max="9738" width="9.5703125" style="104" customWidth="1"/>
    <col min="9739" max="9740" width="9" style="104" customWidth="1"/>
    <col min="9741" max="9741" width="8.7109375" style="104" customWidth="1"/>
    <col min="9742" max="9742" width="11.42578125" style="104" customWidth="1"/>
    <col min="9743" max="9743" width="10.140625" style="104" customWidth="1"/>
    <col min="9744" max="9982" width="9.140625" style="104"/>
    <col min="9983" max="9983" width="11.85546875" style="104" customWidth="1"/>
    <col min="9984" max="9984" width="3.140625" style="104" customWidth="1"/>
    <col min="9985" max="9985" width="4.42578125" style="104" customWidth="1"/>
    <col min="9986" max="9986" width="10.140625" style="104" customWidth="1"/>
    <col min="9987" max="9987" width="4.7109375" style="104" customWidth="1"/>
    <col min="9988" max="9988" width="4.42578125" style="104" customWidth="1"/>
    <col min="9989" max="9989" width="3" style="104" customWidth="1"/>
    <col min="9990" max="9990" width="19.140625" style="104" customWidth="1"/>
    <col min="9991" max="9991" width="9.5703125" style="104" customWidth="1"/>
    <col min="9992" max="9992" width="10.85546875" style="104" customWidth="1"/>
    <col min="9993" max="9993" width="10.140625" style="104" customWidth="1"/>
    <col min="9994" max="9994" width="9.5703125" style="104" customWidth="1"/>
    <col min="9995" max="9996" width="9" style="104" customWidth="1"/>
    <col min="9997" max="9997" width="8.7109375" style="104" customWidth="1"/>
    <col min="9998" max="9998" width="11.42578125" style="104" customWidth="1"/>
    <col min="9999" max="9999" width="10.140625" style="104" customWidth="1"/>
    <col min="10000" max="10238" width="9.140625" style="104"/>
    <col min="10239" max="10239" width="11.85546875" style="104" customWidth="1"/>
    <col min="10240" max="10240" width="3.140625" style="104" customWidth="1"/>
    <col min="10241" max="10241" width="4.42578125" style="104" customWidth="1"/>
    <col min="10242" max="10242" width="10.140625" style="104" customWidth="1"/>
    <col min="10243" max="10243" width="4.7109375" style="104" customWidth="1"/>
    <col min="10244" max="10244" width="4.42578125" style="104" customWidth="1"/>
    <col min="10245" max="10245" width="3" style="104" customWidth="1"/>
    <col min="10246" max="10246" width="19.140625" style="104" customWidth="1"/>
    <col min="10247" max="10247" width="9.5703125" style="104" customWidth="1"/>
    <col min="10248" max="10248" width="10.85546875" style="104" customWidth="1"/>
    <col min="10249" max="10249" width="10.140625" style="104" customWidth="1"/>
    <col min="10250" max="10250" width="9.5703125" style="104" customWidth="1"/>
    <col min="10251" max="10252" width="9" style="104" customWidth="1"/>
    <col min="10253" max="10253" width="8.7109375" style="104" customWidth="1"/>
    <col min="10254" max="10254" width="11.42578125" style="104" customWidth="1"/>
    <col min="10255" max="10255" width="10.140625" style="104" customWidth="1"/>
    <col min="10256" max="10494" width="9.140625" style="104"/>
    <col min="10495" max="10495" width="11.85546875" style="104" customWidth="1"/>
    <col min="10496" max="10496" width="3.140625" style="104" customWidth="1"/>
    <col min="10497" max="10497" width="4.42578125" style="104" customWidth="1"/>
    <col min="10498" max="10498" width="10.140625" style="104" customWidth="1"/>
    <col min="10499" max="10499" width="4.7109375" style="104" customWidth="1"/>
    <col min="10500" max="10500" width="4.42578125" style="104" customWidth="1"/>
    <col min="10501" max="10501" width="3" style="104" customWidth="1"/>
    <col min="10502" max="10502" width="19.140625" style="104" customWidth="1"/>
    <col min="10503" max="10503" width="9.5703125" style="104" customWidth="1"/>
    <col min="10504" max="10504" width="10.85546875" style="104" customWidth="1"/>
    <col min="10505" max="10505" width="10.140625" style="104" customWidth="1"/>
    <col min="10506" max="10506" width="9.5703125" style="104" customWidth="1"/>
    <col min="10507" max="10508" width="9" style="104" customWidth="1"/>
    <col min="10509" max="10509" width="8.7109375" style="104" customWidth="1"/>
    <col min="10510" max="10510" width="11.42578125" style="104" customWidth="1"/>
    <col min="10511" max="10511" width="10.140625" style="104" customWidth="1"/>
    <col min="10512" max="10750" width="9.140625" style="104"/>
    <col min="10751" max="10751" width="11.85546875" style="104" customWidth="1"/>
    <col min="10752" max="10752" width="3.140625" style="104" customWidth="1"/>
    <col min="10753" max="10753" width="4.42578125" style="104" customWidth="1"/>
    <col min="10754" max="10754" width="10.140625" style="104" customWidth="1"/>
    <col min="10755" max="10755" width="4.7109375" style="104" customWidth="1"/>
    <col min="10756" max="10756" width="4.42578125" style="104" customWidth="1"/>
    <col min="10757" max="10757" width="3" style="104" customWidth="1"/>
    <col min="10758" max="10758" width="19.140625" style="104" customWidth="1"/>
    <col min="10759" max="10759" width="9.5703125" style="104" customWidth="1"/>
    <col min="10760" max="10760" width="10.85546875" style="104" customWidth="1"/>
    <col min="10761" max="10761" width="10.140625" style="104" customWidth="1"/>
    <col min="10762" max="10762" width="9.5703125" style="104" customWidth="1"/>
    <col min="10763" max="10764" width="9" style="104" customWidth="1"/>
    <col min="10765" max="10765" width="8.7109375" style="104" customWidth="1"/>
    <col min="10766" max="10766" width="11.42578125" style="104" customWidth="1"/>
    <col min="10767" max="10767" width="10.140625" style="104" customWidth="1"/>
    <col min="10768" max="11006" width="9.140625" style="104"/>
    <col min="11007" max="11007" width="11.85546875" style="104" customWidth="1"/>
    <col min="11008" max="11008" width="3.140625" style="104" customWidth="1"/>
    <col min="11009" max="11009" width="4.42578125" style="104" customWidth="1"/>
    <col min="11010" max="11010" width="10.140625" style="104" customWidth="1"/>
    <col min="11011" max="11011" width="4.7109375" style="104" customWidth="1"/>
    <col min="11012" max="11012" width="4.42578125" style="104" customWidth="1"/>
    <col min="11013" max="11013" width="3" style="104" customWidth="1"/>
    <col min="11014" max="11014" width="19.140625" style="104" customWidth="1"/>
    <col min="11015" max="11015" width="9.5703125" style="104" customWidth="1"/>
    <col min="11016" max="11016" width="10.85546875" style="104" customWidth="1"/>
    <col min="11017" max="11017" width="10.140625" style="104" customWidth="1"/>
    <col min="11018" max="11018" width="9.5703125" style="104" customWidth="1"/>
    <col min="11019" max="11020" width="9" style="104" customWidth="1"/>
    <col min="11021" max="11021" width="8.7109375" style="104" customWidth="1"/>
    <col min="11022" max="11022" width="11.42578125" style="104" customWidth="1"/>
    <col min="11023" max="11023" width="10.140625" style="104" customWidth="1"/>
    <col min="11024" max="11262" width="9.140625" style="104"/>
    <col min="11263" max="11263" width="11.85546875" style="104" customWidth="1"/>
    <col min="11264" max="11264" width="3.140625" style="104" customWidth="1"/>
    <col min="11265" max="11265" width="4.42578125" style="104" customWidth="1"/>
    <col min="11266" max="11266" width="10.140625" style="104" customWidth="1"/>
    <col min="11267" max="11267" width="4.7109375" style="104" customWidth="1"/>
    <col min="11268" max="11268" width="4.42578125" style="104" customWidth="1"/>
    <col min="11269" max="11269" width="3" style="104" customWidth="1"/>
    <col min="11270" max="11270" width="19.140625" style="104" customWidth="1"/>
    <col min="11271" max="11271" width="9.5703125" style="104" customWidth="1"/>
    <col min="11272" max="11272" width="10.85546875" style="104" customWidth="1"/>
    <col min="11273" max="11273" width="10.140625" style="104" customWidth="1"/>
    <col min="11274" max="11274" width="9.5703125" style="104" customWidth="1"/>
    <col min="11275" max="11276" width="9" style="104" customWidth="1"/>
    <col min="11277" max="11277" width="8.7109375" style="104" customWidth="1"/>
    <col min="11278" max="11278" width="11.42578125" style="104" customWidth="1"/>
    <col min="11279" max="11279" width="10.140625" style="104" customWidth="1"/>
    <col min="11280" max="11518" width="9.140625" style="104"/>
    <col min="11519" max="11519" width="11.85546875" style="104" customWidth="1"/>
    <col min="11520" max="11520" width="3.140625" style="104" customWidth="1"/>
    <col min="11521" max="11521" width="4.42578125" style="104" customWidth="1"/>
    <col min="11522" max="11522" width="10.140625" style="104" customWidth="1"/>
    <col min="11523" max="11523" width="4.7109375" style="104" customWidth="1"/>
    <col min="11524" max="11524" width="4.42578125" style="104" customWidth="1"/>
    <col min="11525" max="11525" width="3" style="104" customWidth="1"/>
    <col min="11526" max="11526" width="19.140625" style="104" customWidth="1"/>
    <col min="11527" max="11527" width="9.5703125" style="104" customWidth="1"/>
    <col min="11528" max="11528" width="10.85546875" style="104" customWidth="1"/>
    <col min="11529" max="11529" width="10.140625" style="104" customWidth="1"/>
    <col min="11530" max="11530" width="9.5703125" style="104" customWidth="1"/>
    <col min="11531" max="11532" width="9" style="104" customWidth="1"/>
    <col min="11533" max="11533" width="8.7109375" style="104" customWidth="1"/>
    <col min="11534" max="11534" width="11.42578125" style="104" customWidth="1"/>
    <col min="11535" max="11535" width="10.140625" style="104" customWidth="1"/>
    <col min="11536" max="11774" width="9.140625" style="104"/>
    <col min="11775" max="11775" width="11.85546875" style="104" customWidth="1"/>
    <col min="11776" max="11776" width="3.140625" style="104" customWidth="1"/>
    <col min="11777" max="11777" width="4.42578125" style="104" customWidth="1"/>
    <col min="11778" max="11778" width="10.140625" style="104" customWidth="1"/>
    <col min="11779" max="11779" width="4.7109375" style="104" customWidth="1"/>
    <col min="11780" max="11780" width="4.42578125" style="104" customWidth="1"/>
    <col min="11781" max="11781" width="3" style="104" customWidth="1"/>
    <col min="11782" max="11782" width="19.140625" style="104" customWidth="1"/>
    <col min="11783" max="11783" width="9.5703125" style="104" customWidth="1"/>
    <col min="11784" max="11784" width="10.85546875" style="104" customWidth="1"/>
    <col min="11785" max="11785" width="10.140625" style="104" customWidth="1"/>
    <col min="11786" max="11786" width="9.5703125" style="104" customWidth="1"/>
    <col min="11787" max="11788" width="9" style="104" customWidth="1"/>
    <col min="11789" max="11789" width="8.7109375" style="104" customWidth="1"/>
    <col min="11790" max="11790" width="11.42578125" style="104" customWidth="1"/>
    <col min="11791" max="11791" width="10.140625" style="104" customWidth="1"/>
    <col min="11792" max="12030" width="9.140625" style="104"/>
    <col min="12031" max="12031" width="11.85546875" style="104" customWidth="1"/>
    <col min="12032" max="12032" width="3.140625" style="104" customWidth="1"/>
    <col min="12033" max="12033" width="4.42578125" style="104" customWidth="1"/>
    <col min="12034" max="12034" width="10.140625" style="104" customWidth="1"/>
    <col min="12035" max="12035" width="4.7109375" style="104" customWidth="1"/>
    <col min="12036" max="12036" width="4.42578125" style="104" customWidth="1"/>
    <col min="12037" max="12037" width="3" style="104" customWidth="1"/>
    <col min="12038" max="12038" width="19.140625" style="104" customWidth="1"/>
    <col min="12039" max="12039" width="9.5703125" style="104" customWidth="1"/>
    <col min="12040" max="12040" width="10.85546875" style="104" customWidth="1"/>
    <col min="12041" max="12041" width="10.140625" style="104" customWidth="1"/>
    <col min="12042" max="12042" width="9.5703125" style="104" customWidth="1"/>
    <col min="12043" max="12044" width="9" style="104" customWidth="1"/>
    <col min="12045" max="12045" width="8.7109375" style="104" customWidth="1"/>
    <col min="12046" max="12046" width="11.42578125" style="104" customWidth="1"/>
    <col min="12047" max="12047" width="10.140625" style="104" customWidth="1"/>
    <col min="12048" max="12286" width="9.140625" style="104"/>
    <col min="12287" max="12287" width="11.85546875" style="104" customWidth="1"/>
    <col min="12288" max="12288" width="3.140625" style="104" customWidth="1"/>
    <col min="12289" max="12289" width="4.42578125" style="104" customWidth="1"/>
    <col min="12290" max="12290" width="10.140625" style="104" customWidth="1"/>
    <col min="12291" max="12291" width="4.7109375" style="104" customWidth="1"/>
    <col min="12292" max="12292" width="4.42578125" style="104" customWidth="1"/>
    <col min="12293" max="12293" width="3" style="104" customWidth="1"/>
    <col min="12294" max="12294" width="19.140625" style="104" customWidth="1"/>
    <col min="12295" max="12295" width="9.5703125" style="104" customWidth="1"/>
    <col min="12296" max="12296" width="10.85546875" style="104" customWidth="1"/>
    <col min="12297" max="12297" width="10.140625" style="104" customWidth="1"/>
    <col min="12298" max="12298" width="9.5703125" style="104" customWidth="1"/>
    <col min="12299" max="12300" width="9" style="104" customWidth="1"/>
    <col min="12301" max="12301" width="8.7109375" style="104" customWidth="1"/>
    <col min="12302" max="12302" width="11.42578125" style="104" customWidth="1"/>
    <col min="12303" max="12303" width="10.140625" style="104" customWidth="1"/>
    <col min="12304" max="12542" width="9.140625" style="104"/>
    <col min="12543" max="12543" width="11.85546875" style="104" customWidth="1"/>
    <col min="12544" max="12544" width="3.140625" style="104" customWidth="1"/>
    <col min="12545" max="12545" width="4.42578125" style="104" customWidth="1"/>
    <col min="12546" max="12546" width="10.140625" style="104" customWidth="1"/>
    <col min="12547" max="12547" width="4.7109375" style="104" customWidth="1"/>
    <col min="12548" max="12548" width="4.42578125" style="104" customWidth="1"/>
    <col min="12549" max="12549" width="3" style="104" customWidth="1"/>
    <col min="12550" max="12550" width="19.140625" style="104" customWidth="1"/>
    <col min="12551" max="12551" width="9.5703125" style="104" customWidth="1"/>
    <col min="12552" max="12552" width="10.85546875" style="104" customWidth="1"/>
    <col min="12553" max="12553" width="10.140625" style="104" customWidth="1"/>
    <col min="12554" max="12554" width="9.5703125" style="104" customWidth="1"/>
    <col min="12555" max="12556" width="9" style="104" customWidth="1"/>
    <col min="12557" max="12557" width="8.7109375" style="104" customWidth="1"/>
    <col min="12558" max="12558" width="11.42578125" style="104" customWidth="1"/>
    <col min="12559" max="12559" width="10.140625" style="104" customWidth="1"/>
    <col min="12560" max="12798" width="9.140625" style="104"/>
    <col min="12799" max="12799" width="11.85546875" style="104" customWidth="1"/>
    <col min="12800" max="12800" width="3.140625" style="104" customWidth="1"/>
    <col min="12801" max="12801" width="4.42578125" style="104" customWidth="1"/>
    <col min="12802" max="12802" width="10.140625" style="104" customWidth="1"/>
    <col min="12803" max="12803" width="4.7109375" style="104" customWidth="1"/>
    <col min="12804" max="12804" width="4.42578125" style="104" customWidth="1"/>
    <col min="12805" max="12805" width="3" style="104" customWidth="1"/>
    <col min="12806" max="12806" width="19.140625" style="104" customWidth="1"/>
    <col min="12807" max="12807" width="9.5703125" style="104" customWidth="1"/>
    <col min="12808" max="12808" width="10.85546875" style="104" customWidth="1"/>
    <col min="12809" max="12809" width="10.140625" style="104" customWidth="1"/>
    <col min="12810" max="12810" width="9.5703125" style="104" customWidth="1"/>
    <col min="12811" max="12812" width="9" style="104" customWidth="1"/>
    <col min="12813" max="12813" width="8.7109375" style="104" customWidth="1"/>
    <col min="12814" max="12814" width="11.42578125" style="104" customWidth="1"/>
    <col min="12815" max="12815" width="10.140625" style="104" customWidth="1"/>
    <col min="12816" max="13054" width="9.140625" style="104"/>
    <col min="13055" max="13055" width="11.85546875" style="104" customWidth="1"/>
    <col min="13056" max="13056" width="3.140625" style="104" customWidth="1"/>
    <col min="13057" max="13057" width="4.42578125" style="104" customWidth="1"/>
    <col min="13058" max="13058" width="10.140625" style="104" customWidth="1"/>
    <col min="13059" max="13059" width="4.7109375" style="104" customWidth="1"/>
    <col min="13060" max="13060" width="4.42578125" style="104" customWidth="1"/>
    <col min="13061" max="13061" width="3" style="104" customWidth="1"/>
    <col min="13062" max="13062" width="19.140625" style="104" customWidth="1"/>
    <col min="13063" max="13063" width="9.5703125" style="104" customWidth="1"/>
    <col min="13064" max="13064" width="10.85546875" style="104" customWidth="1"/>
    <col min="13065" max="13065" width="10.140625" style="104" customWidth="1"/>
    <col min="13066" max="13066" width="9.5703125" style="104" customWidth="1"/>
    <col min="13067" max="13068" width="9" style="104" customWidth="1"/>
    <col min="13069" max="13069" width="8.7109375" style="104" customWidth="1"/>
    <col min="13070" max="13070" width="11.42578125" style="104" customWidth="1"/>
    <col min="13071" max="13071" width="10.140625" style="104" customWidth="1"/>
    <col min="13072" max="13310" width="9.140625" style="104"/>
    <col min="13311" max="13311" width="11.85546875" style="104" customWidth="1"/>
    <col min="13312" max="13312" width="3.140625" style="104" customWidth="1"/>
    <col min="13313" max="13313" width="4.42578125" style="104" customWidth="1"/>
    <col min="13314" max="13314" width="10.140625" style="104" customWidth="1"/>
    <col min="13315" max="13315" width="4.7109375" style="104" customWidth="1"/>
    <col min="13316" max="13316" width="4.42578125" style="104" customWidth="1"/>
    <col min="13317" max="13317" width="3" style="104" customWidth="1"/>
    <col min="13318" max="13318" width="19.140625" style="104" customWidth="1"/>
    <col min="13319" max="13319" width="9.5703125" style="104" customWidth="1"/>
    <col min="13320" max="13320" width="10.85546875" style="104" customWidth="1"/>
    <col min="13321" max="13321" width="10.140625" style="104" customWidth="1"/>
    <col min="13322" max="13322" width="9.5703125" style="104" customWidth="1"/>
    <col min="13323" max="13324" width="9" style="104" customWidth="1"/>
    <col min="13325" max="13325" width="8.7109375" style="104" customWidth="1"/>
    <col min="13326" max="13326" width="11.42578125" style="104" customWidth="1"/>
    <col min="13327" max="13327" width="10.140625" style="104" customWidth="1"/>
    <col min="13328" max="13566" width="9.140625" style="104"/>
    <col min="13567" max="13567" width="11.85546875" style="104" customWidth="1"/>
    <col min="13568" max="13568" width="3.140625" style="104" customWidth="1"/>
    <col min="13569" max="13569" width="4.42578125" style="104" customWidth="1"/>
    <col min="13570" max="13570" width="10.140625" style="104" customWidth="1"/>
    <col min="13571" max="13571" width="4.7109375" style="104" customWidth="1"/>
    <col min="13572" max="13572" width="4.42578125" style="104" customWidth="1"/>
    <col min="13573" max="13573" width="3" style="104" customWidth="1"/>
    <col min="13574" max="13574" width="19.140625" style="104" customWidth="1"/>
    <col min="13575" max="13575" width="9.5703125" style="104" customWidth="1"/>
    <col min="13576" max="13576" width="10.85546875" style="104" customWidth="1"/>
    <col min="13577" max="13577" width="10.140625" style="104" customWidth="1"/>
    <col min="13578" max="13578" width="9.5703125" style="104" customWidth="1"/>
    <col min="13579" max="13580" width="9" style="104" customWidth="1"/>
    <col min="13581" max="13581" width="8.7109375" style="104" customWidth="1"/>
    <col min="13582" max="13582" width="11.42578125" style="104" customWidth="1"/>
    <col min="13583" max="13583" width="10.140625" style="104" customWidth="1"/>
    <col min="13584" max="13822" width="9.140625" style="104"/>
    <col min="13823" max="13823" width="11.85546875" style="104" customWidth="1"/>
    <col min="13824" max="13824" width="3.140625" style="104" customWidth="1"/>
    <col min="13825" max="13825" width="4.42578125" style="104" customWidth="1"/>
    <col min="13826" max="13826" width="10.140625" style="104" customWidth="1"/>
    <col min="13827" max="13827" width="4.7109375" style="104" customWidth="1"/>
    <col min="13828" max="13828" width="4.42578125" style="104" customWidth="1"/>
    <col min="13829" max="13829" width="3" style="104" customWidth="1"/>
    <col min="13830" max="13830" width="19.140625" style="104" customWidth="1"/>
    <col min="13831" max="13831" width="9.5703125" style="104" customWidth="1"/>
    <col min="13832" max="13832" width="10.85546875" style="104" customWidth="1"/>
    <col min="13833" max="13833" width="10.140625" style="104" customWidth="1"/>
    <col min="13834" max="13834" width="9.5703125" style="104" customWidth="1"/>
    <col min="13835" max="13836" width="9" style="104" customWidth="1"/>
    <col min="13837" max="13837" width="8.7109375" style="104" customWidth="1"/>
    <col min="13838" max="13838" width="11.42578125" style="104" customWidth="1"/>
    <col min="13839" max="13839" width="10.140625" style="104" customWidth="1"/>
    <col min="13840" max="14078" width="9.140625" style="104"/>
    <col min="14079" max="14079" width="11.85546875" style="104" customWidth="1"/>
    <col min="14080" max="14080" width="3.140625" style="104" customWidth="1"/>
    <col min="14081" max="14081" width="4.42578125" style="104" customWidth="1"/>
    <col min="14082" max="14082" width="10.140625" style="104" customWidth="1"/>
    <col min="14083" max="14083" width="4.7109375" style="104" customWidth="1"/>
    <col min="14084" max="14084" width="4.42578125" style="104" customWidth="1"/>
    <col min="14085" max="14085" width="3" style="104" customWidth="1"/>
    <col min="14086" max="14086" width="19.140625" style="104" customWidth="1"/>
    <col min="14087" max="14087" width="9.5703125" style="104" customWidth="1"/>
    <col min="14088" max="14088" width="10.85546875" style="104" customWidth="1"/>
    <col min="14089" max="14089" width="10.140625" style="104" customWidth="1"/>
    <col min="14090" max="14090" width="9.5703125" style="104" customWidth="1"/>
    <col min="14091" max="14092" width="9" style="104" customWidth="1"/>
    <col min="14093" max="14093" width="8.7109375" style="104" customWidth="1"/>
    <col min="14094" max="14094" width="11.42578125" style="104" customWidth="1"/>
    <col min="14095" max="14095" width="10.140625" style="104" customWidth="1"/>
    <col min="14096" max="14334" width="9.140625" style="104"/>
    <col min="14335" max="14335" width="11.85546875" style="104" customWidth="1"/>
    <col min="14336" max="14336" width="3.140625" style="104" customWidth="1"/>
    <col min="14337" max="14337" width="4.42578125" style="104" customWidth="1"/>
    <col min="14338" max="14338" width="10.140625" style="104" customWidth="1"/>
    <col min="14339" max="14339" width="4.7109375" style="104" customWidth="1"/>
    <col min="14340" max="14340" width="4.42578125" style="104" customWidth="1"/>
    <col min="14341" max="14341" width="3" style="104" customWidth="1"/>
    <col min="14342" max="14342" width="19.140625" style="104" customWidth="1"/>
    <col min="14343" max="14343" width="9.5703125" style="104" customWidth="1"/>
    <col min="14344" max="14344" width="10.85546875" style="104" customWidth="1"/>
    <col min="14345" max="14345" width="10.140625" style="104" customWidth="1"/>
    <col min="14346" max="14346" width="9.5703125" style="104" customWidth="1"/>
    <col min="14347" max="14348" width="9" style="104" customWidth="1"/>
    <col min="14349" max="14349" width="8.7109375" style="104" customWidth="1"/>
    <col min="14350" max="14350" width="11.42578125" style="104" customWidth="1"/>
    <col min="14351" max="14351" width="10.140625" style="104" customWidth="1"/>
    <col min="14352" max="14590" width="9.140625" style="104"/>
    <col min="14591" max="14591" width="11.85546875" style="104" customWidth="1"/>
    <col min="14592" max="14592" width="3.140625" style="104" customWidth="1"/>
    <col min="14593" max="14593" width="4.42578125" style="104" customWidth="1"/>
    <col min="14594" max="14594" width="10.140625" style="104" customWidth="1"/>
    <col min="14595" max="14595" width="4.7109375" style="104" customWidth="1"/>
    <col min="14596" max="14596" width="4.42578125" style="104" customWidth="1"/>
    <col min="14597" max="14597" width="3" style="104" customWidth="1"/>
    <col min="14598" max="14598" width="19.140625" style="104" customWidth="1"/>
    <col min="14599" max="14599" width="9.5703125" style="104" customWidth="1"/>
    <col min="14600" max="14600" width="10.85546875" style="104" customWidth="1"/>
    <col min="14601" max="14601" width="10.140625" style="104" customWidth="1"/>
    <col min="14602" max="14602" width="9.5703125" style="104" customWidth="1"/>
    <col min="14603" max="14604" width="9" style="104" customWidth="1"/>
    <col min="14605" max="14605" width="8.7109375" style="104" customWidth="1"/>
    <col min="14606" max="14606" width="11.42578125" style="104" customWidth="1"/>
    <col min="14607" max="14607" width="10.140625" style="104" customWidth="1"/>
    <col min="14608" max="14846" width="9.140625" style="104"/>
    <col min="14847" max="14847" width="11.85546875" style="104" customWidth="1"/>
    <col min="14848" max="14848" width="3.140625" style="104" customWidth="1"/>
    <col min="14849" max="14849" width="4.42578125" style="104" customWidth="1"/>
    <col min="14850" max="14850" width="10.140625" style="104" customWidth="1"/>
    <col min="14851" max="14851" width="4.7109375" style="104" customWidth="1"/>
    <col min="14852" max="14852" width="4.42578125" style="104" customWidth="1"/>
    <col min="14853" max="14853" width="3" style="104" customWidth="1"/>
    <col min="14854" max="14854" width="19.140625" style="104" customWidth="1"/>
    <col min="14855" max="14855" width="9.5703125" style="104" customWidth="1"/>
    <col min="14856" max="14856" width="10.85546875" style="104" customWidth="1"/>
    <col min="14857" max="14857" width="10.140625" style="104" customWidth="1"/>
    <col min="14858" max="14858" width="9.5703125" style="104" customWidth="1"/>
    <col min="14859" max="14860" width="9" style="104" customWidth="1"/>
    <col min="14861" max="14861" width="8.7109375" style="104" customWidth="1"/>
    <col min="14862" max="14862" width="11.42578125" style="104" customWidth="1"/>
    <col min="14863" max="14863" width="10.140625" style="104" customWidth="1"/>
    <col min="14864" max="15102" width="9.140625" style="104"/>
    <col min="15103" max="15103" width="11.85546875" style="104" customWidth="1"/>
    <col min="15104" max="15104" width="3.140625" style="104" customWidth="1"/>
    <col min="15105" max="15105" width="4.42578125" style="104" customWidth="1"/>
    <col min="15106" max="15106" width="10.140625" style="104" customWidth="1"/>
    <col min="15107" max="15107" width="4.7109375" style="104" customWidth="1"/>
    <col min="15108" max="15108" width="4.42578125" style="104" customWidth="1"/>
    <col min="15109" max="15109" width="3" style="104" customWidth="1"/>
    <col min="15110" max="15110" width="19.140625" style="104" customWidth="1"/>
    <col min="15111" max="15111" width="9.5703125" style="104" customWidth="1"/>
    <col min="15112" max="15112" width="10.85546875" style="104" customWidth="1"/>
    <col min="15113" max="15113" width="10.140625" style="104" customWidth="1"/>
    <col min="15114" max="15114" width="9.5703125" style="104" customWidth="1"/>
    <col min="15115" max="15116" width="9" style="104" customWidth="1"/>
    <col min="15117" max="15117" width="8.7109375" style="104" customWidth="1"/>
    <col min="15118" max="15118" width="11.42578125" style="104" customWidth="1"/>
    <col min="15119" max="15119" width="10.140625" style="104" customWidth="1"/>
    <col min="15120" max="15358" width="9.140625" style="104"/>
    <col min="15359" max="15359" width="11.85546875" style="104" customWidth="1"/>
    <col min="15360" max="15360" width="3.140625" style="104" customWidth="1"/>
    <col min="15361" max="15361" width="4.42578125" style="104" customWidth="1"/>
    <col min="15362" max="15362" width="10.140625" style="104" customWidth="1"/>
    <col min="15363" max="15363" width="4.7109375" style="104" customWidth="1"/>
    <col min="15364" max="15364" width="4.42578125" style="104" customWidth="1"/>
    <col min="15365" max="15365" width="3" style="104" customWidth="1"/>
    <col min="15366" max="15366" width="19.140625" style="104" customWidth="1"/>
    <col min="15367" max="15367" width="9.5703125" style="104" customWidth="1"/>
    <col min="15368" max="15368" width="10.85546875" style="104" customWidth="1"/>
    <col min="15369" max="15369" width="10.140625" style="104" customWidth="1"/>
    <col min="15370" max="15370" width="9.5703125" style="104" customWidth="1"/>
    <col min="15371" max="15372" width="9" style="104" customWidth="1"/>
    <col min="15373" max="15373" width="8.7109375" style="104" customWidth="1"/>
    <col min="15374" max="15374" width="11.42578125" style="104" customWidth="1"/>
    <col min="15375" max="15375" width="10.140625" style="104" customWidth="1"/>
    <col min="15376" max="15614" width="9.140625" style="104"/>
    <col min="15615" max="15615" width="11.85546875" style="104" customWidth="1"/>
    <col min="15616" max="15616" width="3.140625" style="104" customWidth="1"/>
    <col min="15617" max="15617" width="4.42578125" style="104" customWidth="1"/>
    <col min="15618" max="15618" width="10.140625" style="104" customWidth="1"/>
    <col min="15619" max="15619" width="4.7109375" style="104" customWidth="1"/>
    <col min="15620" max="15620" width="4.42578125" style="104" customWidth="1"/>
    <col min="15621" max="15621" width="3" style="104" customWidth="1"/>
    <col min="15622" max="15622" width="19.140625" style="104" customWidth="1"/>
    <col min="15623" max="15623" width="9.5703125" style="104" customWidth="1"/>
    <col min="15624" max="15624" width="10.85546875" style="104" customWidth="1"/>
    <col min="15625" max="15625" width="10.140625" style="104" customWidth="1"/>
    <col min="15626" max="15626" width="9.5703125" style="104" customWidth="1"/>
    <col min="15627" max="15628" width="9" style="104" customWidth="1"/>
    <col min="15629" max="15629" width="8.7109375" style="104" customWidth="1"/>
    <col min="15630" max="15630" width="11.42578125" style="104" customWidth="1"/>
    <col min="15631" max="15631" width="10.140625" style="104" customWidth="1"/>
    <col min="15632" max="15870" width="9.140625" style="104"/>
    <col min="15871" max="15871" width="11.85546875" style="104" customWidth="1"/>
    <col min="15872" max="15872" width="3.140625" style="104" customWidth="1"/>
    <col min="15873" max="15873" width="4.42578125" style="104" customWidth="1"/>
    <col min="15874" max="15874" width="10.140625" style="104" customWidth="1"/>
    <col min="15875" max="15875" width="4.7109375" style="104" customWidth="1"/>
    <col min="15876" max="15876" width="4.42578125" style="104" customWidth="1"/>
    <col min="15877" max="15877" width="3" style="104" customWidth="1"/>
    <col min="15878" max="15878" width="19.140625" style="104" customWidth="1"/>
    <col min="15879" max="15879" width="9.5703125" style="104" customWidth="1"/>
    <col min="15880" max="15880" width="10.85546875" style="104" customWidth="1"/>
    <col min="15881" max="15881" width="10.140625" style="104" customWidth="1"/>
    <col min="15882" max="15882" width="9.5703125" style="104" customWidth="1"/>
    <col min="15883" max="15884" width="9" style="104" customWidth="1"/>
    <col min="15885" max="15885" width="8.7109375" style="104" customWidth="1"/>
    <col min="15886" max="15886" width="11.42578125" style="104" customWidth="1"/>
    <col min="15887" max="15887" width="10.140625" style="104" customWidth="1"/>
    <col min="15888" max="16126" width="9.140625" style="104"/>
    <col min="16127" max="16127" width="11.85546875" style="104" customWidth="1"/>
    <col min="16128" max="16128" width="3.140625" style="104" customWidth="1"/>
    <col min="16129" max="16129" width="4.42578125" style="104" customWidth="1"/>
    <col min="16130" max="16130" width="10.140625" style="104" customWidth="1"/>
    <col min="16131" max="16131" width="4.7109375" style="104" customWidth="1"/>
    <col min="16132" max="16132" width="4.42578125" style="104" customWidth="1"/>
    <col min="16133" max="16133" width="3" style="104" customWidth="1"/>
    <col min="16134" max="16134" width="19.140625" style="104" customWidth="1"/>
    <col min="16135" max="16135" width="9.5703125" style="104" customWidth="1"/>
    <col min="16136" max="16136" width="10.85546875" style="104" customWidth="1"/>
    <col min="16137" max="16137" width="10.140625" style="104" customWidth="1"/>
    <col min="16138" max="16138" width="9.5703125" style="104" customWidth="1"/>
    <col min="16139" max="16140" width="9" style="104" customWidth="1"/>
    <col min="16141" max="16141" width="8.7109375" style="104" customWidth="1"/>
    <col min="16142" max="16142" width="11.42578125" style="104" customWidth="1"/>
    <col min="16143" max="16143" width="10.140625" style="104" customWidth="1"/>
    <col min="16144" max="16384" width="9.140625" style="104"/>
  </cols>
  <sheetData>
    <row r="1" spans="1:16" ht="40.5" customHeight="1" x14ac:dyDescent="0.25">
      <c r="A1" s="211" t="s">
        <v>1540</v>
      </c>
      <c r="B1" s="211"/>
      <c r="C1" s="211"/>
      <c r="D1" s="211"/>
      <c r="E1" s="211"/>
      <c r="F1" s="211"/>
      <c r="G1" s="211"/>
      <c r="H1" s="211"/>
      <c r="I1" s="211"/>
      <c r="J1" s="211"/>
      <c r="K1" s="211"/>
      <c r="L1" s="211"/>
      <c r="M1" s="211"/>
      <c r="N1" s="211"/>
      <c r="O1" s="211"/>
    </row>
    <row r="2" spans="1:16" ht="22.5" customHeight="1" x14ac:dyDescent="0.25">
      <c r="A2" s="105" t="s">
        <v>1508</v>
      </c>
      <c r="B2" s="106"/>
      <c r="C2" s="106"/>
      <c r="D2" s="106"/>
      <c r="E2" s="106"/>
      <c r="F2" s="106"/>
      <c r="G2" s="106"/>
      <c r="H2" s="106"/>
      <c r="I2" s="106"/>
      <c r="J2" s="106"/>
      <c r="K2" s="106"/>
      <c r="L2" s="106"/>
      <c r="M2" s="106"/>
      <c r="N2" s="109"/>
      <c r="O2" s="109"/>
    </row>
    <row r="3" spans="1:16" ht="15.75" customHeight="1" x14ac:dyDescent="0.25">
      <c r="A3" s="105" t="s">
        <v>1509</v>
      </c>
      <c r="B3" s="106"/>
      <c r="C3" s="106"/>
      <c r="D3" s="106"/>
      <c r="E3" s="106"/>
      <c r="F3" s="106"/>
      <c r="G3" s="106"/>
      <c r="H3" s="106"/>
      <c r="I3" s="106"/>
      <c r="J3" s="106"/>
      <c r="K3" s="106"/>
      <c r="L3" s="106"/>
      <c r="M3" s="106"/>
      <c r="N3" s="109"/>
      <c r="O3" s="109"/>
    </row>
    <row r="4" spans="1:16" ht="16.5" customHeight="1" x14ac:dyDescent="0.25">
      <c r="A4" s="105" t="s">
        <v>1510</v>
      </c>
      <c r="B4" s="106"/>
      <c r="C4" s="106"/>
      <c r="D4" s="106"/>
      <c r="E4" s="106"/>
      <c r="F4" s="106"/>
      <c r="G4" s="106"/>
      <c r="H4" s="106"/>
      <c r="I4" s="106"/>
      <c r="J4" s="106"/>
      <c r="K4" s="106"/>
      <c r="L4" s="106"/>
      <c r="M4" s="106"/>
      <c r="N4" s="109"/>
      <c r="O4" s="109"/>
    </row>
    <row r="5" spans="1:16" ht="17.25" customHeight="1" x14ac:dyDescent="0.25">
      <c r="A5" s="105" t="s">
        <v>1511</v>
      </c>
      <c r="B5" s="106"/>
      <c r="C5" s="106"/>
      <c r="D5" s="106"/>
      <c r="E5" s="106"/>
      <c r="F5" s="106"/>
      <c r="G5" s="106"/>
      <c r="H5" s="106"/>
      <c r="I5" s="106"/>
      <c r="J5" s="106"/>
      <c r="K5" s="106"/>
      <c r="L5" s="106"/>
      <c r="M5" s="106"/>
      <c r="N5" s="109"/>
      <c r="O5" s="109"/>
    </row>
    <row r="6" spans="1:16" ht="17.25" customHeight="1" x14ac:dyDescent="0.25">
      <c r="A6" s="105" t="s">
        <v>1512</v>
      </c>
      <c r="B6" s="107"/>
      <c r="C6" s="107"/>
      <c r="D6" s="106"/>
      <c r="E6" s="106"/>
      <c r="F6" s="106"/>
      <c r="G6" s="106"/>
      <c r="H6" s="108"/>
      <c r="I6" s="106"/>
      <c r="J6" s="106"/>
      <c r="K6" s="106"/>
      <c r="L6" s="106"/>
      <c r="M6" s="109"/>
      <c r="N6" s="186"/>
      <c r="O6" s="109"/>
    </row>
    <row r="7" spans="1:16" ht="78.75" customHeight="1" x14ac:dyDescent="0.25">
      <c r="A7" s="110" t="s">
        <v>0</v>
      </c>
      <c r="B7" s="111" t="s">
        <v>1513</v>
      </c>
      <c r="C7" s="112" t="s">
        <v>1514</v>
      </c>
      <c r="D7" s="113" t="s">
        <v>1515</v>
      </c>
      <c r="E7" s="112" t="s">
        <v>1516</v>
      </c>
      <c r="F7" s="114" t="s">
        <v>1517</v>
      </c>
      <c r="G7" s="112" t="s">
        <v>1518</v>
      </c>
      <c r="H7" s="115" t="s">
        <v>1519</v>
      </c>
      <c r="I7" s="116" t="s">
        <v>1520</v>
      </c>
      <c r="J7" s="117" t="s">
        <v>1521</v>
      </c>
      <c r="K7" s="117" t="s">
        <v>1522</v>
      </c>
      <c r="L7" s="24" t="s">
        <v>1523</v>
      </c>
      <c r="M7" s="192" t="s">
        <v>1524</v>
      </c>
      <c r="N7" s="118" t="s">
        <v>1525</v>
      </c>
      <c r="O7" s="190" t="s">
        <v>1541</v>
      </c>
    </row>
    <row r="8" spans="1:16" s="126" customFormat="1" ht="30" customHeight="1" x14ac:dyDescent="0.25">
      <c r="A8" s="119" t="s">
        <v>18</v>
      </c>
      <c r="B8" s="120">
        <v>10</v>
      </c>
      <c r="C8" s="121" t="s">
        <v>1526</v>
      </c>
      <c r="D8" s="119" t="s">
        <v>1527</v>
      </c>
      <c r="E8" s="119">
        <v>2025</v>
      </c>
      <c r="F8" s="119">
        <v>2035</v>
      </c>
      <c r="G8" s="119"/>
      <c r="H8" s="71" t="s">
        <v>1501</v>
      </c>
      <c r="I8" s="122">
        <v>225.72900000000001</v>
      </c>
      <c r="J8" s="123">
        <v>13769.47</v>
      </c>
      <c r="K8" s="123">
        <f>J8/2</f>
        <v>6884.7349999999997</v>
      </c>
      <c r="L8" s="123">
        <v>2875.96</v>
      </c>
      <c r="M8" s="124"/>
      <c r="N8" s="194">
        <f>K8-L8</f>
        <v>4008.7749999999996</v>
      </c>
      <c r="O8" s="187">
        <f>J8-L8-N8</f>
        <v>6884.7349999999988</v>
      </c>
      <c r="P8" s="125"/>
    </row>
    <row r="9" spans="1:16" s="126" customFormat="1" ht="30" customHeight="1" x14ac:dyDescent="0.25">
      <c r="A9" s="119" t="s">
        <v>51</v>
      </c>
      <c r="B9" s="120">
        <v>10</v>
      </c>
      <c r="C9" s="121" t="s">
        <v>1526</v>
      </c>
      <c r="D9" s="119" t="s">
        <v>1528</v>
      </c>
      <c r="E9" s="119">
        <v>2025</v>
      </c>
      <c r="F9" s="119">
        <v>2035</v>
      </c>
      <c r="G9" s="119"/>
      <c r="H9" s="71" t="s">
        <v>1496</v>
      </c>
      <c r="I9" s="122">
        <v>15</v>
      </c>
      <c r="J9" s="123">
        <v>900</v>
      </c>
      <c r="K9" s="123">
        <f t="shared" ref="K9:K17" si="0">J9/2</f>
        <v>450</v>
      </c>
      <c r="L9" s="123">
        <v>177</v>
      </c>
      <c r="M9" s="124"/>
      <c r="N9" s="194">
        <f t="shared" ref="N9:N17" si="1">K9-L9</f>
        <v>273</v>
      </c>
      <c r="O9" s="193">
        <f t="shared" ref="O9:O17" si="2">J9-L9-N9</f>
        <v>450</v>
      </c>
      <c r="P9" s="125" t="s">
        <v>1546</v>
      </c>
    </row>
    <row r="10" spans="1:16" s="125" customFormat="1" ht="30" customHeight="1" x14ac:dyDescent="0.25">
      <c r="A10" s="119" t="s">
        <v>51</v>
      </c>
      <c r="B10" s="120">
        <v>10</v>
      </c>
      <c r="C10" s="121" t="s">
        <v>1526</v>
      </c>
      <c r="D10" s="119" t="s">
        <v>1529</v>
      </c>
      <c r="E10" s="119">
        <v>2025</v>
      </c>
      <c r="F10" s="119">
        <v>2035</v>
      </c>
      <c r="G10" s="119"/>
      <c r="H10" s="71" t="s">
        <v>1506</v>
      </c>
      <c r="I10" s="122">
        <v>40.006</v>
      </c>
      <c r="J10" s="123">
        <v>2520.38</v>
      </c>
      <c r="K10" s="123">
        <f t="shared" si="0"/>
        <v>1260.19</v>
      </c>
      <c r="L10" s="127">
        <v>472.07</v>
      </c>
      <c r="M10" s="128"/>
      <c r="N10" s="194">
        <f t="shared" si="1"/>
        <v>788.12000000000012</v>
      </c>
      <c r="O10" s="187">
        <f t="shared" si="2"/>
        <v>1260.1899999999998</v>
      </c>
    </row>
    <row r="11" spans="1:16" s="126" customFormat="1" ht="30" customHeight="1" x14ac:dyDescent="0.25">
      <c r="A11" s="24" t="s">
        <v>25</v>
      </c>
      <c r="B11" s="120">
        <v>10</v>
      </c>
      <c r="C11" s="121" t="s">
        <v>1526</v>
      </c>
      <c r="D11" s="119" t="s">
        <v>1530</v>
      </c>
      <c r="E11" s="119">
        <v>2025</v>
      </c>
      <c r="F11" s="119">
        <v>2035</v>
      </c>
      <c r="G11" s="119"/>
      <c r="H11" s="185" t="s">
        <v>1502</v>
      </c>
      <c r="I11" s="122">
        <v>59.628999999999998</v>
      </c>
      <c r="J11" s="123">
        <v>3637.37</v>
      </c>
      <c r="K11" s="123">
        <f t="shared" si="0"/>
        <v>1818.6849999999999</v>
      </c>
      <c r="L11" s="123">
        <v>703.62</v>
      </c>
      <c r="M11" s="124"/>
      <c r="N11" s="194">
        <f t="shared" si="1"/>
        <v>1115.0650000000001</v>
      </c>
      <c r="O11" s="187">
        <f t="shared" si="2"/>
        <v>1818.6849999999999</v>
      </c>
      <c r="P11" s="125"/>
    </row>
    <row r="12" spans="1:16" s="126" customFormat="1" ht="30" customHeight="1" x14ac:dyDescent="0.25">
      <c r="A12" s="119" t="s">
        <v>18</v>
      </c>
      <c r="B12" s="120">
        <v>10</v>
      </c>
      <c r="C12" s="121" t="s">
        <v>1526</v>
      </c>
      <c r="D12" s="119" t="s">
        <v>1531</v>
      </c>
      <c r="E12" s="119">
        <v>2025</v>
      </c>
      <c r="F12" s="119">
        <v>2035</v>
      </c>
      <c r="G12" s="119"/>
      <c r="H12" s="71" t="s">
        <v>1503</v>
      </c>
      <c r="I12" s="122">
        <v>33.485999999999997</v>
      </c>
      <c r="J12" s="123">
        <v>2176.59</v>
      </c>
      <c r="K12" s="123">
        <f t="shared" si="0"/>
        <v>1088.2950000000001</v>
      </c>
      <c r="L12" s="127">
        <v>395.13</v>
      </c>
      <c r="M12" s="128"/>
      <c r="N12" s="194">
        <f t="shared" si="1"/>
        <v>693.16500000000008</v>
      </c>
      <c r="O12" s="187">
        <f t="shared" si="2"/>
        <v>1088.2950000000001</v>
      </c>
      <c r="P12" s="64"/>
    </row>
    <row r="13" spans="1:16" s="126" customFormat="1" ht="30" customHeight="1" x14ac:dyDescent="0.25">
      <c r="A13" s="119" t="s">
        <v>25</v>
      </c>
      <c r="B13" s="120">
        <v>10</v>
      </c>
      <c r="C13" s="121" t="s">
        <v>1526</v>
      </c>
      <c r="D13" s="119" t="s">
        <v>1532</v>
      </c>
      <c r="E13" s="119">
        <v>2025</v>
      </c>
      <c r="F13" s="119">
        <v>2035</v>
      </c>
      <c r="G13" s="119"/>
      <c r="H13" s="185" t="s">
        <v>1504</v>
      </c>
      <c r="I13" s="122">
        <v>41.215000000000003</v>
      </c>
      <c r="J13" s="123">
        <v>3548.36</v>
      </c>
      <c r="K13" s="123">
        <f t="shared" si="0"/>
        <v>1774.18</v>
      </c>
      <c r="L13" s="123">
        <v>486.34</v>
      </c>
      <c r="M13" s="124"/>
      <c r="N13" s="194">
        <f t="shared" si="1"/>
        <v>1287.8400000000001</v>
      </c>
      <c r="O13" s="187">
        <f t="shared" si="2"/>
        <v>1774.1799999999998</v>
      </c>
      <c r="P13" s="125"/>
    </row>
    <row r="14" spans="1:16" s="126" customFormat="1" ht="30" customHeight="1" x14ac:dyDescent="0.25">
      <c r="A14" s="119" t="s">
        <v>44</v>
      </c>
      <c r="B14" s="120">
        <v>10</v>
      </c>
      <c r="C14" s="121" t="s">
        <v>1526</v>
      </c>
      <c r="D14" s="119" t="s">
        <v>1533</v>
      </c>
      <c r="E14" s="119">
        <v>2025</v>
      </c>
      <c r="F14" s="119">
        <v>2035</v>
      </c>
      <c r="G14" s="119"/>
      <c r="H14" s="71" t="s">
        <v>1499</v>
      </c>
      <c r="I14" s="122">
        <v>76.363</v>
      </c>
      <c r="J14" s="123">
        <v>6004.52</v>
      </c>
      <c r="K14" s="123">
        <f t="shared" si="0"/>
        <v>3002.26</v>
      </c>
      <c r="L14" s="123">
        <v>901.08</v>
      </c>
      <c r="M14" s="124"/>
      <c r="N14" s="194">
        <f t="shared" si="1"/>
        <v>2101.1800000000003</v>
      </c>
      <c r="O14" s="187">
        <f t="shared" si="2"/>
        <v>3002.26</v>
      </c>
      <c r="P14" s="125" t="s">
        <v>1546</v>
      </c>
    </row>
    <row r="15" spans="1:16" s="126" customFormat="1" ht="30" customHeight="1" x14ac:dyDescent="0.25">
      <c r="A15" s="119" t="s">
        <v>25</v>
      </c>
      <c r="B15" s="120">
        <v>10</v>
      </c>
      <c r="C15" s="121" t="s">
        <v>1526</v>
      </c>
      <c r="D15" s="119" t="s">
        <v>1534</v>
      </c>
      <c r="E15" s="119">
        <v>2025</v>
      </c>
      <c r="F15" s="119">
        <v>2035</v>
      </c>
      <c r="G15" s="119"/>
      <c r="H15" s="185" t="s">
        <v>1497</v>
      </c>
      <c r="I15" s="122">
        <v>111.51300000000001</v>
      </c>
      <c r="J15" s="123">
        <v>7359.86</v>
      </c>
      <c r="K15" s="123">
        <f t="shared" si="0"/>
        <v>3679.93</v>
      </c>
      <c r="L15" s="127">
        <v>1315.85</v>
      </c>
      <c r="M15" s="128"/>
      <c r="N15" s="194">
        <f t="shared" si="1"/>
        <v>2364.08</v>
      </c>
      <c r="O15" s="187">
        <f t="shared" si="2"/>
        <v>3679.9300000000003</v>
      </c>
      <c r="P15" s="125"/>
    </row>
    <row r="16" spans="1:16" s="126" customFormat="1" ht="30" customHeight="1" x14ac:dyDescent="0.25">
      <c r="A16" s="119" t="s">
        <v>1073</v>
      </c>
      <c r="B16" s="120">
        <v>10</v>
      </c>
      <c r="C16" s="121" t="s">
        <v>1526</v>
      </c>
      <c r="D16" s="119" t="s">
        <v>1535</v>
      </c>
      <c r="E16" s="119">
        <v>2025</v>
      </c>
      <c r="F16" s="119">
        <v>2035</v>
      </c>
      <c r="G16" s="119"/>
      <c r="H16" s="132" t="s">
        <v>1505</v>
      </c>
      <c r="I16" s="122">
        <v>102.342</v>
      </c>
      <c r="J16" s="123">
        <v>7473.01</v>
      </c>
      <c r="K16" s="123">
        <f t="shared" si="0"/>
        <v>3736.5050000000001</v>
      </c>
      <c r="L16" s="123">
        <v>1207.6400000000001</v>
      </c>
      <c r="M16" s="124"/>
      <c r="N16" s="194">
        <f t="shared" si="1"/>
        <v>2528.8649999999998</v>
      </c>
      <c r="O16" s="187">
        <f t="shared" si="2"/>
        <v>3736.5050000000001</v>
      </c>
      <c r="P16" s="125" t="s">
        <v>1546</v>
      </c>
    </row>
    <row r="17" spans="1:16" s="126" customFormat="1" ht="30" customHeight="1" x14ac:dyDescent="0.25">
      <c r="A17" s="119" t="s">
        <v>44</v>
      </c>
      <c r="B17" s="120">
        <v>10</v>
      </c>
      <c r="C17" s="121" t="s">
        <v>1526</v>
      </c>
      <c r="D17" s="119" t="s">
        <v>1536</v>
      </c>
      <c r="E17" s="119">
        <v>2025</v>
      </c>
      <c r="F17" s="119">
        <v>2035</v>
      </c>
      <c r="G17" s="129"/>
      <c r="H17" s="71" t="s">
        <v>1498</v>
      </c>
      <c r="I17" s="122">
        <v>299.87900000000002</v>
      </c>
      <c r="J17" s="123">
        <v>17692.86</v>
      </c>
      <c r="K17" s="123">
        <f t="shared" si="0"/>
        <v>8846.43</v>
      </c>
      <c r="L17" s="123">
        <v>3550.36</v>
      </c>
      <c r="M17" s="124"/>
      <c r="N17" s="194">
        <f t="shared" si="1"/>
        <v>5296.07</v>
      </c>
      <c r="O17" s="187">
        <f t="shared" si="2"/>
        <v>8846.43</v>
      </c>
      <c r="P17" s="125"/>
    </row>
    <row r="18" spans="1:16" s="126" customFormat="1" ht="30" customHeight="1" x14ac:dyDescent="0.25">
      <c r="A18" s="119" t="s">
        <v>25</v>
      </c>
      <c r="B18" s="120">
        <v>25</v>
      </c>
      <c r="C18" s="121" t="s">
        <v>1537</v>
      </c>
      <c r="D18" s="119" t="s">
        <v>1538</v>
      </c>
      <c r="E18" s="119">
        <v>2025</v>
      </c>
      <c r="F18" s="119">
        <v>2050</v>
      </c>
      <c r="G18" s="119" t="s">
        <v>1545</v>
      </c>
      <c r="H18" s="71" t="s">
        <v>1544</v>
      </c>
      <c r="I18" s="122">
        <v>45.807000000000002</v>
      </c>
      <c r="J18" s="123">
        <v>2473.58</v>
      </c>
      <c r="K18" s="123"/>
      <c r="L18" s="123">
        <v>3550.36</v>
      </c>
      <c r="M18" s="124"/>
      <c r="N18" s="194">
        <v>2290.35</v>
      </c>
      <c r="O18" s="195">
        <v>0</v>
      </c>
      <c r="P18" s="125"/>
    </row>
    <row r="19" spans="1:16" s="126" customFormat="1" ht="30" customHeight="1" x14ac:dyDescent="0.25">
      <c r="A19" s="119"/>
      <c r="B19" s="120"/>
      <c r="C19" s="121"/>
      <c r="D19" s="119" t="s">
        <v>1500</v>
      </c>
      <c r="E19" s="119"/>
      <c r="F19" s="119"/>
      <c r="G19" s="119"/>
      <c r="H19" s="71" t="s">
        <v>1495</v>
      </c>
      <c r="I19" s="122"/>
      <c r="J19" s="123"/>
      <c r="K19" s="123"/>
      <c r="L19" s="123"/>
      <c r="M19" s="124"/>
      <c r="N19" s="131"/>
      <c r="O19" s="187"/>
      <c r="P19" s="125"/>
    </row>
    <row r="20" spans="1:16" s="125" customFormat="1" ht="30" customHeight="1" x14ac:dyDescent="0.25">
      <c r="A20" s="119"/>
      <c r="B20" s="120"/>
      <c r="C20" s="130"/>
      <c r="D20" s="119" t="s">
        <v>1539</v>
      </c>
      <c r="E20" s="119"/>
      <c r="F20" s="119"/>
      <c r="G20" s="119"/>
      <c r="H20" s="132" t="s">
        <v>1542</v>
      </c>
      <c r="I20" s="133"/>
      <c r="J20" s="127"/>
      <c r="K20" s="123"/>
      <c r="L20" s="127"/>
      <c r="M20" s="128"/>
      <c r="N20" s="131"/>
      <c r="O20" s="187"/>
    </row>
    <row r="21" spans="1:16" s="125" customFormat="1" ht="30" customHeight="1" x14ac:dyDescent="0.25">
      <c r="A21" s="119"/>
      <c r="B21" s="120"/>
      <c r="C21" s="121"/>
      <c r="D21" s="134"/>
      <c r="E21" s="119"/>
      <c r="F21" s="119"/>
      <c r="G21" s="119"/>
      <c r="H21" s="132"/>
      <c r="I21" s="133">
        <f t="shared" ref="I21:O21" si="3">SUM(I8:I20)</f>
        <v>1050.9690000000001</v>
      </c>
      <c r="J21" s="127">
        <f t="shared" si="3"/>
        <v>67556</v>
      </c>
      <c r="K21" s="127">
        <f t="shared" si="3"/>
        <v>32541.21</v>
      </c>
      <c r="L21" s="127">
        <f t="shared" si="3"/>
        <v>15635.410000000002</v>
      </c>
      <c r="M21" s="128">
        <f t="shared" si="3"/>
        <v>0</v>
      </c>
      <c r="N21" s="187">
        <f t="shared" si="3"/>
        <v>22746.51</v>
      </c>
      <c r="O21" s="187">
        <f t="shared" si="3"/>
        <v>32541.210000000003</v>
      </c>
    </row>
    <row r="22" spans="1:16" s="103" customFormat="1" ht="21.75" customHeight="1" x14ac:dyDescent="0.2">
      <c r="A22" s="135"/>
      <c r="B22" s="136"/>
      <c r="C22" s="136"/>
      <c r="D22" s="137"/>
      <c r="E22" s="137"/>
      <c r="F22" s="137"/>
      <c r="G22" s="137"/>
      <c r="H22" s="138"/>
      <c r="I22" s="139"/>
      <c r="J22" s="140"/>
      <c r="K22" s="140"/>
      <c r="L22" s="141"/>
      <c r="M22" s="142"/>
      <c r="N22" s="188"/>
      <c r="O22" s="151"/>
    </row>
    <row r="23" spans="1:16" x14ac:dyDescent="0.25">
      <c r="H23" s="104"/>
      <c r="J23" s="147"/>
      <c r="K23" s="147"/>
      <c r="L23" s="148"/>
      <c r="M23" s="149"/>
      <c r="O23" s="155"/>
    </row>
    <row r="24" spans="1:16" ht="17.25" customHeight="1" x14ac:dyDescent="0.25">
      <c r="L24" s="212"/>
      <c r="M24" s="212"/>
    </row>
    <row r="25" spans="1:16" x14ac:dyDescent="0.25">
      <c r="L25" s="148"/>
      <c r="O25" s="142"/>
    </row>
    <row r="26" spans="1:16" ht="21.75" customHeight="1" x14ac:dyDescent="0.25">
      <c r="A26" s="152"/>
      <c r="B26" s="104"/>
      <c r="C26" s="104"/>
      <c r="D26" s="104"/>
      <c r="E26" s="104"/>
      <c r="F26" s="104"/>
      <c r="G26" s="104"/>
      <c r="H26" s="153"/>
      <c r="I26" s="104"/>
      <c r="J26" s="104"/>
      <c r="K26" s="104"/>
      <c r="L26" s="154"/>
      <c r="M26" s="155"/>
      <c r="N26" s="189"/>
      <c r="O26" s="191"/>
      <c r="P26" s="104"/>
    </row>
    <row r="27" spans="1:16" ht="15.75" x14ac:dyDescent="0.25">
      <c r="A27" s="152"/>
      <c r="B27" s="104"/>
      <c r="C27" s="104"/>
      <c r="D27" s="104"/>
      <c r="E27" s="104"/>
      <c r="F27" s="104"/>
      <c r="G27" s="104"/>
      <c r="H27" s="153"/>
      <c r="I27" s="104"/>
      <c r="J27" s="104"/>
      <c r="K27" s="104"/>
      <c r="L27" s="154"/>
      <c r="M27" s="155"/>
      <c r="N27" s="189"/>
      <c r="O27" s="191"/>
      <c r="P27" s="104"/>
    </row>
    <row r="28" spans="1:16" ht="15.75" x14ac:dyDescent="0.25">
      <c r="A28" s="152"/>
      <c r="B28" s="104"/>
      <c r="C28" s="104"/>
      <c r="D28" s="104"/>
      <c r="E28" s="104"/>
      <c r="F28" s="104"/>
      <c r="G28" s="104"/>
      <c r="H28" s="153"/>
      <c r="I28" s="104"/>
      <c r="J28" s="104"/>
      <c r="K28" s="104"/>
      <c r="L28" s="103"/>
      <c r="M28" s="155"/>
      <c r="N28" s="189"/>
      <c r="O28" s="191"/>
      <c r="P28" s="104"/>
    </row>
    <row r="29" spans="1:16" ht="15.75" x14ac:dyDescent="0.25">
      <c r="A29" s="152"/>
      <c r="B29" s="104"/>
      <c r="C29" s="104"/>
      <c r="D29" s="104"/>
      <c r="E29" s="104"/>
      <c r="F29" s="104"/>
      <c r="G29" s="104"/>
      <c r="H29" s="153"/>
      <c r="I29" s="104"/>
      <c r="J29" s="104"/>
      <c r="K29" s="104"/>
      <c r="L29" s="154"/>
      <c r="M29" s="155"/>
      <c r="N29" s="189"/>
      <c r="O29" s="191"/>
      <c r="P29" s="104"/>
    </row>
    <row r="30" spans="1:16" ht="15.75" x14ac:dyDescent="0.25">
      <c r="A30" s="152"/>
      <c r="B30" s="104"/>
      <c r="C30" s="104"/>
      <c r="D30" s="104"/>
      <c r="E30" s="104"/>
      <c r="F30" s="104"/>
      <c r="G30" s="104"/>
      <c r="H30" s="153"/>
      <c r="I30" s="104"/>
      <c r="J30" s="104"/>
      <c r="K30" s="104"/>
      <c r="L30" s="154"/>
      <c r="M30" s="155"/>
      <c r="N30" s="189"/>
      <c r="O30" s="191"/>
      <c r="P30" s="104"/>
    </row>
    <row r="31" spans="1:16" s="103" customFormat="1" ht="23.25" customHeight="1" x14ac:dyDescent="0.2">
      <c r="A31" s="213"/>
      <c r="B31" s="213"/>
      <c r="C31" s="213"/>
      <c r="D31" s="213"/>
      <c r="E31" s="213"/>
      <c r="F31" s="213"/>
      <c r="G31" s="213"/>
      <c r="H31" s="213"/>
      <c r="I31" s="213"/>
      <c r="J31" s="213"/>
      <c r="K31" s="213"/>
      <c r="L31" s="213"/>
      <c r="M31" s="151"/>
      <c r="N31" s="188"/>
      <c r="O31" s="151"/>
    </row>
    <row r="32" spans="1:16" ht="14.25" customHeight="1" x14ac:dyDescent="0.25">
      <c r="A32" s="213"/>
      <c r="B32" s="213"/>
      <c r="C32" s="213"/>
      <c r="D32" s="213"/>
      <c r="E32" s="213"/>
      <c r="F32" s="213"/>
      <c r="G32" s="213"/>
      <c r="H32" s="213"/>
      <c r="I32" s="213"/>
      <c r="J32" s="213"/>
      <c r="K32" s="213"/>
      <c r="L32" s="213"/>
      <c r="M32" s="213"/>
      <c r="N32" s="213"/>
      <c r="O32" s="213"/>
    </row>
    <row r="33" spans="1:9" ht="15.75" x14ac:dyDescent="0.25">
      <c r="A33" s="156"/>
      <c r="B33" s="157"/>
      <c r="C33" s="157"/>
      <c r="D33" s="137"/>
      <c r="E33" s="137"/>
      <c r="F33" s="137"/>
      <c r="G33" s="137"/>
      <c r="H33" s="158"/>
      <c r="I33" s="159"/>
    </row>
    <row r="34" spans="1:9" x14ac:dyDescent="0.25">
      <c r="A34" s="160"/>
      <c r="B34" s="157"/>
      <c r="C34" s="157"/>
      <c r="D34" s="137"/>
      <c r="E34" s="137"/>
      <c r="F34" s="137"/>
      <c r="G34" s="137"/>
      <c r="H34" s="158"/>
      <c r="I34" s="159"/>
    </row>
    <row r="35" spans="1:9" x14ac:dyDescent="0.25">
      <c r="A35" s="160"/>
      <c r="B35" s="157"/>
      <c r="C35" s="157"/>
      <c r="D35" s="137"/>
      <c r="E35" s="137"/>
      <c r="F35" s="137"/>
      <c r="G35" s="137"/>
      <c r="H35" s="158"/>
      <c r="I35" s="159"/>
    </row>
    <row r="36" spans="1:9" x14ac:dyDescent="0.25">
      <c r="A36" s="160"/>
      <c r="B36" s="157"/>
      <c r="C36" s="157"/>
      <c r="D36" s="137"/>
      <c r="E36" s="137"/>
      <c r="F36" s="137"/>
      <c r="G36" s="137"/>
      <c r="H36" s="158"/>
      <c r="I36" s="159"/>
    </row>
    <row r="37" spans="1:9" x14ac:dyDescent="0.25">
      <c r="A37" s="161"/>
      <c r="B37" s="157"/>
      <c r="C37" s="157"/>
      <c r="D37" s="137"/>
      <c r="E37" s="137"/>
      <c r="F37" s="137"/>
      <c r="G37" s="137"/>
      <c r="H37" s="158"/>
      <c r="I37" s="159"/>
    </row>
    <row r="38" spans="1:9" x14ac:dyDescent="0.25">
      <c r="A38" s="161"/>
      <c r="B38" s="157"/>
      <c r="C38" s="157"/>
      <c r="D38" s="137"/>
      <c r="E38" s="137"/>
      <c r="F38" s="137"/>
      <c r="G38" s="137"/>
      <c r="H38" s="158"/>
      <c r="I38" s="159"/>
    </row>
    <row r="39" spans="1:9" x14ac:dyDescent="0.25">
      <c r="A39" s="161"/>
      <c r="B39" s="157"/>
      <c r="C39" s="157"/>
      <c r="D39" s="137"/>
      <c r="E39" s="137"/>
      <c r="F39" s="137"/>
      <c r="G39" s="137"/>
      <c r="H39" s="158"/>
      <c r="I39" s="159"/>
    </row>
    <row r="40" spans="1:9" x14ac:dyDescent="0.25">
      <c r="A40" s="161"/>
      <c r="B40" s="157"/>
      <c r="C40" s="157"/>
      <c r="D40" s="137"/>
      <c r="E40" s="137"/>
      <c r="F40" s="137"/>
      <c r="G40" s="137"/>
      <c r="H40" s="158"/>
      <c r="I40" s="159"/>
    </row>
    <row r="41" spans="1:9" x14ac:dyDescent="0.25">
      <c r="A41" s="161"/>
      <c r="B41" s="157"/>
      <c r="C41" s="157"/>
      <c r="D41" s="137"/>
      <c r="E41" s="137"/>
      <c r="F41" s="137"/>
      <c r="G41" s="137"/>
      <c r="H41" s="158"/>
      <c r="I41" s="159"/>
    </row>
    <row r="42" spans="1:9" x14ac:dyDescent="0.25">
      <c r="A42" s="161"/>
      <c r="B42" s="157"/>
      <c r="C42" s="157"/>
      <c r="D42" s="137"/>
      <c r="E42" s="137"/>
      <c r="F42" s="137"/>
      <c r="G42" s="137"/>
      <c r="H42" s="158"/>
      <c r="I42" s="159"/>
    </row>
    <row r="43" spans="1:9" x14ac:dyDescent="0.25">
      <c r="A43" s="161"/>
      <c r="B43" s="157"/>
      <c r="C43" s="157"/>
      <c r="D43" s="137"/>
      <c r="E43" s="137"/>
      <c r="F43" s="137"/>
      <c r="G43" s="137"/>
      <c r="H43" s="158"/>
      <c r="I43" s="159"/>
    </row>
    <row r="44" spans="1:9" x14ac:dyDescent="0.25">
      <c r="A44" s="161"/>
      <c r="B44" s="157"/>
      <c r="C44" s="157"/>
      <c r="D44" s="137"/>
      <c r="E44" s="137"/>
      <c r="F44" s="137"/>
      <c r="G44" s="137"/>
      <c r="H44" s="158"/>
      <c r="I44" s="159"/>
    </row>
    <row r="45" spans="1:9" x14ac:dyDescent="0.25">
      <c r="A45" s="161"/>
      <c r="B45" s="157"/>
      <c r="C45" s="157"/>
      <c r="D45" s="137"/>
      <c r="E45" s="137"/>
      <c r="F45" s="137"/>
      <c r="G45" s="137"/>
      <c r="H45" s="158"/>
      <c r="I45" s="159"/>
    </row>
    <row r="46" spans="1:9" x14ac:dyDescent="0.25">
      <c r="A46" s="161"/>
      <c r="B46" s="157"/>
      <c r="C46" s="157"/>
      <c r="D46" s="137"/>
      <c r="E46" s="137"/>
      <c r="F46" s="137"/>
      <c r="G46" s="137"/>
      <c r="H46" s="158"/>
      <c r="I46" s="159"/>
    </row>
    <row r="47" spans="1:9" x14ac:dyDescent="0.25">
      <c r="A47" s="161"/>
      <c r="B47" s="157"/>
      <c r="C47" s="157"/>
      <c r="D47" s="137"/>
      <c r="E47" s="137"/>
      <c r="F47" s="137"/>
      <c r="G47" s="137"/>
      <c r="H47" s="158"/>
      <c r="I47" s="159"/>
    </row>
    <row r="48" spans="1:9" x14ac:dyDescent="0.25">
      <c r="A48" s="161"/>
      <c r="B48" s="157"/>
      <c r="C48" s="157"/>
      <c r="D48" s="137"/>
      <c r="E48" s="137"/>
      <c r="F48" s="137"/>
      <c r="G48" s="137"/>
      <c r="H48" s="158"/>
      <c r="I48" s="162"/>
    </row>
    <row r="49" spans="1:9" x14ac:dyDescent="0.25">
      <c r="A49" s="161"/>
      <c r="B49" s="157"/>
      <c r="C49" s="157"/>
      <c r="D49" s="137"/>
      <c r="E49" s="137"/>
      <c r="F49" s="137"/>
      <c r="G49" s="137"/>
      <c r="H49" s="158"/>
      <c r="I49" s="162"/>
    </row>
    <row r="50" spans="1:9" x14ac:dyDescent="0.25">
      <c r="A50" s="161"/>
      <c r="B50" s="157"/>
      <c r="C50" s="157"/>
      <c r="D50" s="137"/>
      <c r="E50" s="137"/>
      <c r="F50" s="137"/>
      <c r="G50" s="137"/>
      <c r="H50" s="158"/>
      <c r="I50" s="162"/>
    </row>
    <row r="51" spans="1:9" x14ac:dyDescent="0.25">
      <c r="A51" s="161"/>
      <c r="B51" s="157"/>
      <c r="C51" s="157"/>
      <c r="D51" s="137"/>
      <c r="E51" s="137"/>
      <c r="F51" s="137"/>
      <c r="G51" s="137"/>
      <c r="H51" s="158"/>
      <c r="I51" s="162"/>
    </row>
    <row r="52" spans="1:9" x14ac:dyDescent="0.25">
      <c r="A52" s="161"/>
      <c r="B52" s="157"/>
      <c r="C52" s="157"/>
      <c r="D52" s="137"/>
      <c r="E52" s="137"/>
      <c r="F52" s="137"/>
      <c r="G52" s="137"/>
      <c r="H52" s="158"/>
      <c r="I52" s="162"/>
    </row>
    <row r="53" spans="1:9" x14ac:dyDescent="0.25">
      <c r="A53" s="161"/>
      <c r="B53" s="157"/>
      <c r="C53" s="157"/>
      <c r="D53" s="137"/>
      <c r="E53" s="137"/>
      <c r="F53" s="137"/>
      <c r="G53" s="137"/>
      <c r="H53" s="158"/>
      <c r="I53" s="162"/>
    </row>
    <row r="54" spans="1:9" x14ac:dyDescent="0.25">
      <c r="A54" s="161"/>
      <c r="B54" s="157"/>
      <c r="C54" s="157"/>
      <c r="D54" s="137"/>
      <c r="E54" s="137"/>
      <c r="F54" s="137"/>
      <c r="G54" s="137"/>
      <c r="H54" s="158"/>
      <c r="I54" s="162"/>
    </row>
  </sheetData>
  <autoFilter ref="A7:P21"/>
  <mergeCells count="4">
    <mergeCell ref="A1:O1"/>
    <mergeCell ref="L24:M24"/>
    <mergeCell ref="A31:L31"/>
    <mergeCell ref="A32:O32"/>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topLeftCell="A7" workbookViewId="0">
      <selection activeCell="M27" sqref="M27"/>
    </sheetView>
  </sheetViews>
  <sheetFormatPr defaultRowHeight="15" x14ac:dyDescent="0.25"/>
  <cols>
    <col min="1" max="1" width="6" customWidth="1"/>
    <col min="2" max="2" width="13.28515625" customWidth="1"/>
    <col min="3" max="3" width="17.42578125" customWidth="1"/>
    <col min="4" max="4" width="15.140625" customWidth="1"/>
    <col min="5" max="5" width="12.7109375" customWidth="1"/>
    <col min="6" max="6" width="8" customWidth="1"/>
    <col min="7" max="7" width="14.7109375" customWidth="1"/>
    <col min="8" max="8" width="13.140625" customWidth="1"/>
    <col min="9" max="9" width="11.7109375" customWidth="1"/>
    <col min="10" max="10" width="13.5703125" customWidth="1"/>
  </cols>
  <sheetData>
    <row r="1" spans="1:10" ht="62.25" customHeight="1" x14ac:dyDescent="0.25">
      <c r="A1" s="210" t="s">
        <v>81</v>
      </c>
      <c r="B1" s="210"/>
      <c r="C1" s="210"/>
      <c r="D1" s="210"/>
      <c r="E1" s="210"/>
      <c r="F1" s="210"/>
      <c r="G1" s="210"/>
      <c r="H1" s="210"/>
      <c r="I1" s="210"/>
      <c r="J1" s="210"/>
    </row>
    <row r="2" spans="1:10" ht="15.75" thickBot="1" x14ac:dyDescent="0.3">
      <c r="A2" s="1"/>
    </row>
    <row r="3" spans="1:10" s="33" customFormat="1" ht="60.75" thickTop="1" x14ac:dyDescent="0.25">
      <c r="A3" s="34" t="s">
        <v>4</v>
      </c>
      <c r="B3" s="35" t="s">
        <v>0</v>
      </c>
      <c r="C3" s="35" t="s">
        <v>1</v>
      </c>
      <c r="D3" s="34" t="s">
        <v>15</v>
      </c>
      <c r="E3" s="34" t="s">
        <v>5</v>
      </c>
      <c r="F3" s="34" t="s">
        <v>3</v>
      </c>
      <c r="G3" s="35" t="s">
        <v>2</v>
      </c>
      <c r="H3" s="35" t="s">
        <v>6</v>
      </c>
      <c r="I3" s="34" t="s">
        <v>10</v>
      </c>
      <c r="J3" s="34" t="s">
        <v>11</v>
      </c>
    </row>
    <row r="4" spans="1:10" s="21" customFormat="1" ht="12.75" x14ac:dyDescent="0.2">
      <c r="A4" s="47">
        <v>1</v>
      </c>
      <c r="B4" s="47">
        <v>2</v>
      </c>
      <c r="C4" s="47">
        <v>3</v>
      </c>
      <c r="D4" s="47">
        <v>4</v>
      </c>
      <c r="E4" s="47">
        <v>5</v>
      </c>
      <c r="F4" s="47">
        <v>6</v>
      </c>
      <c r="G4" s="47">
        <v>7</v>
      </c>
      <c r="H4" s="47">
        <v>8</v>
      </c>
      <c r="I4" s="47">
        <v>9</v>
      </c>
      <c r="J4" s="47">
        <v>10</v>
      </c>
    </row>
    <row r="5" spans="1:10" ht="25.5" x14ac:dyDescent="0.25">
      <c r="A5" s="5">
        <v>1</v>
      </c>
      <c r="B5" s="6" t="s">
        <v>18</v>
      </c>
      <c r="C5" s="7" t="s">
        <v>19</v>
      </c>
      <c r="D5" s="7" t="s">
        <v>20</v>
      </c>
      <c r="E5" s="8">
        <v>4.2229999999999999</v>
      </c>
      <c r="F5" s="7" t="s">
        <v>21</v>
      </c>
      <c r="G5" s="30" t="s">
        <v>1480</v>
      </c>
      <c r="H5" s="5" t="s">
        <v>22</v>
      </c>
      <c r="I5" s="9">
        <v>10</v>
      </c>
      <c r="J5" s="9">
        <f>E5*I5*20%</f>
        <v>8.4459999999999997</v>
      </c>
    </row>
    <row r="6" spans="1:10" ht="25.5" x14ac:dyDescent="0.25">
      <c r="A6" s="5">
        <v>2</v>
      </c>
      <c r="B6" s="6" t="s">
        <v>18</v>
      </c>
      <c r="C6" s="7" t="s">
        <v>19</v>
      </c>
      <c r="D6" s="7" t="s">
        <v>23</v>
      </c>
      <c r="E6" s="8">
        <v>2.274</v>
      </c>
      <c r="F6" s="7" t="s">
        <v>21</v>
      </c>
      <c r="G6" s="30" t="s">
        <v>1480</v>
      </c>
      <c r="H6" s="5" t="s">
        <v>22</v>
      </c>
      <c r="I6" s="9">
        <v>10</v>
      </c>
      <c r="J6" s="9">
        <f t="shared" ref="J6:J25" si="0">E6*I6*20%</f>
        <v>4.5480000000000009</v>
      </c>
    </row>
    <row r="7" spans="1:10" ht="25.5" x14ac:dyDescent="0.25">
      <c r="A7" s="5">
        <v>3</v>
      </c>
      <c r="B7" s="6" t="s">
        <v>18</v>
      </c>
      <c r="C7" s="7" t="s">
        <v>19</v>
      </c>
      <c r="D7" s="7" t="s">
        <v>24</v>
      </c>
      <c r="E7" s="8">
        <v>2.891</v>
      </c>
      <c r="F7" s="7" t="s">
        <v>21</v>
      </c>
      <c r="G7" s="30" t="s">
        <v>1480</v>
      </c>
      <c r="H7" s="5" t="s">
        <v>22</v>
      </c>
      <c r="I7" s="9">
        <v>10</v>
      </c>
      <c r="J7" s="9">
        <f t="shared" si="0"/>
        <v>5.782</v>
      </c>
    </row>
    <row r="8" spans="1:10" ht="25.5" x14ac:dyDescent="0.25">
      <c r="A8" s="5">
        <v>4</v>
      </c>
      <c r="B8" s="7" t="s">
        <v>25</v>
      </c>
      <c r="C8" s="13" t="s">
        <v>39</v>
      </c>
      <c r="D8" s="14" t="s">
        <v>40</v>
      </c>
      <c r="E8" s="15">
        <v>6.3959999999999999</v>
      </c>
      <c r="F8" s="7" t="s">
        <v>41</v>
      </c>
      <c r="G8" s="30" t="s">
        <v>1480</v>
      </c>
      <c r="H8" s="5" t="s">
        <v>22</v>
      </c>
      <c r="I8" s="9">
        <v>11</v>
      </c>
      <c r="J8" s="9">
        <f t="shared" ref="J8:J15" si="1">E8*I8*20%</f>
        <v>14.071199999999999</v>
      </c>
    </row>
    <row r="9" spans="1:10" ht="25.5" x14ac:dyDescent="0.25">
      <c r="A9" s="5">
        <v>5</v>
      </c>
      <c r="B9" s="7" t="s">
        <v>25</v>
      </c>
      <c r="C9" s="13" t="s">
        <v>39</v>
      </c>
      <c r="D9" s="14" t="s">
        <v>42</v>
      </c>
      <c r="E9" s="15">
        <v>2.573</v>
      </c>
      <c r="F9" s="7" t="s">
        <v>41</v>
      </c>
      <c r="G9" s="30" t="s">
        <v>1480</v>
      </c>
      <c r="H9" s="5" t="s">
        <v>22</v>
      </c>
      <c r="I9" s="9">
        <v>11</v>
      </c>
      <c r="J9" s="9">
        <f t="shared" si="1"/>
        <v>5.6606000000000005</v>
      </c>
    </row>
    <row r="10" spans="1:10" ht="25.5" x14ac:dyDescent="0.25">
      <c r="A10" s="5">
        <v>6</v>
      </c>
      <c r="B10" s="7" t="s">
        <v>25</v>
      </c>
      <c r="C10" s="13" t="s">
        <v>39</v>
      </c>
      <c r="D10" s="14" t="s">
        <v>43</v>
      </c>
      <c r="E10" s="15">
        <v>0.89700000000000002</v>
      </c>
      <c r="F10" s="7" t="s">
        <v>41</v>
      </c>
      <c r="G10" s="30" t="s">
        <v>1480</v>
      </c>
      <c r="H10" s="5" t="s">
        <v>22</v>
      </c>
      <c r="I10" s="9">
        <v>11</v>
      </c>
      <c r="J10" s="9">
        <f t="shared" si="1"/>
        <v>1.9734000000000003</v>
      </c>
    </row>
    <row r="11" spans="1:10" ht="25.5" x14ac:dyDescent="0.25">
      <c r="A11" s="5">
        <v>7</v>
      </c>
      <c r="B11" s="7" t="s">
        <v>25</v>
      </c>
      <c r="C11" s="11" t="s">
        <v>26</v>
      </c>
      <c r="D11" s="7" t="s">
        <v>27</v>
      </c>
      <c r="E11" s="8">
        <v>2.8050000000000002</v>
      </c>
      <c r="F11" s="7" t="s">
        <v>28</v>
      </c>
      <c r="G11" s="30" t="s">
        <v>1480</v>
      </c>
      <c r="H11" s="5" t="s">
        <v>22</v>
      </c>
      <c r="I11" s="9">
        <v>11</v>
      </c>
      <c r="J11" s="9">
        <f t="shared" si="1"/>
        <v>6.1710000000000003</v>
      </c>
    </row>
    <row r="12" spans="1:10" ht="25.5" x14ac:dyDescent="0.25">
      <c r="A12" s="5">
        <v>8</v>
      </c>
      <c r="B12" s="7" t="s">
        <v>25</v>
      </c>
      <c r="C12" s="11" t="s">
        <v>26</v>
      </c>
      <c r="D12" s="7" t="s">
        <v>29</v>
      </c>
      <c r="E12" s="8">
        <v>3.5569999999999999</v>
      </c>
      <c r="F12" s="7" t="s">
        <v>28</v>
      </c>
      <c r="G12" s="30" t="s">
        <v>1480</v>
      </c>
      <c r="H12" s="5" t="s">
        <v>22</v>
      </c>
      <c r="I12" s="9">
        <v>11</v>
      </c>
      <c r="J12" s="9">
        <f t="shared" si="1"/>
        <v>7.825400000000001</v>
      </c>
    </row>
    <row r="13" spans="1:10" ht="25.5" x14ac:dyDescent="0.25">
      <c r="A13" s="5">
        <v>9</v>
      </c>
      <c r="B13" s="7" t="s">
        <v>25</v>
      </c>
      <c r="C13" s="11" t="s">
        <v>26</v>
      </c>
      <c r="D13" s="7" t="s">
        <v>30</v>
      </c>
      <c r="E13" s="8">
        <v>0.71099999999999997</v>
      </c>
      <c r="F13" s="7" t="s">
        <v>28</v>
      </c>
      <c r="G13" s="30" t="s">
        <v>1480</v>
      </c>
      <c r="H13" s="5" t="s">
        <v>22</v>
      </c>
      <c r="I13" s="9">
        <v>11</v>
      </c>
      <c r="J13" s="9">
        <f t="shared" si="1"/>
        <v>1.5642</v>
      </c>
    </row>
    <row r="14" spans="1:10" ht="25.5" x14ac:dyDescent="0.25">
      <c r="A14" s="5">
        <v>10</v>
      </c>
      <c r="B14" s="7" t="s">
        <v>25</v>
      </c>
      <c r="C14" s="11" t="s">
        <v>31</v>
      </c>
      <c r="D14" s="7" t="s">
        <v>32</v>
      </c>
      <c r="E14" s="8">
        <v>22.898</v>
      </c>
      <c r="F14" s="7" t="s">
        <v>33</v>
      </c>
      <c r="G14" s="30" t="s">
        <v>1480</v>
      </c>
      <c r="H14" s="5" t="s">
        <v>22</v>
      </c>
      <c r="I14" s="9">
        <v>11</v>
      </c>
      <c r="J14" s="9">
        <f t="shared" si="1"/>
        <v>50.375599999999999</v>
      </c>
    </row>
    <row r="15" spans="1:10" ht="25.5" x14ac:dyDescent="0.25">
      <c r="A15" s="5">
        <v>11</v>
      </c>
      <c r="B15" s="7" t="s">
        <v>25</v>
      </c>
      <c r="C15" s="7" t="s">
        <v>34</v>
      </c>
      <c r="D15" s="7" t="s">
        <v>35</v>
      </c>
      <c r="E15" s="8">
        <v>10.199999999999999</v>
      </c>
      <c r="F15" s="7" t="s">
        <v>28</v>
      </c>
      <c r="G15" s="30" t="s">
        <v>1480</v>
      </c>
      <c r="H15" s="5" t="s">
        <v>22</v>
      </c>
      <c r="I15" s="9">
        <v>11</v>
      </c>
      <c r="J15" s="9">
        <f t="shared" si="1"/>
        <v>22.439999999999998</v>
      </c>
    </row>
    <row r="16" spans="1:10" ht="25.5" x14ac:dyDescent="0.25">
      <c r="A16" s="5">
        <v>12</v>
      </c>
      <c r="B16" s="7" t="s">
        <v>25</v>
      </c>
      <c r="C16" s="7" t="s">
        <v>1477</v>
      </c>
      <c r="D16" s="44" t="s">
        <v>1478</v>
      </c>
      <c r="E16" s="45">
        <v>54.067999999999998</v>
      </c>
      <c r="F16" s="7" t="s">
        <v>33</v>
      </c>
      <c r="G16" s="30" t="s">
        <v>1480</v>
      </c>
      <c r="H16" s="5" t="s">
        <v>22</v>
      </c>
      <c r="I16" s="9">
        <v>11</v>
      </c>
      <c r="J16" s="9">
        <f t="shared" ref="J16:J17" si="2">E16*I16*20%</f>
        <v>118.94959999999999</v>
      </c>
    </row>
    <row r="17" spans="1:10" ht="25.5" x14ac:dyDescent="0.25">
      <c r="A17" s="5">
        <v>13</v>
      </c>
      <c r="B17" s="7" t="s">
        <v>25</v>
      </c>
      <c r="C17" s="7" t="s">
        <v>1477</v>
      </c>
      <c r="D17" s="44" t="s">
        <v>1479</v>
      </c>
      <c r="E17" s="45">
        <v>26.587</v>
      </c>
      <c r="F17" s="7" t="s">
        <v>33</v>
      </c>
      <c r="G17" s="30" t="s">
        <v>1480</v>
      </c>
      <c r="H17" s="5" t="s">
        <v>22</v>
      </c>
      <c r="I17" s="9">
        <v>11</v>
      </c>
      <c r="J17" s="9">
        <f t="shared" si="2"/>
        <v>58.491399999999999</v>
      </c>
    </row>
    <row r="18" spans="1:10" ht="25.5" x14ac:dyDescent="0.25">
      <c r="A18" s="5">
        <v>14</v>
      </c>
      <c r="B18" s="7" t="s">
        <v>25</v>
      </c>
      <c r="C18" s="7" t="s">
        <v>36</v>
      </c>
      <c r="D18" s="7" t="s">
        <v>37</v>
      </c>
      <c r="E18" s="8">
        <v>2.2690000000000001</v>
      </c>
      <c r="F18" s="7" t="s">
        <v>21</v>
      </c>
      <c r="G18" s="30" t="s">
        <v>1480</v>
      </c>
      <c r="H18" s="5" t="s">
        <v>22</v>
      </c>
      <c r="I18" s="9">
        <v>11</v>
      </c>
      <c r="J18" s="9">
        <f>E18*I18*20%</f>
        <v>4.9918000000000013</v>
      </c>
    </row>
    <row r="19" spans="1:10" ht="25.5" x14ac:dyDescent="0.25">
      <c r="A19" s="5">
        <v>15</v>
      </c>
      <c r="B19" s="7" t="s">
        <v>25</v>
      </c>
      <c r="C19" s="7" t="s">
        <v>36</v>
      </c>
      <c r="D19" s="12" t="s">
        <v>38</v>
      </c>
      <c r="E19" s="8">
        <v>6.2320000000000002</v>
      </c>
      <c r="F19" s="7" t="s">
        <v>21</v>
      </c>
      <c r="G19" s="30" t="s">
        <v>1480</v>
      </c>
      <c r="H19" s="5" t="s">
        <v>22</v>
      </c>
      <c r="I19" s="9">
        <v>11</v>
      </c>
      <c r="J19" s="9">
        <f>E19*I19*20%</f>
        <v>13.710400000000002</v>
      </c>
    </row>
    <row r="20" spans="1:10" ht="25.5" x14ac:dyDescent="0.25">
      <c r="A20" s="5">
        <v>16</v>
      </c>
      <c r="B20" s="6" t="s">
        <v>44</v>
      </c>
      <c r="C20" s="7" t="s">
        <v>45</v>
      </c>
      <c r="D20" s="7" t="s">
        <v>46</v>
      </c>
      <c r="E20" s="16">
        <v>11.693</v>
      </c>
      <c r="F20" s="17" t="s">
        <v>47</v>
      </c>
      <c r="G20" s="30" t="s">
        <v>1480</v>
      </c>
      <c r="H20" s="5" t="s">
        <v>22</v>
      </c>
      <c r="I20" s="9">
        <v>10</v>
      </c>
      <c r="J20" s="9">
        <f t="shared" si="0"/>
        <v>23.385999999999999</v>
      </c>
    </row>
    <row r="21" spans="1:10" ht="25.5" x14ac:dyDescent="0.25">
      <c r="A21" s="5">
        <v>17</v>
      </c>
      <c r="B21" s="6" t="s">
        <v>44</v>
      </c>
      <c r="C21" s="7" t="s">
        <v>45</v>
      </c>
      <c r="D21" s="7" t="s">
        <v>48</v>
      </c>
      <c r="E21" s="16">
        <v>2.472</v>
      </c>
      <c r="F21" s="17" t="s">
        <v>47</v>
      </c>
      <c r="G21" s="30" t="s">
        <v>1480</v>
      </c>
      <c r="H21" s="5" t="s">
        <v>22</v>
      </c>
      <c r="I21" s="9">
        <v>10</v>
      </c>
      <c r="J21" s="9">
        <f t="shared" si="0"/>
        <v>4.944</v>
      </c>
    </row>
    <row r="22" spans="1:10" ht="25.5" x14ac:dyDescent="0.25">
      <c r="A22" s="5">
        <v>18</v>
      </c>
      <c r="B22" s="6" t="s">
        <v>44</v>
      </c>
      <c r="C22" s="7" t="s">
        <v>45</v>
      </c>
      <c r="D22" s="7" t="s">
        <v>49</v>
      </c>
      <c r="E22" s="16">
        <v>8.2050000000000001</v>
      </c>
      <c r="F22" s="17" t="s">
        <v>47</v>
      </c>
      <c r="G22" s="30" t="s">
        <v>1480</v>
      </c>
      <c r="H22" s="5" t="s">
        <v>22</v>
      </c>
      <c r="I22" s="9">
        <v>10</v>
      </c>
      <c r="J22" s="9">
        <f t="shared" si="0"/>
        <v>16.41</v>
      </c>
    </row>
    <row r="23" spans="1:10" ht="25.5" x14ac:dyDescent="0.25">
      <c r="A23" s="5">
        <v>19</v>
      </c>
      <c r="B23" s="6" t="s">
        <v>44</v>
      </c>
      <c r="C23" s="6" t="s">
        <v>44</v>
      </c>
      <c r="D23" s="18" t="s">
        <v>50</v>
      </c>
      <c r="E23" s="19">
        <v>2.6389999999999998</v>
      </c>
      <c r="F23" s="20" t="s">
        <v>28</v>
      </c>
      <c r="G23" s="30" t="s">
        <v>1480</v>
      </c>
      <c r="H23" s="5" t="s">
        <v>22</v>
      </c>
      <c r="I23" s="9">
        <v>10</v>
      </c>
      <c r="J23" s="9">
        <f t="shared" si="0"/>
        <v>5.2779999999999996</v>
      </c>
    </row>
    <row r="24" spans="1:10" ht="25.5" x14ac:dyDescent="0.25">
      <c r="A24" s="5">
        <v>20</v>
      </c>
      <c r="B24" s="6" t="s">
        <v>51</v>
      </c>
      <c r="C24" s="43" t="s">
        <v>1100</v>
      </c>
      <c r="D24" s="10" t="s">
        <v>1481</v>
      </c>
      <c r="E24" s="46">
        <v>53.816000000000003</v>
      </c>
      <c r="F24" s="7" t="s">
        <v>84</v>
      </c>
      <c r="G24" s="30" t="s">
        <v>1480</v>
      </c>
      <c r="H24" s="5" t="s">
        <v>22</v>
      </c>
      <c r="I24" s="9">
        <v>10</v>
      </c>
      <c r="J24" s="9">
        <f t="shared" ref="J24" si="3">E24*I24*20%</f>
        <v>107.63200000000002</v>
      </c>
    </row>
    <row r="25" spans="1:10" ht="25.5" x14ac:dyDescent="0.25">
      <c r="A25" s="5">
        <v>21</v>
      </c>
      <c r="B25" s="7" t="s">
        <v>51</v>
      </c>
      <c r="C25" s="11" t="s">
        <v>52</v>
      </c>
      <c r="D25" s="7" t="s">
        <v>53</v>
      </c>
      <c r="E25" s="8">
        <v>17.827000000000002</v>
      </c>
      <c r="F25" s="7" t="s">
        <v>54</v>
      </c>
      <c r="G25" s="30" t="s">
        <v>1480</v>
      </c>
      <c r="H25" s="5" t="s">
        <v>22</v>
      </c>
      <c r="I25" s="9">
        <v>10</v>
      </c>
      <c r="J25" s="9">
        <f t="shared" si="0"/>
        <v>35.654000000000003</v>
      </c>
    </row>
    <row r="26" spans="1:10" x14ac:dyDescent="0.25">
      <c r="A26" s="21"/>
      <c r="B26" s="21"/>
      <c r="C26" s="21"/>
      <c r="D26" s="21"/>
      <c r="E26" s="22">
        <f>SUM(E5:E25)</f>
        <v>245.23300000000003</v>
      </c>
      <c r="F26" s="21"/>
      <c r="G26" s="21"/>
      <c r="H26" s="21"/>
      <c r="I26" s="21"/>
      <c r="J26" s="21"/>
    </row>
    <row r="27" spans="1:10" ht="36.75" customHeight="1" x14ac:dyDescent="0.25">
      <c r="A27" s="21"/>
      <c r="B27" s="21"/>
      <c r="C27" s="21"/>
      <c r="D27" s="21"/>
      <c r="E27" s="21"/>
      <c r="F27" s="21"/>
      <c r="G27" s="21"/>
      <c r="H27" s="21"/>
      <c r="I27" s="21"/>
      <c r="J27" s="21"/>
    </row>
    <row r="28" spans="1:10" x14ac:dyDescent="0.25">
      <c r="A28" s="21" t="s">
        <v>1482</v>
      </c>
      <c r="B28" s="21"/>
      <c r="C28" s="21"/>
      <c r="D28" s="21"/>
      <c r="E28" s="21"/>
      <c r="F28" s="23"/>
      <c r="G28" s="21" t="s">
        <v>55</v>
      </c>
      <c r="H28" s="21"/>
      <c r="I28" s="21" t="s">
        <v>56</v>
      </c>
      <c r="J28" s="21"/>
    </row>
    <row r="29" spans="1:10" x14ac:dyDescent="0.25">
      <c r="A29" s="21"/>
      <c r="B29" s="21" t="s">
        <v>1483</v>
      </c>
      <c r="C29" s="21"/>
      <c r="D29" s="21"/>
      <c r="E29" s="21"/>
      <c r="F29" s="23"/>
      <c r="G29" s="21" t="s">
        <v>57</v>
      </c>
      <c r="H29" s="21"/>
      <c r="I29" s="21" t="s">
        <v>58</v>
      </c>
      <c r="J29" s="21"/>
    </row>
  </sheetData>
  <autoFilter ref="A3:J26">
    <sortState ref="A8:J17">
      <sortCondition ref="C3:C23"/>
    </sortState>
  </autoFilter>
  <mergeCells count="1">
    <mergeCell ref="A1:J1"/>
  </mergeCells>
  <phoneticPr fontId="0" type="noConversion"/>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6</vt:i4>
      </vt:variant>
    </vt:vector>
  </HeadingPairs>
  <TitlesOfParts>
    <vt:vector size="6" baseType="lpstr">
      <vt:lpstr>10г.-Аренда-Наем ЕПК, МФ и З</vt:lpstr>
      <vt:lpstr>създаване на тр.н.</vt:lpstr>
      <vt:lpstr>доотглеждане на тр.н.</vt:lpstr>
      <vt:lpstr>5г.-§12а</vt:lpstr>
      <vt:lpstr>ДОГОВОРИ</vt:lpstr>
      <vt:lpstr>§12а ПМЛ за 2026 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Tsvetozara Tsvetanova</dc:creator>
  <cp:lastModifiedBy>ASR007</cp:lastModifiedBy>
  <cp:lastPrinted>2025-06-12T08:50:03Z</cp:lastPrinted>
  <dcterms:created xsi:type="dcterms:W3CDTF">2015-04-06T16:04:16Z</dcterms:created>
  <dcterms:modified xsi:type="dcterms:W3CDTF">2025-06-16T08:47:25Z</dcterms:modified>
</cp:coreProperties>
</file>