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Димов\Desktop\ДПФ\2024 г\втори търг\"/>
    </mc:Choice>
  </mc:AlternateContent>
  <bookViews>
    <workbookView xWindow="0" yWindow="0" windowWidth="28800" windowHeight="12135" tabRatio="866"/>
  </bookViews>
  <sheets>
    <sheet name="Аренда-Наем ЕПК, МФ и З" sheetId="10" r:id="rId1"/>
    <sheet name="ДОГОВОРИ-ПЪРВА ТР.СЕСИЯ" sheetId="11" state="hidden" r:id="rId2"/>
    <sheet name="създаване на тр.н." sheetId="7" state="hidden" r:id="rId3"/>
    <sheet name="§12а - ниви в стопански дворове" sheetId="2" state="hidden" r:id="rId4"/>
    <sheet name="§12а-пасища, ливади" sheetId="3" state="hidden" r:id="rId5"/>
  </sheets>
  <definedNames>
    <definedName name="_xlnm._FilterDatabase" localSheetId="3" hidden="1">'§12а - ниви в стопански дворове'!$A$4:$J$18</definedName>
    <definedName name="_xlnm._FilterDatabase" localSheetId="4" hidden="1">'§12а-пасища, ливади'!$A$3:$J$22</definedName>
    <definedName name="_xlnm._FilterDatabase" localSheetId="0" hidden="1">'Аренда-Наем ЕПК, МФ и З'!$A$3:$P$735</definedName>
    <definedName name="_xlnm._FilterDatabase" localSheetId="1" hidden="1">'ДОГОВОРИ-ПЪРВА ТР.СЕСИЯ'!$A$7:$P$27</definedName>
    <definedName name="_xlnm._FilterDatabase" localSheetId="2" hidden="1">'създаване на тр.н.'!$A$4:$O$10</definedName>
  </definedNames>
  <calcPr calcId="162913"/>
</workbook>
</file>

<file path=xl/calcChain.xml><?xml version="1.0" encoding="utf-8"?>
<calcChain xmlns="http://schemas.openxmlformats.org/spreadsheetml/2006/main">
  <c r="P734" i="10" l="1"/>
  <c r="P732" i="10"/>
  <c r="P730" i="10"/>
  <c r="P728" i="10"/>
  <c r="P725" i="10"/>
  <c r="P724" i="10"/>
  <c r="P711" i="10"/>
  <c r="P709" i="10"/>
  <c r="P708" i="10"/>
  <c r="P707" i="10"/>
  <c r="P706" i="10"/>
  <c r="P703" i="10"/>
  <c r="P702" i="10"/>
  <c r="P699" i="10"/>
  <c r="P696" i="10"/>
  <c r="P693" i="10"/>
  <c r="P690" i="10"/>
  <c r="P687" i="10"/>
  <c r="P684" i="10"/>
  <c r="P683" i="10"/>
  <c r="P679" i="10"/>
  <c r="P676" i="10"/>
  <c r="P673" i="10"/>
  <c r="P670" i="10"/>
  <c r="P667" i="10"/>
  <c r="P664" i="10"/>
  <c r="P661" i="10"/>
  <c r="P658" i="10"/>
  <c r="P655" i="10"/>
  <c r="P654" i="10"/>
  <c r="P653" i="10"/>
  <c r="P652" i="10"/>
  <c r="P649" i="10"/>
  <c r="P626" i="10"/>
  <c r="P625" i="10"/>
  <c r="P624" i="10"/>
  <c r="P623" i="10"/>
  <c r="P622" i="10"/>
  <c r="P619" i="10"/>
  <c r="P617" i="10"/>
  <c r="P615" i="10"/>
  <c r="P612" i="10"/>
  <c r="P611" i="10"/>
  <c r="P610" i="10"/>
  <c r="P607" i="10"/>
  <c r="P605" i="10"/>
  <c r="P603" i="10"/>
  <c r="P600" i="10"/>
  <c r="P597" i="10"/>
  <c r="P595" i="10"/>
  <c r="P593" i="10"/>
  <c r="P591" i="10"/>
  <c r="P589" i="10"/>
  <c r="P587" i="10"/>
  <c r="P585" i="10"/>
  <c r="P584" i="10"/>
  <c r="P583" i="10"/>
  <c r="P581" i="10"/>
  <c r="P579" i="10"/>
  <c r="P577" i="10"/>
  <c r="P576" i="10"/>
  <c r="P574" i="10"/>
  <c r="P570" i="10"/>
  <c r="P567" i="10"/>
  <c r="P565" i="10"/>
  <c r="P563" i="10"/>
  <c r="P561" i="10"/>
  <c r="P559" i="10"/>
  <c r="P557" i="10"/>
  <c r="P555" i="10"/>
  <c r="P553" i="10"/>
  <c r="P551" i="10"/>
  <c r="P549" i="10"/>
  <c r="P547" i="10"/>
  <c r="P545" i="10"/>
  <c r="P543" i="10"/>
  <c r="P541" i="10"/>
  <c r="P540" i="10"/>
  <c r="P539" i="10"/>
  <c r="P538" i="10"/>
  <c r="P537" i="10"/>
  <c r="P536" i="10"/>
  <c r="P535" i="10"/>
  <c r="P534" i="10"/>
  <c r="P533" i="10"/>
  <c r="P532" i="10"/>
  <c r="P531" i="10"/>
  <c r="P530" i="10"/>
  <c r="P529" i="10"/>
  <c r="P528" i="10"/>
  <c r="P527" i="10"/>
  <c r="P526" i="10"/>
  <c r="P525" i="10"/>
  <c r="P524" i="10"/>
  <c r="P523" i="10"/>
  <c r="P522" i="10"/>
  <c r="P521" i="10"/>
  <c r="P520" i="10"/>
  <c r="P519" i="10"/>
  <c r="P518" i="10"/>
  <c r="P515" i="10"/>
  <c r="P513" i="10"/>
  <c r="P509" i="10"/>
  <c r="P506" i="10"/>
  <c r="P503" i="10"/>
  <c r="P500" i="10"/>
  <c r="P497" i="10"/>
  <c r="P494" i="10"/>
  <c r="P491" i="10"/>
  <c r="P488" i="10"/>
  <c r="P486" i="10"/>
  <c r="P484" i="10"/>
  <c r="P483" i="10"/>
  <c r="P482" i="10"/>
  <c r="P465" i="10"/>
  <c r="P463" i="10"/>
  <c r="P461" i="10"/>
  <c r="P459" i="10"/>
  <c r="P457" i="10"/>
  <c r="P455" i="10"/>
  <c r="P451" i="10"/>
  <c r="P450" i="10"/>
  <c r="P449" i="10"/>
  <c r="P448" i="10"/>
  <c r="P447" i="10"/>
  <c r="P446" i="10"/>
  <c r="P445" i="10"/>
  <c r="P444" i="10"/>
  <c r="P443" i="10"/>
  <c r="P442" i="10"/>
  <c r="P441" i="10"/>
  <c r="P436" i="10"/>
  <c r="P435" i="10"/>
  <c r="P434" i="10"/>
  <c r="P433" i="10"/>
  <c r="P429" i="10"/>
  <c r="P428" i="10"/>
  <c r="P425" i="10"/>
  <c r="P418" i="10"/>
  <c r="P416" i="10"/>
  <c r="P414" i="10"/>
  <c r="P412" i="10"/>
  <c r="P410" i="10"/>
  <c r="P408" i="10"/>
  <c r="P406" i="10"/>
  <c r="P404" i="10"/>
  <c r="P402" i="10"/>
  <c r="P400" i="10"/>
  <c r="P398" i="10"/>
  <c r="P396" i="10"/>
  <c r="P394" i="10"/>
  <c r="P392" i="10"/>
  <c r="P390" i="10"/>
  <c r="P388" i="10"/>
  <c r="P386" i="10"/>
  <c r="P384" i="10"/>
  <c r="P382" i="10"/>
  <c r="P381" i="10"/>
  <c r="P379" i="10"/>
  <c r="P377" i="10"/>
  <c r="P375" i="10"/>
  <c r="P373" i="10"/>
  <c r="P371" i="10"/>
  <c r="P369" i="10"/>
  <c r="P367" i="10"/>
  <c r="P365" i="10"/>
  <c r="P363" i="10"/>
  <c r="P361" i="10"/>
  <c r="P359" i="10"/>
  <c r="P356" i="10"/>
  <c r="P354" i="10"/>
  <c r="P352" i="10"/>
  <c r="P350" i="10"/>
  <c r="P348" i="10"/>
  <c r="P347" i="10"/>
  <c r="P345" i="10"/>
  <c r="P343" i="10"/>
  <c r="P342" i="10"/>
  <c r="P341" i="10"/>
  <c r="P340" i="10"/>
  <c r="P339" i="10"/>
  <c r="P338" i="10"/>
  <c r="P337" i="10"/>
  <c r="P332" i="10"/>
  <c r="P330" i="10"/>
  <c r="P328" i="10"/>
  <c r="P327" i="10"/>
  <c r="P326" i="10"/>
  <c r="P324" i="10"/>
  <c r="P321" i="10"/>
  <c r="P320" i="10"/>
  <c r="P319" i="10"/>
  <c r="P318" i="10"/>
  <c r="P317" i="10"/>
  <c r="P316" i="10"/>
  <c r="P315" i="10"/>
  <c r="P314" i="10"/>
  <c r="P313" i="10"/>
  <c r="P312" i="10"/>
  <c r="P311" i="10"/>
  <c r="P310" i="10"/>
  <c r="P309" i="10"/>
  <c r="P308" i="10"/>
  <c r="P307" i="10"/>
  <c r="P306" i="10"/>
  <c r="P305" i="10"/>
  <c r="P304" i="10"/>
  <c r="P297" i="10"/>
  <c r="P296" i="10"/>
  <c r="P295" i="10"/>
  <c r="P294" i="10"/>
  <c r="P291" i="10"/>
  <c r="P290" i="10"/>
  <c r="P289" i="10"/>
  <c r="P288" i="10"/>
  <c r="P287" i="10"/>
  <c r="P286" i="10"/>
  <c r="P285" i="10"/>
  <c r="P284" i="10"/>
  <c r="P283" i="10"/>
  <c r="P282" i="10"/>
  <c r="P281" i="10"/>
  <c r="P280" i="10"/>
  <c r="P279" i="10"/>
  <c r="P273" i="10"/>
  <c r="P271" i="10"/>
  <c r="P270" i="10"/>
  <c r="P268" i="10"/>
  <c r="P266" i="10"/>
  <c r="P264" i="10"/>
  <c r="P262" i="10"/>
  <c r="P260" i="10"/>
  <c r="P258" i="10"/>
  <c r="P256" i="10"/>
  <c r="P254" i="10"/>
  <c r="P252" i="10"/>
  <c r="P250" i="10"/>
  <c r="P248" i="10"/>
  <c r="P246" i="10"/>
  <c r="P244" i="10"/>
  <c r="P242" i="10"/>
  <c r="P241" i="10"/>
  <c r="P240" i="10"/>
  <c r="P235" i="10"/>
  <c r="P234" i="10"/>
  <c r="P233" i="10"/>
  <c r="P231" i="10"/>
  <c r="P229" i="10"/>
  <c r="P227" i="10"/>
  <c r="P225" i="10"/>
  <c r="P223" i="10"/>
  <c r="P221" i="10"/>
  <c r="P219" i="10"/>
  <c r="P217" i="10"/>
  <c r="P215" i="10"/>
  <c r="P211" i="10"/>
  <c r="P210" i="10"/>
  <c r="P209" i="10"/>
  <c r="P208" i="10"/>
  <c r="P207" i="10"/>
  <c r="P206" i="10"/>
  <c r="P205" i="10"/>
  <c r="P204" i="10"/>
  <c r="P203" i="10"/>
  <c r="P202" i="10"/>
  <c r="P201" i="10"/>
  <c r="P200" i="10"/>
  <c r="P199" i="10"/>
  <c r="P198" i="10"/>
  <c r="P197" i="10"/>
  <c r="P196" i="10"/>
  <c r="P195" i="10"/>
  <c r="P194" i="10"/>
  <c r="P193" i="10"/>
  <c r="P192" i="10"/>
  <c r="P191" i="10"/>
  <c r="P190" i="10"/>
  <c r="P189" i="10"/>
  <c r="P188" i="10"/>
  <c r="P187" i="10"/>
  <c r="P186" i="10"/>
  <c r="P185" i="10"/>
  <c r="P182" i="10"/>
  <c r="P180" i="10"/>
  <c r="P178" i="10"/>
  <c r="P176" i="10"/>
  <c r="P174" i="10"/>
  <c r="P172" i="10"/>
  <c r="P170" i="10"/>
  <c r="P168" i="10"/>
  <c r="P166" i="10"/>
  <c r="P164" i="10"/>
  <c r="P162" i="10"/>
  <c r="P161" i="10"/>
  <c r="P159" i="10"/>
  <c r="P157" i="10"/>
  <c r="P155" i="10"/>
  <c r="P153" i="10"/>
  <c r="P150" i="10"/>
  <c r="P148" i="10"/>
  <c r="P146" i="10"/>
  <c r="P144" i="10"/>
  <c r="P143" i="10"/>
  <c r="P141" i="10"/>
  <c r="P139" i="10"/>
  <c r="P130" i="10"/>
  <c r="P129" i="10"/>
  <c r="P128" i="10"/>
  <c r="P127" i="10"/>
  <c r="P126" i="10"/>
  <c r="P125" i="10"/>
  <c r="P124" i="10"/>
  <c r="P123" i="10"/>
  <c r="P122" i="10"/>
  <c r="P121" i="10"/>
  <c r="P120" i="10"/>
  <c r="P119" i="10"/>
  <c r="P118" i="10"/>
  <c r="P117" i="10"/>
  <c r="P116" i="10"/>
  <c r="P115" i="10"/>
  <c r="P114" i="10"/>
  <c r="P113" i="10"/>
  <c r="P112" i="10"/>
  <c r="P111" i="10"/>
  <c r="P110" i="10"/>
  <c r="P109" i="10"/>
  <c r="P108" i="10"/>
  <c r="P107" i="10"/>
  <c r="P106" i="10"/>
  <c r="P105" i="10"/>
  <c r="P104" i="10"/>
  <c r="P103" i="10"/>
  <c r="P102" i="10"/>
  <c r="P101" i="10"/>
  <c r="P100" i="10"/>
  <c r="P99" i="10"/>
  <c r="P98" i="10"/>
  <c r="P96" i="10"/>
  <c r="P95" i="10"/>
  <c r="P94" i="10"/>
  <c r="P93" i="10"/>
  <c r="P91" i="10"/>
  <c r="P90" i="10"/>
  <c r="P89" i="10"/>
  <c r="P88" i="10"/>
  <c r="P87" i="10"/>
  <c r="P86" i="10"/>
  <c r="P85" i="10"/>
  <c r="P84" i="10"/>
  <c r="P83" i="10"/>
  <c r="P82" i="10"/>
  <c r="P81" i="10"/>
  <c r="P80" i="10"/>
  <c r="P79" i="10"/>
  <c r="P78" i="10"/>
  <c r="P77" i="10"/>
  <c r="P76" i="10"/>
  <c r="P73" i="10"/>
  <c r="P70" i="10"/>
  <c r="P69" i="10"/>
  <c r="P68" i="10"/>
  <c r="P67" i="10"/>
  <c r="P66" i="10"/>
  <c r="P65" i="10"/>
  <c r="P64" i="10"/>
  <c r="P63" i="10"/>
  <c r="P62" i="10"/>
  <c r="P61" i="10"/>
  <c r="P60" i="10"/>
  <c r="P59" i="10"/>
  <c r="P58" i="10"/>
  <c r="P57" i="10"/>
  <c r="P56" i="10"/>
  <c r="P54" i="10"/>
  <c r="P52" i="10"/>
  <c r="P51" i="10"/>
  <c r="P50" i="10"/>
  <c r="I28" i="11" l="1"/>
  <c r="L28" i="11"/>
  <c r="L4" i="10" l="1"/>
  <c r="L5" i="10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52" i="10"/>
  <c r="L53" i="10"/>
  <c r="L54" i="10"/>
  <c r="L55" i="10"/>
  <c r="L56" i="10"/>
  <c r="L57" i="10"/>
  <c r="L58" i="10"/>
  <c r="L59" i="10"/>
  <c r="L60" i="10"/>
  <c r="L61" i="10"/>
  <c r="L62" i="10"/>
  <c r="L63" i="10"/>
  <c r="L64" i="10"/>
  <c r="L65" i="10"/>
  <c r="L66" i="10"/>
  <c r="L67" i="10"/>
  <c r="L68" i="10"/>
  <c r="L69" i="10"/>
  <c r="L70" i="10"/>
  <c r="L71" i="10"/>
  <c r="L72" i="10"/>
  <c r="L73" i="10"/>
  <c r="L74" i="10"/>
  <c r="L75" i="10"/>
  <c r="L76" i="10"/>
  <c r="L77" i="10"/>
  <c r="L78" i="10"/>
  <c r="L79" i="10"/>
  <c r="L80" i="10"/>
  <c r="L81" i="10"/>
  <c r="L82" i="10"/>
  <c r="L83" i="10"/>
  <c r="L84" i="10"/>
  <c r="L85" i="10"/>
  <c r="L86" i="10"/>
  <c r="L87" i="10"/>
  <c r="L88" i="10"/>
  <c r="L89" i="10"/>
  <c r="L90" i="10"/>
  <c r="L91" i="10"/>
  <c r="L92" i="10"/>
  <c r="L93" i="10"/>
  <c r="L94" i="10"/>
  <c r="L95" i="10"/>
  <c r="L96" i="10"/>
  <c r="L97" i="10"/>
  <c r="L98" i="10"/>
  <c r="L99" i="10"/>
  <c r="L100" i="10"/>
  <c r="L101" i="10"/>
  <c r="L102" i="10"/>
  <c r="L103" i="10"/>
  <c r="L104" i="10"/>
  <c r="L105" i="10"/>
  <c r="L106" i="10"/>
  <c r="L107" i="10"/>
  <c r="L108" i="10"/>
  <c r="L109" i="10"/>
  <c r="L110" i="10"/>
  <c r="L111" i="10"/>
  <c r="L112" i="10"/>
  <c r="L113" i="10"/>
  <c r="L114" i="10"/>
  <c r="L115" i="10"/>
  <c r="L116" i="10"/>
  <c r="L117" i="10"/>
  <c r="L118" i="10"/>
  <c r="L119" i="10"/>
  <c r="L120" i="10"/>
  <c r="L121" i="10"/>
  <c r="L122" i="10"/>
  <c r="L123" i="10"/>
  <c r="L124" i="10"/>
  <c r="L125" i="10"/>
  <c r="L126" i="10"/>
  <c r="L127" i="10"/>
  <c r="L128" i="10"/>
  <c r="L129" i="10"/>
  <c r="L130" i="10"/>
  <c r="L131" i="10"/>
  <c r="L132" i="10"/>
  <c r="L133" i="10"/>
  <c r="L134" i="10"/>
  <c r="L135" i="10"/>
  <c r="L136" i="10"/>
  <c r="L137" i="10"/>
  <c r="L138" i="10"/>
  <c r="L139" i="10"/>
  <c r="L141" i="10"/>
  <c r="L144" i="10"/>
  <c r="L146" i="10"/>
  <c r="L143" i="10"/>
  <c r="L152" i="10"/>
  <c r="L157" i="10"/>
  <c r="L159" i="10"/>
  <c r="L161" i="10"/>
  <c r="L164" i="10"/>
  <c r="L166" i="10"/>
  <c r="L178" i="10"/>
  <c r="L184" i="10"/>
  <c r="L186" i="10"/>
  <c r="L185" i="10"/>
  <c r="L189" i="10"/>
  <c r="L187" i="10"/>
  <c r="L188" i="10"/>
  <c r="L190" i="10"/>
  <c r="L191" i="10"/>
  <c r="L192" i="10"/>
  <c r="L193" i="10"/>
  <c r="L194" i="10"/>
  <c r="L195" i="10"/>
  <c r="L196" i="10"/>
  <c r="L197" i="10"/>
  <c r="L198" i="10"/>
  <c r="L199" i="10"/>
  <c r="L200" i="10"/>
  <c r="L201" i="10"/>
  <c r="L202" i="10"/>
  <c r="L203" i="10"/>
  <c r="L204" i="10"/>
  <c r="L205" i="10"/>
  <c r="L206" i="10"/>
  <c r="L207" i="10"/>
  <c r="L208" i="10"/>
  <c r="L211" i="10"/>
  <c r="L209" i="10"/>
  <c r="L210" i="10"/>
  <c r="L212" i="10"/>
  <c r="L213" i="10"/>
  <c r="L214" i="10"/>
  <c r="L215" i="10"/>
  <c r="L217" i="10"/>
  <c r="L219" i="10"/>
  <c r="L221" i="10"/>
  <c r="L223" i="10"/>
  <c r="L225" i="10"/>
  <c r="L227" i="10"/>
  <c r="L229" i="10"/>
  <c r="L231" i="10"/>
  <c r="L233" i="10"/>
  <c r="L148" i="10"/>
  <c r="L150" i="10"/>
  <c r="L153" i="10"/>
  <c r="L155" i="10"/>
  <c r="L162" i="10"/>
  <c r="L168" i="10"/>
  <c r="L170" i="10"/>
  <c r="L172" i="10"/>
  <c r="L174" i="10"/>
  <c r="L176" i="10"/>
  <c r="L180" i="10"/>
  <c r="L182" i="10"/>
  <c r="L234" i="10"/>
  <c r="L235" i="10"/>
  <c r="L236" i="10"/>
  <c r="L237" i="10"/>
  <c r="L238" i="10"/>
  <c r="L239" i="10"/>
  <c r="L240" i="10"/>
  <c r="L241" i="10"/>
  <c r="L242" i="10"/>
  <c r="L244" i="10"/>
  <c r="L246" i="10"/>
  <c r="L248" i="10"/>
  <c r="L250" i="10"/>
  <c r="L252" i="10"/>
  <c r="L254" i="10"/>
  <c r="L256" i="10"/>
  <c r="L258" i="10"/>
  <c r="L260" i="10"/>
  <c r="L262" i="10"/>
  <c r="L264" i="10"/>
  <c r="L266" i="10"/>
  <c r="L268" i="10"/>
  <c r="L270" i="10"/>
  <c r="L271" i="10"/>
  <c r="L273" i="10"/>
  <c r="L275" i="10"/>
  <c r="L276" i="10"/>
  <c r="L277" i="10"/>
  <c r="L278" i="10"/>
  <c r="L279" i="10"/>
  <c r="L280" i="10"/>
  <c r="L281" i="10"/>
  <c r="L282" i="10"/>
  <c r="L283" i="10"/>
  <c r="L284" i="10"/>
  <c r="L285" i="10"/>
  <c r="L286" i="10"/>
  <c r="L287" i="10"/>
  <c r="L288" i="10"/>
  <c r="L289" i="10"/>
  <c r="L290" i="10"/>
  <c r="L291" i="10"/>
  <c r="L292" i="10"/>
  <c r="L293" i="10"/>
  <c r="L294" i="10"/>
  <c r="L295" i="10"/>
  <c r="L296" i="10"/>
  <c r="L297" i="10"/>
  <c r="L298" i="10"/>
  <c r="L299" i="10"/>
  <c r="L300" i="10"/>
  <c r="L301" i="10"/>
  <c r="L302" i="10"/>
  <c r="L303" i="10"/>
  <c r="L304" i="10"/>
  <c r="L305" i="10"/>
  <c r="L306" i="10"/>
  <c r="L307" i="10"/>
  <c r="L308" i="10"/>
  <c r="L309" i="10"/>
  <c r="L310" i="10"/>
  <c r="L311" i="10"/>
  <c r="L312" i="10"/>
  <c r="L313" i="10"/>
  <c r="L314" i="10"/>
  <c r="L315" i="10"/>
  <c r="L316" i="10"/>
  <c r="L317" i="10"/>
  <c r="L318" i="10"/>
  <c r="L319" i="10"/>
  <c r="L320" i="10"/>
  <c r="L321" i="10"/>
  <c r="L323" i="10"/>
  <c r="L324" i="10"/>
  <c r="L326" i="10"/>
  <c r="L327" i="10"/>
  <c r="L328" i="10"/>
  <c r="L330" i="10"/>
  <c r="L332" i="10"/>
  <c r="L334" i="10"/>
  <c r="L335" i="10"/>
  <c r="L336" i="10"/>
  <c r="L337" i="10"/>
  <c r="L338" i="10"/>
  <c r="L339" i="10"/>
  <c r="L340" i="10"/>
  <c r="L341" i="10"/>
  <c r="L342" i="10"/>
  <c r="L343" i="10"/>
  <c r="L344" i="10"/>
  <c r="L345" i="10"/>
  <c r="L346" i="10"/>
  <c r="L347" i="10"/>
  <c r="L348" i="10"/>
  <c r="L350" i="10"/>
  <c r="L352" i="10"/>
  <c r="L354" i="10"/>
  <c r="L356" i="10"/>
  <c r="L358" i="10"/>
  <c r="L359" i="10"/>
  <c r="L361" i="10"/>
  <c r="L363" i="10"/>
  <c r="L365" i="10"/>
  <c r="L367" i="10"/>
  <c r="L369" i="10"/>
  <c r="L371" i="10"/>
  <c r="L373" i="10"/>
  <c r="L375" i="10"/>
  <c r="L377" i="10"/>
  <c r="L379" i="10"/>
  <c r="L381" i="10"/>
  <c r="L382" i="10"/>
  <c r="L383" i="10"/>
  <c r="L384" i="10"/>
  <c r="L386" i="10"/>
  <c r="L388" i="10"/>
  <c r="L390" i="10"/>
  <c r="L392" i="10"/>
  <c r="L394" i="10"/>
  <c r="L396" i="10"/>
  <c r="L398" i="10"/>
  <c r="L400" i="10"/>
  <c r="L402" i="10"/>
  <c r="L404" i="10"/>
  <c r="L406" i="10"/>
  <c r="L408" i="10"/>
  <c r="L410" i="10"/>
  <c r="L412" i="10"/>
  <c r="L414" i="10"/>
  <c r="L416" i="10"/>
  <c r="L418" i="10"/>
  <c r="L420" i="10"/>
  <c r="L421" i="10"/>
  <c r="L422" i="10"/>
  <c r="L423" i="10"/>
  <c r="L424" i="10"/>
  <c r="L425" i="10"/>
  <c r="L426" i="10"/>
  <c r="L427" i="10"/>
  <c r="L428" i="10"/>
  <c r="L429" i="10"/>
  <c r="L430" i="10"/>
  <c r="L431" i="10"/>
  <c r="L432" i="10"/>
  <c r="L433" i="10"/>
  <c r="L434" i="10"/>
  <c r="L435" i="10"/>
  <c r="L436" i="10"/>
  <c r="L437" i="10"/>
  <c r="L438" i="10"/>
  <c r="L439" i="10"/>
  <c r="L440" i="10"/>
  <c r="L441" i="10"/>
  <c r="L442" i="10"/>
  <c r="L443" i="10"/>
  <c r="L444" i="10"/>
  <c r="L445" i="10"/>
  <c r="L446" i="10"/>
  <c r="L447" i="10"/>
  <c r="L448" i="10"/>
  <c r="L449" i="10"/>
  <c r="L450" i="10"/>
  <c r="L451" i="10"/>
  <c r="L452" i="10"/>
  <c r="L453" i="10"/>
  <c r="L454" i="10"/>
  <c r="L455" i="10"/>
  <c r="L457" i="10"/>
  <c r="L459" i="10"/>
  <c r="L461" i="10"/>
  <c r="L463" i="10"/>
  <c r="L465" i="10"/>
  <c r="L467" i="10"/>
  <c r="L468" i="10"/>
  <c r="L469" i="10"/>
  <c r="L470" i="10"/>
  <c r="L471" i="10"/>
  <c r="L472" i="10"/>
  <c r="L473" i="10"/>
  <c r="L474" i="10"/>
  <c r="L475" i="10"/>
  <c r="L476" i="10"/>
  <c r="L477" i="10"/>
  <c r="L478" i="10"/>
  <c r="L479" i="10"/>
  <c r="L480" i="10"/>
  <c r="L481" i="10"/>
  <c r="L482" i="10"/>
  <c r="L483" i="10"/>
  <c r="L484" i="10"/>
  <c r="L486" i="10"/>
  <c r="L488" i="10"/>
  <c r="L491" i="10"/>
  <c r="L494" i="10"/>
  <c r="L497" i="10"/>
  <c r="L500" i="10"/>
  <c r="L503" i="10"/>
  <c r="L506" i="10"/>
  <c r="L509" i="10"/>
  <c r="L512" i="10"/>
  <c r="L513" i="10"/>
  <c r="L515" i="10"/>
  <c r="L517" i="10"/>
  <c r="L518" i="10"/>
  <c r="L519" i="10"/>
  <c r="L520" i="10"/>
  <c r="L521" i="10"/>
  <c r="L522" i="10"/>
  <c r="L523" i="10"/>
  <c r="L524" i="10"/>
  <c r="L525" i="10"/>
  <c r="L526" i="10"/>
  <c r="L527" i="10"/>
  <c r="L528" i="10"/>
  <c r="L529" i="10"/>
  <c r="L530" i="10"/>
  <c r="L531" i="10"/>
  <c r="L532" i="10"/>
  <c r="L533" i="10"/>
  <c r="L534" i="10"/>
  <c r="L535" i="10"/>
  <c r="L536" i="10"/>
  <c r="L537" i="10"/>
  <c r="L538" i="10"/>
  <c r="L539" i="10"/>
  <c r="L540" i="10"/>
  <c r="L541" i="10"/>
  <c r="L543" i="10"/>
  <c r="L545" i="10"/>
  <c r="L547" i="10"/>
  <c r="L549" i="10"/>
  <c r="L551" i="10"/>
  <c r="L553" i="10"/>
  <c r="L555" i="10"/>
  <c r="L557" i="10"/>
  <c r="L559" i="10"/>
  <c r="L561" i="10"/>
  <c r="L563" i="10"/>
  <c r="L565" i="10"/>
  <c r="L567" i="10"/>
  <c r="L570" i="10"/>
  <c r="L573" i="10"/>
  <c r="L574" i="10"/>
  <c r="L576" i="10"/>
  <c r="L577" i="10"/>
  <c r="L579" i="10"/>
  <c r="L581" i="10"/>
  <c r="L583" i="10"/>
  <c r="L584" i="10"/>
  <c r="L585" i="10"/>
  <c r="L587" i="10"/>
  <c r="L589" i="10"/>
  <c r="L591" i="10"/>
  <c r="L593" i="10"/>
  <c r="L595" i="10"/>
  <c r="L597" i="10"/>
  <c r="L600" i="10"/>
  <c r="L603" i="10"/>
  <c r="L605" i="10"/>
  <c r="L607" i="10"/>
  <c r="L608" i="10"/>
  <c r="L609" i="10"/>
  <c r="L610" i="10"/>
  <c r="L611" i="10"/>
  <c r="L612" i="10"/>
  <c r="L613" i="10"/>
  <c r="L614" i="10"/>
  <c r="L615" i="10"/>
  <c r="L617" i="10"/>
  <c r="L619" i="10"/>
  <c r="L621" i="10"/>
  <c r="L622" i="10"/>
  <c r="L623" i="10"/>
  <c r="L624" i="10"/>
  <c r="L625" i="10"/>
  <c r="L626" i="10"/>
  <c r="L627" i="10"/>
  <c r="L628" i="10"/>
  <c r="L629" i="10"/>
  <c r="L630" i="10"/>
  <c r="L631" i="10"/>
  <c r="L632" i="10"/>
  <c r="L633" i="10"/>
  <c r="L634" i="10"/>
  <c r="L635" i="10"/>
  <c r="L636" i="10"/>
  <c r="L637" i="10"/>
  <c r="L638" i="10"/>
  <c r="L639" i="10"/>
  <c r="L640" i="10"/>
  <c r="L641" i="10"/>
  <c r="L642" i="10"/>
  <c r="L643" i="10"/>
  <c r="L644" i="10"/>
  <c r="L645" i="10"/>
  <c r="L646" i="10"/>
  <c r="L647" i="10"/>
  <c r="L648" i="10"/>
  <c r="L649" i="10"/>
  <c r="L650" i="10"/>
  <c r="L651" i="10"/>
  <c r="L652" i="10"/>
  <c r="L653" i="10"/>
  <c r="L654" i="10"/>
  <c r="L655" i="10"/>
  <c r="L658" i="10"/>
  <c r="L661" i="10"/>
  <c r="L664" i="10"/>
  <c r="L667" i="10"/>
  <c r="L670" i="10"/>
  <c r="L673" i="10"/>
  <c r="L676" i="10"/>
  <c r="L679" i="10"/>
  <c r="L682" i="10"/>
  <c r="L683" i="10"/>
  <c r="L684" i="10"/>
  <c r="L687" i="10"/>
  <c r="L690" i="10"/>
  <c r="L693" i="10"/>
  <c r="L696" i="10"/>
  <c r="L699" i="10"/>
  <c r="L702" i="10"/>
  <c r="L703" i="10"/>
  <c r="L705" i="10"/>
  <c r="L706" i="10"/>
  <c r="L707" i="10"/>
  <c r="L708" i="10"/>
  <c r="L709" i="10"/>
  <c r="L711" i="10"/>
  <c r="L712" i="10"/>
  <c r="L713" i="10"/>
  <c r="L714" i="10"/>
  <c r="L715" i="10"/>
  <c r="L716" i="10"/>
  <c r="L717" i="10"/>
  <c r="L718" i="10"/>
  <c r="L719" i="10"/>
  <c r="L720" i="10"/>
  <c r="L721" i="10"/>
  <c r="L722" i="10"/>
  <c r="L723" i="10"/>
  <c r="L724" i="10"/>
  <c r="L725" i="10"/>
  <c r="L727" i="10"/>
  <c r="L728" i="10"/>
  <c r="L730" i="10"/>
  <c r="L732" i="10"/>
  <c r="J19" i="11" l="1"/>
  <c r="J20" i="11"/>
  <c r="J18" i="11"/>
  <c r="J28" i="11" s="1"/>
  <c r="K9" i="11" l="1"/>
  <c r="N9" i="11" s="1"/>
  <c r="O9" i="11" s="1"/>
  <c r="K10" i="11"/>
  <c r="N10" i="11" s="1"/>
  <c r="O10" i="11" s="1"/>
  <c r="K11" i="11"/>
  <c r="N11" i="11" s="1"/>
  <c r="O11" i="11" s="1"/>
  <c r="K12" i="11"/>
  <c r="N12" i="11" s="1"/>
  <c r="O12" i="11" s="1"/>
  <c r="K13" i="11"/>
  <c r="M13" i="11" s="1"/>
  <c r="K14" i="11"/>
  <c r="N14" i="11" s="1"/>
  <c r="O14" i="11" s="1"/>
  <c r="K15" i="11"/>
  <c r="N15" i="11" s="1"/>
  <c r="O15" i="11" s="1"/>
  <c r="K16" i="11"/>
  <c r="M16" i="11" s="1"/>
  <c r="K17" i="11"/>
  <c r="N17" i="11" s="1"/>
  <c r="O17" i="11" s="1"/>
  <c r="K8" i="11"/>
  <c r="N8" i="11" l="1"/>
  <c r="K28" i="11"/>
  <c r="M28" i="11"/>
  <c r="E19" i="2"/>
  <c r="O8" i="11" l="1"/>
  <c r="O28" i="11" s="1"/>
  <c r="N28" i="11"/>
  <c r="O5" i="7"/>
  <c r="O6" i="7"/>
  <c r="O7" i="7"/>
  <c r="O8" i="7"/>
  <c r="O9" i="7"/>
  <c r="E10" i="7"/>
  <c r="J6" i="2" l="1"/>
  <c r="J7" i="2"/>
  <c r="J8" i="2"/>
  <c r="J9" i="2"/>
  <c r="J10" i="2"/>
  <c r="J11" i="2"/>
  <c r="J12" i="2"/>
  <c r="J13" i="2"/>
  <c r="J14" i="2"/>
  <c r="J15" i="2"/>
  <c r="J16" i="2"/>
  <c r="J17" i="2"/>
  <c r="J18" i="2"/>
  <c r="J5" i="2"/>
  <c r="E23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5" i="3"/>
  <c r="E735" i="10"/>
</calcChain>
</file>

<file path=xl/sharedStrings.xml><?xml version="1.0" encoding="utf-8"?>
<sst xmlns="http://schemas.openxmlformats.org/spreadsheetml/2006/main" count="5807" uniqueCount="1238">
  <si>
    <t>Община</t>
  </si>
  <si>
    <t>Землище</t>
  </si>
  <si>
    <t>НТП</t>
  </si>
  <si>
    <t>Категория на земята</t>
  </si>
  <si>
    <t xml:space="preserve">№ по ред </t>
  </si>
  <si>
    <t>Площ (дка)</t>
  </si>
  <si>
    <t>Поливност</t>
  </si>
  <si>
    <t>Срок на отдаване</t>
  </si>
  <si>
    <t>Начална тръжна цена (лв./дка)</t>
  </si>
  <si>
    <t>Размер на депозит (лева)</t>
  </si>
  <si>
    <t>Поземлен имот с идентификатор по КК</t>
  </si>
  <si>
    <t>Вид насаждение</t>
  </si>
  <si>
    <t>Гратисен период</t>
  </si>
  <si>
    <t xml:space="preserve">Поземлен имот с идентификатор по КК </t>
  </si>
  <si>
    <t>АНТОНОВО</t>
  </si>
  <si>
    <t>IX</t>
  </si>
  <si>
    <t>нива</t>
  </si>
  <si>
    <t>V</t>
  </si>
  <si>
    <t>VI</t>
  </si>
  <si>
    <t>VIII</t>
  </si>
  <si>
    <t>Изоставена нива</t>
  </si>
  <si>
    <t>IV</t>
  </si>
  <si>
    <t>III</t>
  </si>
  <si>
    <t>Нива</t>
  </si>
  <si>
    <t>друг вид нива</t>
  </si>
  <si>
    <t>ДОЛНА ХУБАВКА</t>
  </si>
  <si>
    <t>КЕСТЕНОВО</t>
  </si>
  <si>
    <t>ОМУРТАГ</t>
  </si>
  <si>
    <t>изоставена нива</t>
  </si>
  <si>
    <t>ПЪРВАН</t>
  </si>
  <si>
    <t>АПРИЛОВО</t>
  </si>
  <si>
    <t>00566.15.5</t>
  </si>
  <si>
    <t>00566.16.13</t>
  </si>
  <si>
    <t>00566.18.18</t>
  </si>
  <si>
    <t>00566.19.30</t>
  </si>
  <si>
    <t>00566.19.33</t>
  </si>
  <si>
    <t>00566.19.34</t>
  </si>
  <si>
    <t>00566.20.16</t>
  </si>
  <si>
    <t>00566.22.6</t>
  </si>
  <si>
    <t>00566.22.7</t>
  </si>
  <si>
    <t>00566.22.8</t>
  </si>
  <si>
    <t>00566.23.1</t>
  </si>
  <si>
    <t>00566.23.3</t>
  </si>
  <si>
    <t>00566.23.4</t>
  </si>
  <si>
    <t>00566.23.12</t>
  </si>
  <si>
    <t>00566.23.14</t>
  </si>
  <si>
    <t>00566.24.2</t>
  </si>
  <si>
    <t>00566.24.3</t>
  </si>
  <si>
    <t>00566.25.1</t>
  </si>
  <si>
    <t>00566.25.3</t>
  </si>
  <si>
    <t>00566.26.2</t>
  </si>
  <si>
    <t>00566.27.1</t>
  </si>
  <si>
    <t>00566.28.3</t>
  </si>
  <si>
    <t>00566.28.4</t>
  </si>
  <si>
    <t>00566.28.8</t>
  </si>
  <si>
    <t>00566.28.9</t>
  </si>
  <si>
    <t>00566.28.16</t>
  </si>
  <si>
    <t>00566.28.18</t>
  </si>
  <si>
    <t>00566.29.2</t>
  </si>
  <si>
    <t>00566.29.9</t>
  </si>
  <si>
    <t>00566.29.14</t>
  </si>
  <si>
    <t>00566.29.15</t>
  </si>
  <si>
    <t>00566.30.13</t>
  </si>
  <si>
    <t>00566.34.3</t>
  </si>
  <si>
    <t>00566.34.4</t>
  </si>
  <si>
    <t>00566.34.5</t>
  </si>
  <si>
    <t>00566.34.6</t>
  </si>
  <si>
    <t>00566.40.14</t>
  </si>
  <si>
    <t>00566.41.3</t>
  </si>
  <si>
    <t>00566.41.4</t>
  </si>
  <si>
    <t>00566.41.10</t>
  </si>
  <si>
    <t>00566.41.13</t>
  </si>
  <si>
    <t>00566.42.8</t>
  </si>
  <si>
    <t>00566.42.9</t>
  </si>
  <si>
    <t>00566.44.3</t>
  </si>
  <si>
    <t>изоставена орна земя</t>
  </si>
  <si>
    <t>00566.44.10</t>
  </si>
  <si>
    <t>00566.60.1</t>
  </si>
  <si>
    <t>00566.64.3</t>
  </si>
  <si>
    <t>00566.64.9</t>
  </si>
  <si>
    <t>00566.64.11</t>
  </si>
  <si>
    <t>00566.69.7</t>
  </si>
  <si>
    <t>00566.73.7</t>
  </si>
  <si>
    <t>00566.78.12</t>
  </si>
  <si>
    <t>00566.81.3</t>
  </si>
  <si>
    <t>00566.81.4</t>
  </si>
  <si>
    <t>00566.85.20</t>
  </si>
  <si>
    <t>00566.85.22</t>
  </si>
  <si>
    <t>00566.87.2</t>
  </si>
  <si>
    <t>00566.95.4</t>
  </si>
  <si>
    <t>00566.100.7</t>
  </si>
  <si>
    <t>00566.101.1</t>
  </si>
  <si>
    <t>00566.101.2</t>
  </si>
  <si>
    <t>00566.102.5</t>
  </si>
  <si>
    <t>00566.102.7</t>
  </si>
  <si>
    <t>00566.103.1</t>
  </si>
  <si>
    <t>00566.105.5</t>
  </si>
  <si>
    <t>00566.106.13</t>
  </si>
  <si>
    <t>00566.108.20</t>
  </si>
  <si>
    <t>00566.113.3</t>
  </si>
  <si>
    <t>00566.113.8</t>
  </si>
  <si>
    <t>00566.123.9</t>
  </si>
  <si>
    <t>00566.126.3</t>
  </si>
  <si>
    <t>00566.126.4</t>
  </si>
  <si>
    <t>00566.127.8</t>
  </si>
  <si>
    <t>00566.127.11</t>
  </si>
  <si>
    <t>00566.128.2</t>
  </si>
  <si>
    <t>00566.128.5</t>
  </si>
  <si>
    <t>00566.128.6</t>
  </si>
  <si>
    <t>00566.128.7</t>
  </si>
  <si>
    <t>00566.133.7</t>
  </si>
  <si>
    <t>00566.134.2</t>
  </si>
  <si>
    <t>00566.134.3</t>
  </si>
  <si>
    <t>00566.134.4</t>
  </si>
  <si>
    <t>00566.134.6</t>
  </si>
  <si>
    <t>00566.135.1</t>
  </si>
  <si>
    <t>00566.135.5</t>
  </si>
  <si>
    <t>00566.135.6</t>
  </si>
  <si>
    <t>00566.136.2</t>
  </si>
  <si>
    <t>00566.142.4</t>
  </si>
  <si>
    <t>00566.142.16</t>
  </si>
  <si>
    <t>00566.143.9</t>
  </si>
  <si>
    <t>00566.143.10</t>
  </si>
  <si>
    <t>00566.143.11</t>
  </si>
  <si>
    <t>00566.143.14</t>
  </si>
  <si>
    <t>00566.143.15</t>
  </si>
  <si>
    <t>00566.143.18</t>
  </si>
  <si>
    <t>00566.146.4</t>
  </si>
  <si>
    <t>00566.148.1</t>
  </si>
  <si>
    <t>00566.152.13</t>
  </si>
  <si>
    <t>00566.153.13</t>
  </si>
  <si>
    <t>00566.156.14</t>
  </si>
  <si>
    <t>БАБА ТОНКА</t>
  </si>
  <si>
    <t>02021.17.8</t>
  </si>
  <si>
    <t>02021.23.1</t>
  </si>
  <si>
    <t>02021.23.2</t>
  </si>
  <si>
    <t>02021.23.3</t>
  </si>
  <si>
    <t>02021.23.6</t>
  </si>
  <si>
    <t>02021.24.5</t>
  </si>
  <si>
    <t>02021.28.4</t>
  </si>
  <si>
    <t>02021.28.7</t>
  </si>
  <si>
    <t>02021.32.3</t>
  </si>
  <si>
    <t>02021.32.4</t>
  </si>
  <si>
    <t>02021.32.10</t>
  </si>
  <si>
    <t>02021.34.21</t>
  </si>
  <si>
    <t>02021.36.2</t>
  </si>
  <si>
    <t>02021.38.1</t>
  </si>
  <si>
    <t>02021.38.5</t>
  </si>
  <si>
    <t>02021.40.7</t>
  </si>
  <si>
    <t>02021.41.16</t>
  </si>
  <si>
    <t>02021.42.38</t>
  </si>
  <si>
    <t>02021.43.33</t>
  </si>
  <si>
    <t>02021.46.6</t>
  </si>
  <si>
    <t>02021.46.15</t>
  </si>
  <si>
    <t>02021.47.5</t>
  </si>
  <si>
    <t>02021.47.23</t>
  </si>
  <si>
    <t>02021.47.25</t>
  </si>
  <si>
    <t>02021.48.15</t>
  </si>
  <si>
    <t>02021.48.19</t>
  </si>
  <si>
    <t>02021.50.12</t>
  </si>
  <si>
    <t>02021.50.14</t>
  </si>
  <si>
    <t>02021.51.2</t>
  </si>
  <si>
    <t>02021.51.9</t>
  </si>
  <si>
    <t>02021.54.17</t>
  </si>
  <si>
    <t>02021.54.20</t>
  </si>
  <si>
    <t>02021.54.23</t>
  </si>
  <si>
    <t>02021.54.27</t>
  </si>
  <si>
    <t>02021.54.45</t>
  </si>
  <si>
    <t>02021.54.46</t>
  </si>
  <si>
    <t>02021.54.47</t>
  </si>
  <si>
    <t>02021.54.48</t>
  </si>
  <si>
    <t>02021.56.4</t>
  </si>
  <si>
    <t>02021.57.12</t>
  </si>
  <si>
    <t>02021.57.13</t>
  </si>
  <si>
    <t>02021.57.14</t>
  </si>
  <si>
    <t>02021.58.1</t>
  </si>
  <si>
    <t>02021.58.3</t>
  </si>
  <si>
    <t>02021.58.17</t>
  </si>
  <si>
    <t>02021.58.18</t>
  </si>
  <si>
    <t>02021.65.2</t>
  </si>
  <si>
    <t>02021.65.4</t>
  </si>
  <si>
    <t>02021.65.5</t>
  </si>
  <si>
    <t>02021.67.19</t>
  </si>
  <si>
    <t>02021.67.46</t>
  </si>
  <si>
    <t>02021.67.55</t>
  </si>
  <si>
    <t>02021.67.57</t>
  </si>
  <si>
    <t>02021.67.60</t>
  </si>
  <si>
    <t>02021.67.61</t>
  </si>
  <si>
    <t>02021.67.69</t>
  </si>
  <si>
    <t>02021.67.71</t>
  </si>
  <si>
    <t>02021.67.72</t>
  </si>
  <si>
    <t>02021.69.3</t>
  </si>
  <si>
    <t>БЕРКОВСКИ</t>
  </si>
  <si>
    <t>03931.27.5</t>
  </si>
  <si>
    <t>03931.33.1</t>
  </si>
  <si>
    <t>03931.44.2</t>
  </si>
  <si>
    <t>03931.45.4</t>
  </si>
  <si>
    <t>03931.65.1</t>
  </si>
  <si>
    <t>03931.66.42</t>
  </si>
  <si>
    <t>ВОДИЦА</t>
  </si>
  <si>
    <t>11716.11.5</t>
  </si>
  <si>
    <t>11716.12.16</t>
  </si>
  <si>
    <t>11716.17.12</t>
  </si>
  <si>
    <t>11716.39.3</t>
  </si>
  <si>
    <t>11716.39.4</t>
  </si>
  <si>
    <t>11716.42.7</t>
  </si>
  <si>
    <t>11716.42.22</t>
  </si>
  <si>
    <t>11716.43.3</t>
  </si>
  <si>
    <t>11716.54.31</t>
  </si>
  <si>
    <t>11716.54.38</t>
  </si>
  <si>
    <t>11716.70.4</t>
  </si>
  <si>
    <t>11716.70.16</t>
  </si>
  <si>
    <t>11716.106.39</t>
  </si>
  <si>
    <t>11716.107.23</t>
  </si>
  <si>
    <t>11716.114.24</t>
  </si>
  <si>
    <t>11716.118.7</t>
  </si>
  <si>
    <t>11716.121.35</t>
  </si>
  <si>
    <t>ГЛОГИНКА</t>
  </si>
  <si>
    <t>15103.12.6</t>
  </si>
  <si>
    <t>15103.14.8</t>
  </si>
  <si>
    <t>15103.19.9</t>
  </si>
  <si>
    <t>15103.21.5</t>
  </si>
  <si>
    <t>15103.22.12</t>
  </si>
  <si>
    <t>15103.36.8</t>
  </si>
  <si>
    <t>15103.47.4</t>
  </si>
  <si>
    <t>15103.48.6</t>
  </si>
  <si>
    <t>15103.49.3</t>
  </si>
  <si>
    <t>15103.49.4</t>
  </si>
  <si>
    <t>15103.49.5</t>
  </si>
  <si>
    <t>15103.50.3</t>
  </si>
  <si>
    <t>15103.50.5</t>
  </si>
  <si>
    <t>15103.51.1</t>
  </si>
  <si>
    <t>15103.51.5</t>
  </si>
  <si>
    <t>15103.51.7</t>
  </si>
  <si>
    <t>15103.61.11</t>
  </si>
  <si>
    <t>15103.84.14</t>
  </si>
  <si>
    <t>15103.84.18</t>
  </si>
  <si>
    <t>15103.85.12</t>
  </si>
  <si>
    <t>15103.86.3</t>
  </si>
  <si>
    <t>15103.86.5</t>
  </si>
  <si>
    <t>15103.86.6</t>
  </si>
  <si>
    <t>15103.89.4</t>
  </si>
  <si>
    <t>15103.89.8</t>
  </si>
  <si>
    <t>15103.89.9</t>
  </si>
  <si>
    <t>15103.89.13</t>
  </si>
  <si>
    <t>15103.89.14</t>
  </si>
  <si>
    <t>15103.92.5</t>
  </si>
  <si>
    <t>15103.93.2</t>
  </si>
  <si>
    <t>15103.93.5</t>
  </si>
  <si>
    <t>15103.93.7</t>
  </si>
  <si>
    <t>15103.93.9</t>
  </si>
  <si>
    <t>15103.94.5</t>
  </si>
  <si>
    <t>15103.94.13</t>
  </si>
  <si>
    <t>15103.103.4</t>
  </si>
  <si>
    <t>15103.103.6</t>
  </si>
  <si>
    <t>15103.103.7</t>
  </si>
  <si>
    <t>15103.159.7</t>
  </si>
  <si>
    <t>15103.187.3</t>
  </si>
  <si>
    <t>15103.187.8</t>
  </si>
  <si>
    <t>15103.187.9</t>
  </si>
  <si>
    <t>15103.187.15</t>
  </si>
  <si>
    <t>15103.194.5</t>
  </si>
  <si>
    <t>15103.230.19</t>
  </si>
  <si>
    <t>15103.231.1</t>
  </si>
  <si>
    <t>ДОЛЕЦ</t>
  </si>
  <si>
    <t>21937.40.26</t>
  </si>
  <si>
    <t>21937.71.1</t>
  </si>
  <si>
    <t>ДОЛНА КАБДА</t>
  </si>
  <si>
    <t>22109.10.5</t>
  </si>
  <si>
    <t>22109.10.13</t>
  </si>
  <si>
    <t>22109.10.14</t>
  </si>
  <si>
    <t>22109.10.19</t>
  </si>
  <si>
    <t>22109.11.26</t>
  </si>
  <si>
    <t>22109.11.27</t>
  </si>
  <si>
    <t>22109.11.35</t>
  </si>
  <si>
    <t>22109.11.39</t>
  </si>
  <si>
    <t>22109.11.46</t>
  </si>
  <si>
    <t>22109.11.47</t>
  </si>
  <si>
    <t>22109.11.48</t>
  </si>
  <si>
    <t>22109.11.49</t>
  </si>
  <si>
    <t>22109.11.50</t>
  </si>
  <si>
    <t>22109.11.51</t>
  </si>
  <si>
    <t>22109.11.56</t>
  </si>
  <si>
    <t>22109.11.57</t>
  </si>
  <si>
    <t>22109.11.61</t>
  </si>
  <si>
    <t>22109.11.66</t>
  </si>
  <si>
    <t>22109.12.26</t>
  </si>
  <si>
    <t>22109.12.28</t>
  </si>
  <si>
    <t>22109.29.3</t>
  </si>
  <si>
    <t>22109.34.7</t>
  </si>
  <si>
    <t>22109.34.8</t>
  </si>
  <si>
    <t>22109.34.18</t>
  </si>
  <si>
    <t>22109.34.19</t>
  </si>
  <si>
    <t>22109.34.23</t>
  </si>
  <si>
    <t>22109.34.27</t>
  </si>
  <si>
    <t>22109.35.5</t>
  </si>
  <si>
    <t>22109.35.18</t>
  </si>
  <si>
    <t>22109.35.20</t>
  </si>
  <si>
    <t>22109.35.23</t>
  </si>
  <si>
    <t>22109.35.27</t>
  </si>
  <si>
    <t>22109.35.28</t>
  </si>
  <si>
    <t>22109.35.29</t>
  </si>
  <si>
    <t>22109.35.30</t>
  </si>
  <si>
    <t>22109.35.31</t>
  </si>
  <si>
    <t>22109.35.33</t>
  </si>
  <si>
    <t>22109.40.5</t>
  </si>
  <si>
    <t>22109.41.16</t>
  </si>
  <si>
    <t>22109.71.3</t>
  </si>
  <si>
    <t>22109.76.5</t>
  </si>
  <si>
    <t>22109.76.6</t>
  </si>
  <si>
    <t>22109.76.7</t>
  </si>
  <si>
    <t>22109.76.8</t>
  </si>
  <si>
    <t>ДРИНОВО</t>
  </si>
  <si>
    <t>23738.6.195</t>
  </si>
  <si>
    <t>23738.30.12</t>
  </si>
  <si>
    <t>ЕЛЕНОВО</t>
  </si>
  <si>
    <t>27259.104.21</t>
  </si>
  <si>
    <t>ЗАВЕТНО</t>
  </si>
  <si>
    <t>30079.16.12</t>
  </si>
  <si>
    <t>30079.16.13</t>
  </si>
  <si>
    <t>30079.24.10</t>
  </si>
  <si>
    <t>30079.99.15</t>
  </si>
  <si>
    <t>ЗАРАЕВО</t>
  </si>
  <si>
    <t xml:space="preserve">30332.17.10 </t>
  </si>
  <si>
    <t>30332.19.299</t>
  </si>
  <si>
    <t>30332.21.5</t>
  </si>
  <si>
    <t>30332.21.32</t>
  </si>
  <si>
    <t>30332.21.52</t>
  </si>
  <si>
    <t>30332.22.9</t>
  </si>
  <si>
    <t>30332.22.11</t>
  </si>
  <si>
    <t>30332.22.22</t>
  </si>
  <si>
    <t>30332.25.151</t>
  </si>
  <si>
    <t>30332.29.40</t>
  </si>
  <si>
    <t>30332.53.28</t>
  </si>
  <si>
    <t>30332.57.4</t>
  </si>
  <si>
    <t>30332.63.20</t>
  </si>
  <si>
    <t>30332.69.2</t>
  </si>
  <si>
    <t>30332.71.2</t>
  </si>
  <si>
    <t>30332.74.20</t>
  </si>
  <si>
    <t>30332.79.26</t>
  </si>
  <si>
    <t>30332.82.33</t>
  </si>
  <si>
    <t>30332.85.32</t>
  </si>
  <si>
    <t>30332.86.22</t>
  </si>
  <si>
    <t>30332.86.38</t>
  </si>
  <si>
    <t>30332.87.31</t>
  </si>
  <si>
    <t>ЗВЕЗДА</t>
  </si>
  <si>
    <t>30449.20.25</t>
  </si>
  <si>
    <t>ИВАНЧА</t>
  </si>
  <si>
    <t>32189.1.2</t>
  </si>
  <si>
    <t>32189.6.11</t>
  </si>
  <si>
    <t>32189.10.6</t>
  </si>
  <si>
    <t>32189.11.7</t>
  </si>
  <si>
    <t>32189.19.10</t>
  </si>
  <si>
    <t>32189.31.9</t>
  </si>
  <si>
    <t>32189.36.3</t>
  </si>
  <si>
    <t>32189.36.4</t>
  </si>
  <si>
    <t>32189.63.2</t>
  </si>
  <si>
    <t>32189.63.3</t>
  </si>
  <si>
    <t>КОВАЧЕВЕЦ</t>
  </si>
  <si>
    <t>37469.29.9</t>
  </si>
  <si>
    <t>37469.30.4</t>
  </si>
  <si>
    <t>37469.30.21</t>
  </si>
  <si>
    <t>37469.40.4</t>
  </si>
  <si>
    <t>37469.99.12</t>
  </si>
  <si>
    <t>37469.99.26</t>
  </si>
  <si>
    <t>37469.121.8</t>
  </si>
  <si>
    <t>37469.146.1</t>
  </si>
  <si>
    <t>37469.148.10</t>
  </si>
  <si>
    <t>37469.149.35</t>
  </si>
  <si>
    <t>37469.154.5</t>
  </si>
  <si>
    <t>КОЗИЦА</t>
  </si>
  <si>
    <t>37748.11.4</t>
  </si>
  <si>
    <t>37748.11.8</t>
  </si>
  <si>
    <t>37748.13.1</t>
  </si>
  <si>
    <t>37748.14.10</t>
  </si>
  <si>
    <t>37748.17.27</t>
  </si>
  <si>
    <t>37748.18.33</t>
  </si>
  <si>
    <t>37748.20.1</t>
  </si>
  <si>
    <t>37748.25.3</t>
  </si>
  <si>
    <t>37748.26.33</t>
  </si>
  <si>
    <t>37748.27.50</t>
  </si>
  <si>
    <t>37748.41.10</t>
  </si>
  <si>
    <t>37748.41.30</t>
  </si>
  <si>
    <t>КОНАК</t>
  </si>
  <si>
    <t>38193.44.1</t>
  </si>
  <si>
    <t>38193.64.1</t>
  </si>
  <si>
    <t>38193.68.11</t>
  </si>
  <si>
    <t>38193.68.24</t>
  </si>
  <si>
    <t>МАРЧИНО</t>
  </si>
  <si>
    <t>47411.47.16</t>
  </si>
  <si>
    <t>47411.48.20</t>
  </si>
  <si>
    <t>47411.49.3</t>
  </si>
  <si>
    <t>47411.52.7</t>
  </si>
  <si>
    <t>47411.52.31</t>
  </si>
  <si>
    <t>47411.53.19</t>
  </si>
  <si>
    <t>ОСИКОВО</t>
  </si>
  <si>
    <t>54208.1.25</t>
  </si>
  <si>
    <t>54208.1.32</t>
  </si>
  <si>
    <t>54208.1.39</t>
  </si>
  <si>
    <t>54208.2.8</t>
  </si>
  <si>
    <t>54208.2.82</t>
  </si>
  <si>
    <t>54208.2.83</t>
  </si>
  <si>
    <t>54208.4.2</t>
  </si>
  <si>
    <t>54208.5.1</t>
  </si>
  <si>
    <t>54208.5.2</t>
  </si>
  <si>
    <t>54208.5.16</t>
  </si>
  <si>
    <t>54208.5.25</t>
  </si>
  <si>
    <t>54208.5.67</t>
  </si>
  <si>
    <t>54208.7.13</t>
  </si>
  <si>
    <t>54208.8.26</t>
  </si>
  <si>
    <t>54208.8.39</t>
  </si>
  <si>
    <t>54208.10.26</t>
  </si>
  <si>
    <t>54208.10.70</t>
  </si>
  <si>
    <t>54208.11.94</t>
  </si>
  <si>
    <t>54208.12.25</t>
  </si>
  <si>
    <t>54208.12.61</t>
  </si>
  <si>
    <t>54208.12.82</t>
  </si>
  <si>
    <t>54208.12.156</t>
  </si>
  <si>
    <t>54208.13.47</t>
  </si>
  <si>
    <t>54208.13.53</t>
  </si>
  <si>
    <t>54208.13.62</t>
  </si>
  <si>
    <t>54208.14.57</t>
  </si>
  <si>
    <t>54208.15.20</t>
  </si>
  <si>
    <t>54208.15.23</t>
  </si>
  <si>
    <t>54208.15.41</t>
  </si>
  <si>
    <t>54208.16.22</t>
  </si>
  <si>
    <t>54208.18.9</t>
  </si>
  <si>
    <t>54208.19.72</t>
  </si>
  <si>
    <t>54208.19.111</t>
  </si>
  <si>
    <t>ПАЛАМАРЦА</t>
  </si>
  <si>
    <t>55213.149.1</t>
  </si>
  <si>
    <t>ПОПОВО</t>
  </si>
  <si>
    <t>57649.82.13</t>
  </si>
  <si>
    <t>друг вид зем.земя</t>
  </si>
  <si>
    <t>57649.728.14</t>
  </si>
  <si>
    <t>ПОСАБИНА</t>
  </si>
  <si>
    <t>57875.22.8</t>
  </si>
  <si>
    <t>57875.22.42</t>
  </si>
  <si>
    <t>57875.22.65</t>
  </si>
  <si>
    <t>57875.24.14</t>
  </si>
  <si>
    <t>57875.24.44</t>
  </si>
  <si>
    <t>57875.26.8</t>
  </si>
  <si>
    <t>57875.26.27</t>
  </si>
  <si>
    <t>57875.26.48</t>
  </si>
  <si>
    <t>57875.31.24</t>
  </si>
  <si>
    <t>57875.31.31</t>
  </si>
  <si>
    <t>57875.32.12</t>
  </si>
  <si>
    <t>57875.32.21</t>
  </si>
  <si>
    <t>57875.37.27</t>
  </si>
  <si>
    <t>57875.38.2</t>
  </si>
  <si>
    <t>57875.39.56</t>
  </si>
  <si>
    <t>57875.39.84</t>
  </si>
  <si>
    <t>57875.39.86</t>
  </si>
  <si>
    <t>57875.39.87</t>
  </si>
  <si>
    <t>57875.39.105</t>
  </si>
  <si>
    <t>57875.39.109</t>
  </si>
  <si>
    <t>57875.39.111</t>
  </si>
  <si>
    <t>57875.40.5</t>
  </si>
  <si>
    <t>57875.40.6</t>
  </si>
  <si>
    <t>57875.46.7</t>
  </si>
  <si>
    <t>57875.47.25</t>
  </si>
  <si>
    <t>57875.47.26</t>
  </si>
  <si>
    <t>57875.47.38</t>
  </si>
  <si>
    <t>57875.47.40</t>
  </si>
  <si>
    <t>57875.47.55</t>
  </si>
  <si>
    <t>57875.47.58</t>
  </si>
  <si>
    <t>57875.47.65</t>
  </si>
  <si>
    <t>57875.47.66</t>
  </si>
  <si>
    <t>57875.48.7</t>
  </si>
  <si>
    <t>57875.48.9</t>
  </si>
  <si>
    <t>57875.48.70</t>
  </si>
  <si>
    <t>57875.48.71</t>
  </si>
  <si>
    <t>57875.51.3</t>
  </si>
  <si>
    <t>57875.53.35</t>
  </si>
  <si>
    <t>57875.56.17</t>
  </si>
  <si>
    <t>57875.58.1</t>
  </si>
  <si>
    <t>57875.58.3</t>
  </si>
  <si>
    <t>57875.62.10</t>
  </si>
  <si>
    <t>САДИНА</t>
  </si>
  <si>
    <t>65067.10.21</t>
  </si>
  <si>
    <t>65067.12.14</t>
  </si>
  <si>
    <t>65067.13.13</t>
  </si>
  <si>
    <t>65067.15.15</t>
  </si>
  <si>
    <t>65067.15.24</t>
  </si>
  <si>
    <t>65067.30.42</t>
  </si>
  <si>
    <t>65067.31.32</t>
  </si>
  <si>
    <t>65067.33.21</t>
  </si>
  <si>
    <t>65067.36.29</t>
  </si>
  <si>
    <t>65067.101.289</t>
  </si>
  <si>
    <t>65067.12.209</t>
  </si>
  <si>
    <t>65067.75.5</t>
  </si>
  <si>
    <t>СВЕТЛЕН</t>
  </si>
  <si>
    <t>65557.300.420</t>
  </si>
  <si>
    <t>СЛАВЯНОВО</t>
  </si>
  <si>
    <t>67091.17.57</t>
  </si>
  <si>
    <t>67091.45.41</t>
  </si>
  <si>
    <t>67091.49.31</t>
  </si>
  <si>
    <t>67091.49.41</t>
  </si>
  <si>
    <t>67091.50.13</t>
  </si>
  <si>
    <t>67091.50.26</t>
  </si>
  <si>
    <t>67091.50.27</t>
  </si>
  <si>
    <t>67091.53.17</t>
  </si>
  <si>
    <t>ТРЪСТИКА</t>
  </si>
  <si>
    <t>73376.20.24</t>
  </si>
  <si>
    <t>73376.20.25</t>
  </si>
  <si>
    <t>73376.21.6</t>
  </si>
  <si>
    <t>73376.20.422</t>
  </si>
  <si>
    <t>73376.20.472</t>
  </si>
  <si>
    <t>ЦАР АСЕН</t>
  </si>
  <si>
    <t>78077.8.188</t>
  </si>
  <si>
    <t>78077.9.68</t>
  </si>
  <si>
    <t>78077.9.98</t>
  </si>
  <si>
    <t>78077.11.73</t>
  </si>
  <si>
    <t>78077.22.200</t>
  </si>
  <si>
    <t>78077.23.186</t>
  </si>
  <si>
    <t>78077.23.191</t>
  </si>
  <si>
    <t>00566.15.19, 00566.15.6, 00566.15.7</t>
  </si>
  <si>
    <t>00566.17.14, 00566.18.17, 00566.18.19, 00566.26.16</t>
  </si>
  <si>
    <t>00566.18.20, 00566.19.29, 00566.19.31, 00566.19.32</t>
  </si>
  <si>
    <t>00566.18.20, 00566.19.30, 00566.19.32, 00566.19.34</t>
  </si>
  <si>
    <t>00566.19.32, 00566.19.33, 00566.19.35, 00566.25.7</t>
  </si>
  <si>
    <t>00566.19.35, 00566.20.15, 00566.20.17, 00566.20.19</t>
  </si>
  <si>
    <t>00566.22.12, 00566.22.4, 00566.22.5, 00566.22.7</t>
  </si>
  <si>
    <t>00566.22.12, 00566.22.5, 00566.22.6, 00566.22.8</t>
  </si>
  <si>
    <t>00566.22.11, 00566.22.12, 00566.22.7, 00566.22.9</t>
  </si>
  <si>
    <t>00566.19.35, 00566.20.22, 00566.23.2, 00566.23.3</t>
  </si>
  <si>
    <t>00566.22.12, 00566.23.1, 00566.23.10, 00566.23.18</t>
  </si>
  <si>
    <t>00566.23.1, 00566.23.3, 00566.23.5, 00566.23.9, 00566.25.7</t>
  </si>
  <si>
    <t>00566.22.12, 00566.23.13, 00566.23.15, 00566.23.18</t>
  </si>
  <si>
    <t>00566.23.13, 00566.23.15, 00566.23.16, 00566.23.17</t>
  </si>
  <si>
    <t>00566.22.11, 00566.24.1, 00566.24.16, 00566.24.3</t>
  </si>
  <si>
    <t>00566.22.11, 00566.24.2, 00566.24.4, 00566.41.24</t>
  </si>
  <si>
    <t>00566.23.17, 00566.25.2, 00566.25.4, 00566.25.6, 00566.25.7</t>
  </si>
  <si>
    <t>00566.22.12, 00566.23.17, 00566.25.2, 00566.25.4</t>
  </si>
  <si>
    <t>00566.25.7, 00566.26.1, 00566.26.16, 00566.26.3</t>
  </si>
  <si>
    <t>00566.161.2, 00566.26.16, 00566.27.2, 00566.27.3</t>
  </si>
  <si>
    <t>00566.28.1, 00566.28.2, 00566.28.21, 00566.28.4</t>
  </si>
  <si>
    <t>00566.28.2, 00566.28.20, 00566.28.21, 00566.28.3</t>
  </si>
  <si>
    <t>00566.28.20, 00566.28.21, 00566.28.9</t>
  </si>
  <si>
    <t>00566.25.7, 00566.28.10, 00566.28.11, 00566.28.20</t>
  </si>
  <si>
    <t>00566.25.7, 00566.28.13, 00566.28.14, 00566.28.15</t>
  </si>
  <si>
    <t>00566.25.7, 00566.28.17, 00566.28.19, 00566.41.24</t>
  </si>
  <si>
    <t>00566.29.20, 00566.29.3, 00566.29.4, 00566.29.5</t>
  </si>
  <si>
    <t>00566.29.10, 00566.29.12, 00566.29.20, 00566.29.5</t>
  </si>
  <si>
    <t>00566.29.13, 00566.29.20, 00566.31.12, 00566.40.21</t>
  </si>
  <si>
    <t>00566.29.16, 00566.29.17, 00566.29.20, 00566.31.12</t>
  </si>
  <si>
    <t>00566.30.12, 00566.30.14, 00566.31.12, 00566.31.14</t>
  </si>
  <si>
    <t>00566.34.2, 00566.34.4, 00566.34.5, 00566.34.6</t>
  </si>
  <si>
    <t>00566.29.20, 00566.34.3, 00566.34.5, 00566.40.21</t>
  </si>
  <si>
    <t>00566.29.20, 00566.34.3, 00566.34.4, 00566.34.6</t>
  </si>
  <si>
    <t>00566.29.20, 00566.34.3, 00566.34.5, 00566.34.7</t>
  </si>
  <si>
    <t>00566.40.11, 00566.40.12, 00566.40.13, 00566.40.15</t>
  </si>
  <si>
    <t>00566.41.16, 00566.41.17, 00566.41.2, 00566.41.4</t>
  </si>
  <si>
    <t>00566.41.16, 00566.41.17, 00566.41.3, 00566.41.5</t>
  </si>
  <si>
    <t>00566.41.11, 00566.41.12, 00566.41.13, 00566.41.14</t>
  </si>
  <si>
    <t>00566.41.10, 00566.41.12, 00566.41.14, 00566.41.24</t>
  </si>
  <si>
    <t>00566.42.10, 00566.42.47, 00566.42.48, 00566.42.49</t>
  </si>
  <si>
    <t>00566.41.15, 00566.42.10, 00566.42.11, 00566.42.49</t>
  </si>
  <si>
    <t>00566.58.33, 00566.60.2, 00566.60.4, 00566.62.24</t>
  </si>
  <si>
    <t>00566.62.25, 00566.63.28, 00566.64.16, 00566.64.2</t>
  </si>
  <si>
    <t>00566.63.28, 00566.64.10, 00566.64.11, 00566.64.6</t>
  </si>
  <si>
    <t>00566.64.10, 00566.64.12, 00566.64.13, 00566.64.16</t>
  </si>
  <si>
    <t>00566.59.26, 00566.66.21, 00566.69.26, 00566.69.8</t>
  </si>
  <si>
    <t>00566.129.15, 00566.72.10, 00566.73.6, 00566.73.8</t>
  </si>
  <si>
    <t>00566.78.11, 00566.78.13, 00566.78.18, 00566.78.4</t>
  </si>
  <si>
    <t>00566.81.19, 00566.81.2, 00566.81.4, 00566.87.16</t>
  </si>
  <si>
    <t>00566.81.17, 00566.81.2, 00566.81.3, 00566.81.5</t>
  </si>
  <si>
    <t>00566.85.19, 00566.85.21, 00566.85.22, 00566.85.23</t>
  </si>
  <si>
    <t>00566.85.20, 00566.85.21, 00566.85.23, 00566.85.28</t>
  </si>
  <si>
    <t>00566.169.53, 00566.87.1, 00566.87.3, 00566.87.4</t>
  </si>
  <si>
    <t>00566.95.11, 00566.95.12, 00566.95.3, 00566.95.5</t>
  </si>
  <si>
    <t>00566.100.4, 00566.100.5, 00566.100.6, 00566.100.8</t>
  </si>
  <si>
    <t>00566.101.2, 00566.101.35, 00566.101.7, 00566.101.8</t>
  </si>
  <si>
    <t>00566.101.1, 00566.101.35, 00566.101.7</t>
  </si>
  <si>
    <t>00566.101.34, 00566.102.11, 00566.102.3, 00566.102.4</t>
  </si>
  <si>
    <t>00566.101.34, 00566.102.10, 00566.102.6, 00566.102.8,</t>
  </si>
  <si>
    <t>00566.102.11, 00566.103.10, 00566.103.2, 00566.103.3</t>
  </si>
  <si>
    <t>00566.105.4, 00566.105.6, 00566.105.8, 00566.168.13</t>
  </si>
  <si>
    <t>00566.105.8, 00566.106.12, 00566.106.14, 00566.106.8</t>
  </si>
  <si>
    <t>00566.108.18, 00566.108.19, 00566.108.21, 00566.108.2</t>
  </si>
  <si>
    <t>00566.113.1, 00566.113.11, 00566.113.2, 00566.113.4</t>
  </si>
  <si>
    <t>00566.112.1, 00566.113.7, 00566.113.9, 00566.115.22</t>
  </si>
  <si>
    <t>00566.123.10, 00566.123.17, 00566.123.5, 00566.123.6</t>
  </si>
  <si>
    <t>00566.126.1, 00566.126.12, 00566.126.2, 00566.126.4</t>
  </si>
  <si>
    <t>00566.126.11, 00566.126.12, 00566.126.2, 00566.126.3</t>
  </si>
  <si>
    <t>00566.127.19, 00566.127.22, 00566.127.23, 00566.127.6</t>
  </si>
  <si>
    <t>00566.127.10, 00566.127.12, 00566.127.22, 00566.127.23</t>
  </si>
  <si>
    <t>00566.127.22, 00566.128.1, 00566.128.10, 00566.128.3</t>
  </si>
  <si>
    <t>00566.126.12, 00566.128.10, 00566.128.4, 00566.128.6</t>
  </si>
  <si>
    <t>00566.126.12, 00566.128.10, 00566.128.5, 00566.128.7</t>
  </si>
  <si>
    <t>00566.128.10, 00566.128.6, 00566.128.8, 00566.74.80</t>
  </si>
  <si>
    <t>00566.127.22, 00566.132.25, 00566.133.6, 00566.133.8</t>
  </si>
  <si>
    <t>00566.134.1, 00566.134.10, 00566.134.11, 00566.134.3</t>
  </si>
  <si>
    <t>00566.134.10, 00566.134.11, 00566.134.2, 00566.134.4</t>
  </si>
  <si>
    <t>00566.134.10, 00566.134.11, 00566.134.3, 00566.134.5</t>
  </si>
  <si>
    <t>00566.134.10, 00566.134.11, 00566.134.5, 00566.134.7</t>
  </si>
  <si>
    <t>00566.135.15, 00566.135.2, 00566.135.3</t>
  </si>
  <si>
    <t>00566.134.12, 00566.135.4, 00566.135.6, 00566.135.7</t>
  </si>
  <si>
    <t>00566.134.12, 00566.135.14, 00566.135.5, 00566.135.7</t>
  </si>
  <si>
    <t>00566.136.1, 00566.136.3, 00566.136.7, 00566.136.8</t>
  </si>
  <si>
    <t>00566.140.16, 00566.142.3, 00566.142.5, 00566.143.20</t>
  </si>
  <si>
    <t>00566.143.10, 00566.143.11, 00566.143.19, 00566.143.7</t>
  </si>
  <si>
    <t>00566.143.11, 00566.143.18, 00566.143.9, 00566.148.26</t>
  </si>
  <si>
    <t>00566.143.10, 00566.143.18, 00566.143.20, 00566.143.8</t>
  </si>
  <si>
    <t>00566.143.15, 00566.143.16, 00566.143.18, 00566.143.20</t>
  </si>
  <si>
    <t>00566.143.10, 00566.143.11, 00566.143.14, 00566.143.20</t>
  </si>
  <si>
    <t>00566.145.12, 00566.146.3, 00566.146.5, 00566.146.6</t>
  </si>
  <si>
    <t>00566.148.2, 00566.148.26, 00566.148.3, 00566.149.19</t>
  </si>
  <si>
    <t>00566.151.8, 00566.152.10, 00566.152.11, 00566.152.12</t>
  </si>
  <si>
    <t>00566.152.20, 00566.153.12, 00566.153.14, 00566.153.15</t>
  </si>
  <si>
    <t>00566.156.13, 00566.156.15, 00566.156.19</t>
  </si>
  <si>
    <t>02021.17.10, 02021.17.11, 02021.17.6, 02021.17.7</t>
  </si>
  <si>
    <t>02021.22.31, 02021.23.2, 02021.23.21, 02021.23.22</t>
  </si>
  <si>
    <t>02021.24.10, 02021.24.13, 02021.24.4, 02021.24.6</t>
  </si>
  <si>
    <t>02021.28.1, 02021.28.2, 02021.28.3, 02021.28.5</t>
  </si>
  <si>
    <t>02021.28.10, 02021.28.11, 02021.28.4, 02021.28.5</t>
  </si>
  <si>
    <t>02021.32.1, 02021.32.2, 02021.32.4, 02021.33.14</t>
  </si>
  <si>
    <t>02021.32.19, 02021.32.2, 02021.32.3, 02021.32.5</t>
  </si>
  <si>
    <t>02021.32.11, 02021.32.14, 02021.32.8, 02021.32.9</t>
  </si>
  <si>
    <t>02021.34.22, 02021.34.41, 02021.34.42</t>
  </si>
  <si>
    <t>02021.35.23, 02021.36.1, 02021.36.3, 02021.94.2</t>
  </si>
  <si>
    <t>02021.38.2, 02021.38.31, 02021.38.32, 02021.38.33</t>
  </si>
  <si>
    <t>02021.38.1, 02021.38.33, 02021.38.34, 02021.38.6</t>
  </si>
  <si>
    <t>02021.40.30, 02021.40.32, 02021.40.5, 02021.40.6</t>
  </si>
  <si>
    <t>02021.41.11, 02021.41.12, 02021.41.15, 02021.41.17</t>
  </si>
  <si>
    <t>02021.42.37, 02021.42.39, 02021.42.44, 02021.42.64</t>
  </si>
  <si>
    <t>02021.43.22, 02021.43.32, 02021.43.34, 02021.43.54</t>
  </si>
  <si>
    <t>02021.46.3, 02021.46.31, 02021.46.41, 02021.46.5</t>
  </si>
  <si>
    <t>02021.46.12, 02021.46.13, 02021.46.16, 02021.46.30</t>
  </si>
  <si>
    <t>02021.47.11, 02021.47.12, 02021.47.29, 02021.47.4</t>
  </si>
  <si>
    <t>02021.47.22, 02021.47.24, 02021.47.31, 02021.54.57</t>
  </si>
  <si>
    <t>02021.47.18, 02021.47.19, 02021.47.24, 02021.47.26</t>
  </si>
  <si>
    <t>02021.47.32, 02021.48.16, 02021.48.23, 02021.48.25</t>
  </si>
  <si>
    <t>02021.47.32, 02021.48.17, 02021.48.18, 02021.48.20</t>
  </si>
  <si>
    <t>02021.50.11, 02021.50.13, 02021.50.19, 02021.51.16</t>
  </si>
  <si>
    <t>02021.50.11, 02021.50.13, 02021.50.15, 02021.50.19</t>
  </si>
  <si>
    <t>02021.50.19, 02021.51.1, 02021.51.16, 02021.51.4</t>
  </si>
  <si>
    <t>02021.51.10, 02021.51.11, 02021.51.6, 02021.51.7</t>
  </si>
  <si>
    <t>02021.54.15, 02021.54.16, 02021.54.18, 02021.54.19</t>
  </si>
  <si>
    <t>02021.54.17, 02021.54.19, 02021.54.21, 02021.54.57</t>
  </si>
  <si>
    <t>02021.54.19, 02021.54.22, 02021.54.24</t>
  </si>
  <si>
    <t>02021.54.26, 02021.54.28, 02021.54.29, 02021.54.57</t>
  </si>
  <si>
    <t>02021.54.44, 02021.54.46, 02021.54.47, 02021.54.48</t>
  </si>
  <si>
    <t>02021.54.43, 02021.54.44, 02021.54.45, 02021.54.47</t>
  </si>
  <si>
    <t>02021.54.45, 02021.54.46, 02021.54.48, 02021.54.49</t>
  </si>
  <si>
    <t>02021.54.45, 02021.54.47, 02021.54.49, 02021.57.19</t>
  </si>
  <si>
    <t>02021.56.12, 02021.56.3, 02021.56.5, 02021.56.6</t>
  </si>
  <si>
    <t>02021.54.58, 02021.57.13, 02021.57.19, 02021.57.4</t>
  </si>
  <si>
    <t>02021.57.12, 02021.57.14, 02021.57.19, 02021.57.4</t>
  </si>
  <si>
    <t>02021.57.13, 02021.57.15, 02021.57.19, 02021.57.4</t>
  </si>
  <si>
    <t>02021.56.12, 02021.57.19, 02021.58.2, 02021.58.3</t>
  </si>
  <si>
    <t>02021.57.19, 02021.58.1, 02021.58.18, 02021.58.19</t>
  </si>
  <si>
    <t>02021.58.16, 02021.58.18, 02021.58.4, 02021.58.5</t>
  </si>
  <si>
    <t>02021.58.17, 02021.58.19, 02021.58.20, 02021.58.21</t>
  </si>
  <si>
    <t>02021.54.56, 02021.65.18, 02021.65.3, 02021.65.4</t>
  </si>
  <si>
    <t>02021.67.17, 02021.67.18, 02021.67.20, 02021.67.88</t>
  </si>
  <si>
    <t>02021.67.45, 02021.67.47, 02021.67.52, 02021.67.53</t>
  </si>
  <si>
    <t>02021.67.56, 02021.67.60, 02021.67.87, 02021.67.88</t>
  </si>
  <si>
    <t>02021.67.56, 02021.67.58, 02021.67.61, 02021.67.87</t>
  </si>
  <si>
    <t>02021.67.55, 02021.67.56, 02021.67.83, 02021.67.88</t>
  </si>
  <si>
    <t>02021.67.56, 02021.67.57, 02021.67.58, 02021.67.59</t>
  </si>
  <si>
    <t>02021.67.66, 02021.67.68, 02021.67.70, 02021.67.86</t>
  </si>
  <si>
    <t>02021.67.68, 02021.67.70, 02021.67.72, 02021.67.73</t>
  </si>
  <si>
    <t>02021.67.70, 02021.67.71, 02021.67.73, 02021.67.74</t>
  </si>
  <si>
    <t>03931.26.32, 03931.27.4, 03931.27.6, 03931.67.51</t>
  </si>
  <si>
    <t>03931.30.26, 03931.33.2, 03931.33.8, 03931.34.27</t>
  </si>
  <si>
    <t>03931.43.13, 03931.43.4, 03931.44.1, 03931.46.88</t>
  </si>
  <si>
    <t>03931.55.39, 03931.57.35, 03931.61.4, 03931.61.5</t>
  </si>
  <si>
    <t>11716.11.20, 11716.11.23, 11716.11.24, 11716.11.25</t>
  </si>
  <si>
    <t>11716.12.15, 11716.12.21, 11716.12.22, 11716.12.28</t>
  </si>
  <si>
    <t>11716.134.1, 11716.17.13, 11716.17.20, 11716.17.29</t>
  </si>
  <si>
    <t>11716.39.1, 11716.39.10, 11716.39.11, 11716.39.4</t>
  </si>
  <si>
    <t>11716.39.10, 11716.39.3, 11716.39.5, 11716.39.8</t>
  </si>
  <si>
    <t>11716.42.33, 11716.42.39, 11716.42.6, 11716.42.8</t>
  </si>
  <si>
    <t>11716.42.21, 11716.42.23, 11716.42.24, 11716.42.36</t>
  </si>
  <si>
    <t>11716.135.1, 11716.40.16, 11716.43.2, 11716.43.4</t>
  </si>
  <si>
    <t>11716.54.21, 11716.54.22, 11716.54.30, 11716.54.32</t>
  </si>
  <si>
    <t>11716.54.16, 11716.54.17, 11716.54.37, 11716.54.48</t>
  </si>
  <si>
    <t>11716.70.19, 11716.70.2, 11716.70.21, 11716.70.22</t>
  </si>
  <si>
    <t>11716.70.1, 11716.70.15, 11716.70.24, 11716.70.25</t>
  </si>
  <si>
    <t>11716.105.61, 11716.106.100, 11716.106.102, 11716.106.40</t>
  </si>
  <si>
    <t>11716.107.22, 11716.107.24, 11716.107.71, 11716.107.73</t>
  </si>
  <si>
    <t>11716.114.10, 11716.114.11, 11716.114.23</t>
  </si>
  <si>
    <t>11716.118.32, 11716.118.38, 11716.118.39, 11716.118.6</t>
  </si>
  <si>
    <t>11716.121.34, 11716.121.36, 11716.121.37, 11716.121.4</t>
  </si>
  <si>
    <t>15103.19.10, 15103.19.11, 15103.19.14, 15103.19.8</t>
  </si>
  <si>
    <t>15103.21.12, 15103.21.3, 15103.21.4, 15103.21.6</t>
  </si>
  <si>
    <t>15103.21.11, 15103.22.10, 15103.22.11, 15103.22.13</t>
  </si>
  <si>
    <t>15103.36.17, 15103.36.3, 15103.36.4, 15103.36.7</t>
  </si>
  <si>
    <t>15103.46.21, 15103.47.3, 15103.47.5, 15103.47.6</t>
  </si>
  <si>
    <t>15103.48.10, 15103.48.5, 15103.48.7, 15103.48.9</t>
  </si>
  <si>
    <t>15103.49.10, 15103.49.2, 15103.49.4, 15103.49.9</t>
  </si>
  <si>
    <t>15103.49.10, 15103.49.3, 15103.49.5, 15103.49.9</t>
  </si>
  <si>
    <t>15103.49.10, 15103.49.4, 15103.49.6, 15103.49.9</t>
  </si>
  <si>
    <t>15103.50.10, 15103.50.2, 15103.50.4, 15103.50.9</t>
  </si>
  <si>
    <t>15103.50.10, 15103.50.4, 15103.50.6, 15103.50.9</t>
  </si>
  <si>
    <t>15103.19.14, 15103.51.10, 15103.51.11, 15103.51.2</t>
  </si>
  <si>
    <t>5103.51.10, 15103.51.11, 15103.51.4, 15103.51.6</t>
  </si>
  <si>
    <t>15103.51.10, 15103.51.11, 15103.51.6, 15103.51.8</t>
  </si>
  <si>
    <t>15103.242.6, 15103.60.12, 15103.61.10</t>
  </si>
  <si>
    <t>15103.108.16, 15103.84.13, 15103.84.15, 15103.84.16</t>
  </si>
  <si>
    <t>15103.108.16, 15103.84.16, 15103.84.17, 15103.84.19</t>
  </si>
  <si>
    <t>15103.85.10, 15103.85.11, 15103.85.13, 15103.85.20</t>
  </si>
  <si>
    <t>15103.85.20, 15103.86.1, 15103.86.2, 15103.86.4</t>
  </si>
  <si>
    <t>15103.108.16, 15103.86.13, 15103.86.4, 15103.86.6</t>
  </si>
  <si>
    <t>15103.86.11, 15103.86.13, 15103.86.3, 15103.86.4</t>
  </si>
  <si>
    <t>15103.89.17, 15103.89.3, 15103.89.5</t>
  </si>
  <si>
    <t>15103.89.16, 15103.89.2, 15103.89.3, 15103.89.5</t>
  </si>
  <si>
    <t>15103.89.1, 15103.89.10, 15103.89.16, 15103.89.2</t>
  </si>
  <si>
    <t>15103.82.13, 15103.89.12, 15103.89.14, 15103.89.16</t>
  </si>
  <si>
    <t>15103.89.13, 15103.89.15, 15103.89.16, 15103.89.17</t>
  </si>
  <si>
    <t>15103.108.16, 15103.93.1, 15103.93.13, 15103.93.3</t>
  </si>
  <si>
    <t>15103.86.13, 15103.93.1, 15103.93.3, 15103.93.4</t>
  </si>
  <si>
    <t>15103.93.13, 15103.93.4, 15103.93.5, 15103.93.6</t>
  </si>
  <si>
    <t>15103.86.13, 15103.93.10, 15103.93.11, 15103.93.6</t>
  </si>
  <si>
    <t>15103.93.13, 15103.94.3, 15103.94.4, 15103.94.6</t>
  </si>
  <si>
    <t>15103.34.22, 15103.93.13, 15103.94.11, 15103.94.12</t>
  </si>
  <si>
    <t>15103.103.10, 15103.103.3, 15103.103.5</t>
  </si>
  <si>
    <t>15103.103.10, 15103.103.4, 15103.103.5</t>
  </si>
  <si>
    <t>15103.103.10, 15103.103.5, 15103.103.6</t>
  </si>
  <si>
    <t>15103.159.4, 15103.159.5, 15103.159.6, 15103.159.8</t>
  </si>
  <si>
    <t>15103.187.20, 15103.187.21, 15103.187.4, 15103.187.7</t>
  </si>
  <si>
    <t>15103.187.11, 15103.187.21, 15103.187.7, 15103.187.9</t>
  </si>
  <si>
    <t>15103.187.10, 15103.187.11, 15103.187.21, 15103.187.8</t>
  </si>
  <si>
    <t>15103.187.12, 15103.187.14, 15103.187.16, 15103.187.20</t>
  </si>
  <si>
    <t>15103.192.10, 15103.194.2, 15103.194.3, 15103.194.4</t>
  </si>
  <si>
    <t>15103.228.8, 15103.230.16, 15103.230.17, 15103.230.18</t>
  </si>
  <si>
    <t>15103.228.8, 15103.230.24, 15103.231.2, 15103.231.3</t>
  </si>
  <si>
    <t>21937.40.18, 21937.40.19, 21937.40.20, 21937.40.25</t>
  </si>
  <si>
    <t>21937.32.148, 21937.71.149, 21937.71.2, 21937.71.3</t>
  </si>
  <si>
    <t>22109.10.13, 22109.10.14, 22109.10.23, 22109.10.3</t>
  </si>
  <si>
    <t>22109.10.10, 22109.10.12, 22109.10.14, 22109.10.23</t>
  </si>
  <si>
    <t>22109.10.13, 22109.10.23, 22109.10.25, 22109.10.4</t>
  </si>
  <si>
    <t>22109.10.17, 22109.10.22, 22109.10.27, 22109.10.33</t>
  </si>
  <si>
    <t>22109.11.25, 22109.11.27, 22109.11.74, 22109.11.79</t>
  </si>
  <si>
    <t>22109.11.26, 22109.11.28, 22109.11.74, 22109.11.79</t>
  </si>
  <si>
    <t>22109.11.34, 22109.11.39, 22109.11.74, 22109.11.79</t>
  </si>
  <si>
    <t>22109.11.35, 22109.11.40, 22109.11.74, 22109.11.79</t>
  </si>
  <si>
    <t>22109.11.40, 22109.11.47, 22109.11.69, 22109.11.79</t>
  </si>
  <si>
    <t>22109.11.40, 22109.11.46, 22109.11.48, 22109.11.74</t>
  </si>
  <si>
    <t>22109.10.33, 22109.11.47, 22109.11.49, 22109.11.74</t>
  </si>
  <si>
    <t>22109.10.33, 22109.11.48, 22109.11.50, 22109.11.72</t>
  </si>
  <si>
    <t>22109.11.49, 22109.11.51, 22109.11.72, 22109.11.74</t>
  </si>
  <si>
    <t>22109.11.50, 22109.11.52, 22109.11.72, 22109.11.74</t>
  </si>
  <si>
    <t>22109.11.55, 22109.11.57, 22109.11.72, 22109.11.74</t>
  </si>
  <si>
    <t>22109.11.56, 22109.11.72, 22109.11.74, 22109.11.79</t>
  </si>
  <si>
    <t>22109.11.60, 22109.11.62, 22109.11.70, 22109.11.72</t>
  </si>
  <si>
    <t>22109.10.33, 22109.11.63, 22109.11.64, 22109.11.65, 22109.11.67</t>
  </si>
  <si>
    <t>22109.34.14, 22109.34.32, 22109.34.33, 22109.34.6</t>
  </si>
  <si>
    <t>22109.34.32, 22109.34.33, 22109.34.7</t>
  </si>
  <si>
    <t>22109.34.17, 22109.34.19, 22109.34.20, 22109.81.8</t>
  </si>
  <si>
    <t>22109.34.18, 22109.34.20, 22109.34.21, 22109.81.8</t>
  </si>
  <si>
    <t>22109.34.22, 22109.34.24, 22109.34.31, 22109.81.8</t>
  </si>
  <si>
    <t>22109.34.26, 22109.34.28, 22109.34.29, 22109.34.31</t>
  </si>
  <si>
    <t>22109.35.1, 22109.35.36, 22109.35.4, 22109.35.6</t>
  </si>
  <si>
    <t>22109.35.13, 22109.35.16, 22109.35.17, 22109.35.19</t>
  </si>
  <si>
    <t>22109.35.12, 22109.35.13, 22109.35.18, 22109.35.19</t>
  </si>
  <si>
    <t>22109.35.22, 22109.35.24, 22109.35.26, 22109.35.8</t>
  </si>
  <si>
    <t>22109.35.26, 22109.35.28, 22109.35.37</t>
  </si>
  <si>
    <t>22109.35.26, 22109.35.27, 22109.35.29, 22109.35.37</t>
  </si>
  <si>
    <t>22109.35.26, 22109.35.28, 22109.35.30, 22109.35.37</t>
  </si>
  <si>
    <t>22109.34.33, 22109.35.26, 22109.35.29, 22109.35.31</t>
  </si>
  <si>
    <t>22109.35.26, 22109.35.30, 22109.35.32, 22109.35.34</t>
  </si>
  <si>
    <t>22109.34.33, 22109.35.32, 22109.35.34, 22109.52.64</t>
  </si>
  <si>
    <t>22109.40.1, 22109.40.12, 22109.40.3, 22109.40.4</t>
  </si>
  <si>
    <t>22109.37.13, 22109.41.14, 22109.41.15, 22109.41.17</t>
  </si>
  <si>
    <t>22109.76.5, 22109.76.6, 22109.76.7, 22109.76.9</t>
  </si>
  <si>
    <t>23738.53.29, 23738.6.194, 23738.6.196, 23738.8.38</t>
  </si>
  <si>
    <t>23738.29.18, 23738.30.11, 23738.30.13, 23738.30.19</t>
  </si>
  <si>
    <t>30079.16.11, 30079.16.13, 30079.16.38, 30079.16.8, 30079.16.9</t>
  </si>
  <si>
    <t>30079.16.12, 30079.16.14, 30079.16.38, 30079.16.7, 30079.16.8</t>
  </si>
  <si>
    <t>15895.38.60, 30079.23.41, 30079.24.55, 30079.24.59</t>
  </si>
  <si>
    <t>30079.99.33, 30079.99.50, 30079.99.51, 65557.17.513</t>
  </si>
  <si>
    <t>30332.22.10, 30332.22.11, 30332.22.37, 30332.22.8</t>
  </si>
  <si>
    <t>30332.22.10, 30332.22.12, 30332.22.37, 30332.22.9</t>
  </si>
  <si>
    <t>30332.22.12, 30332.22.14, 30332.22.21, 30332.22.37</t>
  </si>
  <si>
    <t>30332.25.149, 30332.25.150, 30332.25.152, 30332.25.204</t>
  </si>
  <si>
    <t>30332.86.25, 30332.86.27, 30332.86.31, 30332.86.32</t>
  </si>
  <si>
    <t>30332.87.20, 30332.87.21, 30332.87.30, 30332.87.52</t>
  </si>
  <si>
    <t>30449.20.24, 30449.20.26, 30449.20.27, 30449.20.30</t>
  </si>
  <si>
    <t>02021.67.86, 02021.68.25, 32189.1.5, 32189.1.9</t>
  </si>
  <si>
    <t>32189.6.1, 32189.6.10, 32189.6.12, 32189.6.16</t>
  </si>
  <si>
    <t>32189.10.12, 32189.10.5, 32189.10.7, 32189.22.13</t>
  </si>
  <si>
    <t>32189.11.13, 32189.11.5, 32189.11.6, 32189.11.8</t>
  </si>
  <si>
    <t>32189.19.12, 32189.19.13, 32189.19.16, 32189.19.17</t>
  </si>
  <si>
    <t>32189.31.10, 32189.31.16, 32189.31.19, 32189.31.7</t>
  </si>
  <si>
    <t>32189.31.18, 32189.36.19, 32189.36.2, 32189.36.4</t>
  </si>
  <si>
    <t>32189.36.11, 32189.36.12, 32189.36.13, 32189.36.19</t>
  </si>
  <si>
    <t>32189.15.18, 32189.63.1, 32189.63.3, 32189.65.2</t>
  </si>
  <si>
    <t>32189.15.18, 32189.63.2, 32189.65.3</t>
  </si>
  <si>
    <t>37469.29.10, 37469.29.11, 37469.29.39, 37469.29.7</t>
  </si>
  <si>
    <t>37469.30.12, 37469.30.21, 37469.30.22, 37469.30.47</t>
  </si>
  <si>
    <t>37469.30.12, 37469.30.20, 37469.30.4, 37469.30.47</t>
  </si>
  <si>
    <t>37469.28.72, 37469.40.2, 37469.40.3, 37469.40.7</t>
  </si>
  <si>
    <t>37469.99.11, 37469.99.13, 37469.99.23, 37469.99.24</t>
  </si>
  <si>
    <t>37469.99.11, 37469.99.20, 37469.99.27, 37469.99.79</t>
  </si>
  <si>
    <t>37469.121.101, 37469.121.102, 37469.121.103</t>
  </si>
  <si>
    <t>37469.145.234, 37469.146.18, 37469.156.254</t>
  </si>
  <si>
    <t>37469.148.13, 37469.148.14, 37469.148.15, 37469.148.306</t>
  </si>
  <si>
    <t>37469.149.13, 37469.149.16, 37469.149.24, 37469.149.36</t>
  </si>
  <si>
    <t>37469.154.14, 37469.154.16, 37469.154.19, 37469.154.20</t>
  </si>
  <si>
    <t>37748.11.1, 37748.11.39, 37748.11.40</t>
  </si>
  <si>
    <t>37748.11.2, 37748.11.35, 37748.11.36</t>
  </si>
  <si>
    <t>37748.17.13, 37748.17.22, 37748.17.28, 37748.17.38</t>
  </si>
  <si>
    <t>37748.18.13, 37748.18.29, 37748.18.32, 37748.18.6</t>
  </si>
  <si>
    <t>37748.12.23, 37748.20.12, 37748.20.18, 37748.20.19</t>
  </si>
  <si>
    <t>37748.25.10, 37748.25.11, 37748.25.13, 37748.25.4</t>
  </si>
  <si>
    <t>37748.26.25, 37748.26.26, 37748.26.32, 37748.26.34</t>
  </si>
  <si>
    <t>37748.23.17, 37748.26.16, 37748.27.19, 37748.27.29</t>
  </si>
  <si>
    <t>37748.41.11, 37748.41.13, 37748.41.2, 37748.41.23</t>
  </si>
  <si>
    <t>38193.44.12, 38193.44.16, 38193.44.17</t>
  </si>
  <si>
    <t>38193.64.11, 38193.64.12, 38193.64.17, 38193.64.563</t>
  </si>
  <si>
    <t>38193.68.10, 38193.68.12, 38193.68.2, 38193.68.28</t>
  </si>
  <si>
    <t>38193.64.563, 38193.67.566, 38193.68.23, 38193.68.27</t>
  </si>
  <si>
    <t>47411.47.17, 47411.47.45, 47411.47.61, 47411.47.64</t>
  </si>
  <si>
    <t>47411.48.17, 47411.48.18, 47411.48.19, 47411.48.21</t>
  </si>
  <si>
    <t>47411.49.38, 47411.49.4, 47411.49.45, 47411.49.50</t>
  </si>
  <si>
    <t>47411.52.38, 47411.52.39, 47411.52.41, 47411.52.42</t>
  </si>
  <si>
    <t>47411.52.3, 47411.52.4, 47411.52.41</t>
  </si>
  <si>
    <t>47411.53.18, 47411.53.20, 47411.53.4, 47411.53.69</t>
  </si>
  <si>
    <t>54208.1.139, 54208.1.41, 54208.1.503, 54208.1.506</t>
  </si>
  <si>
    <t>30380.156.1, 54208.1.33, 54208.1.501, 54208.1.601</t>
  </si>
  <si>
    <t>54208.1.107, 54208.1.108, 54208.1.124, 54208.1.501</t>
  </si>
  <si>
    <t>54208.1.132, 54208.1.604, 54208.2.501, 54208.2.80</t>
  </si>
  <si>
    <t>54208.2.2, 54208.2.4, 54208.2.5, 54208.2.501</t>
  </si>
  <si>
    <t>54208.2.10, 54208.2.11, 54208.2.5, 54208.2.501</t>
  </si>
  <si>
    <t>54208.20.41, 54208.20.802, 54208.4.1, 54208.4.3</t>
  </si>
  <si>
    <t>54208.4.103, 54208.5.2, 54208.5.3, 54208.5.501</t>
  </si>
  <si>
    <t>54208.4.103, 54208.5.1, 54208.5.3</t>
  </si>
  <si>
    <t>54208.5.15, 54208.5.504, 54208.5.505</t>
  </si>
  <si>
    <t>54208.5.12, 54208.5.24, 54208.5.26, 54208.5.505</t>
  </si>
  <si>
    <t>54208.5.13, 54208.5.24, 54208.5.504, 54208.5.505</t>
  </si>
  <si>
    <t>54208.7.108, 54208.7.20, 54208.7.21, 54208.7.5</t>
  </si>
  <si>
    <t>54208.8.14, 54208.8.15, 54208.8.16, 54208.8.25</t>
  </si>
  <si>
    <t>54208.8.114, 54208.8.29, 54208.8.38, 54208.8.40</t>
  </si>
  <si>
    <t>54208.10.20, 54208.10.501, 54208.10.503, 54208.10.6</t>
  </si>
  <si>
    <t>54208.11.503, 54208.11.504, 54208.11.54, 54208.11.59</t>
  </si>
  <si>
    <t>54208.12.179, 54208.12.180, 54208.12.24, 54208.12.26</t>
  </si>
  <si>
    <t>54208.12.122, 54208.12.131, 54208.12.132, 54208.12.150</t>
  </si>
  <si>
    <t>54208.12.173, 54208.12.504, 54208.12.81</t>
  </si>
  <si>
    <t>38529.1.26, 54208.12.155, 54208.12.157, 54208.12.502</t>
  </si>
  <si>
    <t>54208.13.105, 54208.13.106, 54208.13.25, 54208.13.34</t>
  </si>
  <si>
    <t>54208.13.501, 54208.13.52, 54208.13.54, 54208.13.55</t>
  </si>
  <si>
    <t>54208.13.386, 54208.13.505, 54208.13.63, 54208.13.69</t>
  </si>
  <si>
    <t>54208.14.105, 54208.14.502, 54208.14.504, 54208.14.58</t>
  </si>
  <si>
    <t>54208.15.23, 54208.15.504, 54208.15.505, 54208.15.507</t>
  </si>
  <si>
    <t>54208.15.20, 54208.15.31, 54208.15.505, 54208.15.507</t>
  </si>
  <si>
    <t>54208.15.42, 54208.15.43, 54208.15.506, 54208.15.67</t>
  </si>
  <si>
    <t>54208.16.24, 54208.16.37, 54208.16.38, 54208.16.39</t>
  </si>
  <si>
    <t>54208.18.18, 54208.18.2, 54208.18.22, 54208.18.23</t>
  </si>
  <si>
    <t>11716.50.26, 54208.19.227, 54208.19.71, 54208.19.73</t>
  </si>
  <si>
    <t>54208.19.109, 54208.19.110, 54208.19.112, 54208.19.503</t>
  </si>
  <si>
    <t>55213.149.1061, 55213.149.17, 55213.149.2, 55213.149.20</t>
  </si>
  <si>
    <t>57649.728.18, 57649.728.20, 57649.728.28, 57649.728.9</t>
  </si>
  <si>
    <t xml:space="preserve">57875.22.293, 57875.22.4, 57875.22.54, 57875.22.56  </t>
  </si>
  <si>
    <t xml:space="preserve">57875.22.43, 57875.22.63, 57875.22.64, 57875.22.65  </t>
  </si>
  <si>
    <t xml:space="preserve">57875.22.42, 57875.22.64, 57875.22.70, 57875.22.72  </t>
  </si>
  <si>
    <t>57875.24.13, 57875.24.15, 57875.24.205, 57875.24.215</t>
  </si>
  <si>
    <t>57875.24.42, 57875.24.43, 57875.24.45, 57875.24.46</t>
  </si>
  <si>
    <t>57875.26.10, 57875.26.47, 57875.26.6, 57875.26.67</t>
  </si>
  <si>
    <t>57875.26.19, 57875.26.28, 57875.26.49, 57875.26.56</t>
  </si>
  <si>
    <t>57875.31.1, 57875.31.333, 57875.31.335, 57875.31.38</t>
  </si>
  <si>
    <t>57875.32.10, 57875.32.13, 57875.32.31, 57875.32.35</t>
  </si>
  <si>
    <t>57875.22.72, 57875.32.20, 57875.32.43, 57875.32.48</t>
  </si>
  <si>
    <t>57875.38.3, 57875.38.34, 57875.38.35, 57875.38.4</t>
  </si>
  <si>
    <t>47634.41.41, 57875.35.171, 57875.39.168</t>
  </si>
  <si>
    <t>57875.47.54, 57875.47.56, 57875.47.74, 57875.47.75</t>
  </si>
  <si>
    <t>57875.47.57, 57875.47.59, 57875.47.74, 57875.47.96</t>
  </si>
  <si>
    <t>57875.47.64, 57875.47.66, 57875.47.67, 57875.47.68</t>
  </si>
  <si>
    <t>57875.47.65, 57875.47.67, 57875.47.95, 57875.47.96</t>
  </si>
  <si>
    <t>57875.48.1, 57875.48.6, 57875.48.70, 57875.48.76</t>
  </si>
  <si>
    <t>57875.48.17, 57875.48.19, 57875.48.6, 57875.48.68</t>
  </si>
  <si>
    <t>57875.48.1, 57875.48.6, 57875.48.7, 57875.48.71</t>
  </si>
  <si>
    <t>57875.48.6, 57875.48.70, 57875.48.83, 57875.48.9</t>
  </si>
  <si>
    <t>57875.51.10, 57875.51.2, 57875.51.336, 57875.51.63</t>
  </si>
  <si>
    <t>57875.53.31, 57875.53.32, 57875.53.33, 57875.888.9901</t>
  </si>
  <si>
    <t>57875.56.16, 57875.56.19, 57875.56.23, 57875.56.24</t>
  </si>
  <si>
    <t>57875.57.108, 57875.58.2, 57875.58.357, 57875.61.1</t>
  </si>
  <si>
    <t>57875.58.2, 57875.58.357, 57875.58.4, 57875.61.4</t>
  </si>
  <si>
    <t>57875.61.356, 57875.62.11, 57875.62.13, 57875.62.41</t>
  </si>
  <si>
    <t>65067.10.19, 65067.10.300, 65067.10.400, 65067.10.96</t>
  </si>
  <si>
    <t>65067.12.13, 65067.12.15, 65067.12.22, 65067.12.222</t>
  </si>
  <si>
    <t>65067.13.106, 65067.13.129, 65067.13.200, 65067.13.24</t>
  </si>
  <si>
    <t>65067.15.149, 65067.15.150, 65067.15.175, 65067.15.176</t>
  </si>
  <si>
    <t>65067.15.188, 65067.15.189, 65067.15.25, 65067.15.5</t>
  </si>
  <si>
    <t>65067.30.112, 65067.30.129, 65067.30.39, 65067.30.40</t>
  </si>
  <si>
    <t>65067.31.111, 65067.31.137, 65067.31.31, 65067.31.33</t>
  </si>
  <si>
    <t>65067.33.146, 65067.33.22, 65067.33.23, 65067.33.24</t>
  </si>
  <si>
    <t>65067.29.200, 65067.36.100, 65067.36.27, 65067.36.28</t>
  </si>
  <si>
    <t>65067.101.265, 65067.101.697, 65067.101.891</t>
  </si>
  <si>
    <t>65067.12.314, 65067.12.349, 65067.12.350, 65067.12.354</t>
  </si>
  <si>
    <t>65067.73.360, 65067.75.103, 65067.75.105, 65067.75.4</t>
  </si>
  <si>
    <t>67091.17.56, 67091.17.58, 67091.17.59, 67091.17.71</t>
  </si>
  <si>
    <t>67091.44.198, 67091.44.34, 67091.45.184, 67091.45.42</t>
  </si>
  <si>
    <t>67091.49.102, 67091.49.109, 67091.49.30, 67091.49.32</t>
  </si>
  <si>
    <t>67091.49.109, 67091.49.38, 67091.49.40, 67091.49.42</t>
  </si>
  <si>
    <t>67091.50.116, 67091.50.12, 67091.50.14, 67091.50.21</t>
  </si>
  <si>
    <t>67091.50.24, 67091.50.25, 67091.50.27, 67091.50.28</t>
  </si>
  <si>
    <t>67091.50.116, 67091.50.25, 67091.50.26, 67091.50.28</t>
  </si>
  <si>
    <t>67091.53.112, 67091.53.16, 67091.53.18</t>
  </si>
  <si>
    <t>73376.20.172, 73376.20.176, 73376.20.25, 73376.20.34</t>
  </si>
  <si>
    <t>73376.20.172, 73376.20.176, 73376.20.24, 73376.20.26</t>
  </si>
  <si>
    <t>73376.21.279, 73376.21.289, 73376.21.5, 73376.21.533</t>
  </si>
  <si>
    <t>73376.19.241, 73376.20.242, 73376.20.247, 73376.888.9901</t>
  </si>
  <si>
    <t>73376.20.247, 73376.888.9901</t>
  </si>
  <si>
    <t>78077.24.172, 78077.8.187, 78077.8.189</t>
  </si>
  <si>
    <t>78077.9.501, 78077.9.60, 78077.9.61, 78077.9.67</t>
  </si>
  <si>
    <t>78077.9.175, 78077.9.501, 78077.9.97</t>
  </si>
  <si>
    <t>78077.11.28, 78077.11.30, 78077.11.41, 78077.11.502</t>
  </si>
  <si>
    <t>30380.107.6, 30380.108.12, 30380.108.13, 30380.108.14</t>
  </si>
  <si>
    <t>78077.22.182, 78077.23.183, 78077.23.185, 78077.23.190</t>
  </si>
  <si>
    <t>ТЪРГОВИЩЕ</t>
  </si>
  <si>
    <t>ВАРДУН</t>
  </si>
  <si>
    <t>00566.47.10</t>
  </si>
  <si>
    <t>00566.46.14, 00566.47.11, 00566.47.9, 00566.49.23</t>
  </si>
  <si>
    <t>00566.47.11</t>
  </si>
  <si>
    <t>00566.46.14, 00566.47.10, 00566.47.12, 00566.47.9</t>
  </si>
  <si>
    <t>00566.49.9</t>
  </si>
  <si>
    <t>00566.46.14, 00566.49.10, 00566.49.7, 00566.49.8</t>
  </si>
  <si>
    <t>00566.59.1</t>
  </si>
  <si>
    <t>00566.59.2, 00566.59.26, 00566.59.3, 00566.66.21</t>
  </si>
  <si>
    <t>00566.72.8</t>
  </si>
  <si>
    <t>00566.127.22, 00566.72.6, 00566.72.7, 00566.72.9</t>
  </si>
  <si>
    <t>00566.75.3</t>
  </si>
  <si>
    <t>00566.75.2, 00566.75.4, 00566.75.5, 00566.75.7</t>
  </si>
  <si>
    <t>00566.77.16</t>
  </si>
  <si>
    <t>00566.77.11, 00566.77.12, 00566.77.15, 00566.77.17</t>
  </si>
  <si>
    <t>00566.81.13</t>
  </si>
  <si>
    <t>00566.101.20, 00566.81.12, 00566.81.14, 00566.81.20</t>
  </si>
  <si>
    <t>00566.85.23</t>
  </si>
  <si>
    <t>00566.85.20, 00566.85.22, 00566.85.24, 00566.85.28</t>
  </si>
  <si>
    <t>00566.86.23</t>
  </si>
  <si>
    <t>00566.86.20, 00566.86.22, 00566.86.24, 00566.86.30</t>
  </si>
  <si>
    <t>00566.87.12</t>
  </si>
  <si>
    <t>00566.87.11, 00566.87.13, 00566.87.15, 00566.87.16</t>
  </si>
  <si>
    <t>00566.88.8</t>
  </si>
  <si>
    <t>00566.85.30, 00566.88.11, 00566.88.5, 00566.88.6</t>
  </si>
  <si>
    <t>00566.89.2</t>
  </si>
  <si>
    <t>00566.89.1, 00566.89.22, 00566.89.24, 00566.89.3</t>
  </si>
  <si>
    <t>00566.89.16</t>
  </si>
  <si>
    <t>00566.89.11, 00566.89.15, 00566.89.17, 00566.89.20</t>
  </si>
  <si>
    <t>00566.89.17</t>
  </si>
  <si>
    <t>00566.89.15, 00566.89.16, 00566.89.18, 00566.89.20</t>
  </si>
  <si>
    <t>00566.92.6</t>
  </si>
  <si>
    <t>00566.85.28, 00566.92.11, 00566.92.4, 00566.92.5</t>
  </si>
  <si>
    <t>00566.92.7</t>
  </si>
  <si>
    <t>00566.85.28, 00566.92.11, 00566.92.6, 00566.92.8</t>
  </si>
  <si>
    <t>00566.96.4</t>
  </si>
  <si>
    <t>00566.96.1, 00566.96.10, 00566.96.3, 00566.96.5</t>
  </si>
  <si>
    <t>00566.97.5</t>
  </si>
  <si>
    <t>00566.97.1, 00566.97.16, 00566.97.2, 00566.97.4</t>
  </si>
  <si>
    <t>00566.97.6</t>
  </si>
  <si>
    <t>00566.97.16, 00566.97.4, 00566.97.5, 00566.97.7</t>
  </si>
  <si>
    <t>00566.97.12</t>
  </si>
  <si>
    <t>00566.97.10, 00566.97.11, 00566.97.13, 00566.97.16</t>
  </si>
  <si>
    <t>00566.100.6</t>
  </si>
  <si>
    <t>00566.100.5, 00566.100.7, 00566.100.9, 00566.169.57</t>
  </si>
  <si>
    <t>00566.101.4</t>
  </si>
  <si>
    <t>00566.101.18, 00566.101.3, 00566.101.34, 00566.101.5</t>
  </si>
  <si>
    <t>00566.104.23</t>
  </si>
  <si>
    <t>00566.103.10, 00566.104.24, 00566.104.29, 00566.104.30</t>
  </si>
  <si>
    <t>00566.134.8</t>
  </si>
  <si>
    <t>00566.134.11, 00566.134.9, 00566.146.7</t>
  </si>
  <si>
    <t>00566.138.11</t>
  </si>
  <si>
    <t>00566.138.10, 00566.138.12, 00566.138.18, 00566.138.9</t>
  </si>
  <si>
    <t>00566.142.3</t>
  </si>
  <si>
    <t>00566.140.16, 00566.142.2, 00566.142.4, 00566.142.5</t>
  </si>
  <si>
    <t>02021.33.2</t>
  </si>
  <si>
    <t>02021.30.27, 02021.33.1, 02021.33.3, 02021.33.4</t>
  </si>
  <si>
    <t>02021.33.5</t>
  </si>
  <si>
    <t>02021.33.1, 02021.33.14, 02021.33.2, 02021.33.4</t>
  </si>
  <si>
    <t>02021.34.32</t>
  </si>
  <si>
    <t>02021.34.28, 02021.34.31, 02021.34.35, 02021.34.42</t>
  </si>
  <si>
    <t>02021.35.7</t>
  </si>
  <si>
    <t>02021.35.23, 02021.35.24, 02021.35.5, 02021.35.8</t>
  </si>
  <si>
    <t>02021.38.6</t>
  </si>
  <si>
    <t>02021.38.1, 02021.38.34, 02021.38.5, 02021.38.7</t>
  </si>
  <si>
    <t>02021.42.16</t>
  </si>
  <si>
    <t>02021.42.15, 02021.42.17, 02021.42.18, 02021.43.58</t>
  </si>
  <si>
    <t>02021.42.22</t>
  </si>
  <si>
    <t>02021.42.11, 02021.42.12, 02021.42.21, 02021.42.23</t>
  </si>
  <si>
    <t>02021.42.31</t>
  </si>
  <si>
    <t>02021.42.30, 02021.42.51, 02021.42.52, 02021.42.58</t>
  </si>
  <si>
    <t>02021.42.35</t>
  </si>
  <si>
    <t>02021.42.36, 02021.42.58, 02021.42.63, 02021.43.58</t>
  </si>
  <si>
    <t>02021.42.36</t>
  </si>
  <si>
    <t>02021.42.35, 02021.42.58, 02021.43.58</t>
  </si>
  <si>
    <t>02021.42.45</t>
  </si>
  <si>
    <t>02021.42.40, 02021.42.41, 02021.42.44, 02021.42.46</t>
  </si>
  <si>
    <t>02021.42.47</t>
  </si>
  <si>
    <t>02021.42.42, 02021.42.46, 02021.42.48, 02021.42.65</t>
  </si>
  <si>
    <t>03931.15.9</t>
  </si>
  <si>
    <t>03931.15.4, 03931.15.5, 03931.15.6, 03931.15.8</t>
  </si>
  <si>
    <t>03931.56.15</t>
  </si>
  <si>
    <t>03931.55.39, 03931.56.1, 03931.56.14, 03931.56.2</t>
  </si>
  <si>
    <t>21937.38.26</t>
  </si>
  <si>
    <t>21937.35.150, 21937.38.10, 21937.38.12, 21937.38.159</t>
  </si>
  <si>
    <t>МАНАСТИРИЦА</t>
  </si>
  <si>
    <t>47007.27.4</t>
  </si>
  <si>
    <t>47007.27.1, 47007.27.11, 47007.27.12, 47007.27.13</t>
  </si>
  <si>
    <t>47007.30.34</t>
  </si>
  <si>
    <t>47007.30.33, 47007.30.35, 47007.30.36, 47007.30.53</t>
  </si>
  <si>
    <t>47007.34.3</t>
  </si>
  <si>
    <t>47007.34.21, 47007.34.4, 47007.34.6, 47007.42.42</t>
  </si>
  <si>
    <t>47007.34.8</t>
  </si>
  <si>
    <t>47007.13.20, 47007.34.10, 47007.34.5, 47007.34.7</t>
  </si>
  <si>
    <t>47007.34.12</t>
  </si>
  <si>
    <t>47007.13.20, 47007.34.11, 47007.34.13, 47007.34.14</t>
  </si>
  <si>
    <t>47007.61.2</t>
  </si>
  <si>
    <t>47007.61.1, 47007.61.16, 47007.61.17, 47007.61.18</t>
  </si>
  <si>
    <t>47007.61.5</t>
  </si>
  <si>
    <t>47007.61.16, 47007.61.4, 47007.61.6</t>
  </si>
  <si>
    <t>47007.64.6</t>
  </si>
  <si>
    <t>47007.30.43, 47007.64.1, 47007.64.16, 47007.64.2</t>
  </si>
  <si>
    <t>47411.45.22</t>
  </si>
  <si>
    <t>47411.45.24, 47411.45.73, 47411.45.75, 47411.45.77</t>
  </si>
  <si>
    <t>47411.47.23</t>
  </si>
  <si>
    <t>47411.47.24, 47411.47.25, 47411.47.61, 47411.47.64</t>
  </si>
  <si>
    <t>47411.48.1</t>
  </si>
  <si>
    <t>47411.47.61, 47411.48.31, 47411.48.36, 47411.48.37</t>
  </si>
  <si>
    <t>47411.48.8</t>
  </si>
  <si>
    <t>47411.48.24, 47411.48.36, 47411.48.37, 47411.48.7</t>
  </si>
  <si>
    <t>47411.48.12</t>
  </si>
  <si>
    <t>47411.48.11, 47411.48.13, 47411.48.36, 47411.48.5</t>
  </si>
  <si>
    <t>47411.48.30</t>
  </si>
  <si>
    <t>47411.47.61, 47411.48.29, 47411.48.3, 47411.48.5</t>
  </si>
  <si>
    <t>47411.50.36</t>
  </si>
  <si>
    <t>47411.47.61, 47411.50.35, 47411.50.37, 47411.50.55</t>
  </si>
  <si>
    <t>47411.54.17</t>
  </si>
  <si>
    <t>47411.54.16, 47411.54.18, 47411.54.26, 47411.54.31</t>
  </si>
  <si>
    <t>65067.16.32</t>
  </si>
  <si>
    <t>65067.16.135, 65067.16.136, 65067.16.31, 65067.16.34</t>
  </si>
  <si>
    <t>65067.16.68</t>
  </si>
  <si>
    <t>65067.16.55, 65067.16.56, 65067.16.67, 65067.16.69</t>
  </si>
  <si>
    <t>65067.16.75</t>
  </si>
  <si>
    <t>65067.16.51, 65067.16.52, 65067.16.74, 65067.16.76</t>
  </si>
  <si>
    <t>65067.16.103</t>
  </si>
  <si>
    <t>65067.16.102, 65067.16.127, 65067.16.752, 65067.16.89</t>
  </si>
  <si>
    <t>65067.18.73</t>
  </si>
  <si>
    <t>65067.18.145, 65067.18.146, 65067.18.72, 65067.18.74</t>
  </si>
  <si>
    <t>65067.40.5</t>
  </si>
  <si>
    <t>65067.61.59</t>
  </si>
  <si>
    <t>65067.61.276, 65067.61.58, 65067.61.700</t>
  </si>
  <si>
    <t>ІV</t>
  </si>
  <si>
    <t>ГОРНА КАБДА</t>
  </si>
  <si>
    <t>00566.63.4</t>
  </si>
  <si>
    <t>00566.63.10, 00566.63.2, 00566.63.21, 00566.63.3</t>
  </si>
  <si>
    <t>00566.63.5</t>
  </si>
  <si>
    <t>00566.63.19, 00566.63.2, 00566.63.4, 00566.63.6</t>
  </si>
  <si>
    <t>ГОРИЦА</t>
  </si>
  <si>
    <t>16081.23.14</t>
  </si>
  <si>
    <t>16081.23.13, 16081.23.15, 16081.23.16, 16081.23.27</t>
  </si>
  <si>
    <t>16081.31.7</t>
  </si>
  <si>
    <t>16081.31.10, 16081.31.13, 16081.31.14, 16081.31.6</t>
  </si>
  <si>
    <t>16081.40.3</t>
  </si>
  <si>
    <t>16081.40.1, 16081.40.2, 16081.40.4, 16081.40.45</t>
  </si>
  <si>
    <t>16081.46.19</t>
  </si>
  <si>
    <t>16081.46.16, 16081.46.17, 16081.46.25, 16081.46.27</t>
  </si>
  <si>
    <t>16081.46.38</t>
  </si>
  <si>
    <t>16081.45.34, 16081.46.2, 16081.46.32, 16081.46.33</t>
  </si>
  <si>
    <t>16081.55.3</t>
  </si>
  <si>
    <t>16081.51.56, 16081.53.57, 16081.55.1, 16081.55.10</t>
  </si>
  <si>
    <t>16081.62.4</t>
  </si>
  <si>
    <t>16081.60.82, 16081.60.85, 16081.62.16, 16081.62.3</t>
  </si>
  <si>
    <t>16081.67.10</t>
  </si>
  <si>
    <t>16081.67.11, 16081.67.12, 16081.67.13, 16081.67.9</t>
  </si>
  <si>
    <t>21937.50.5</t>
  </si>
  <si>
    <t>21937.50.194, 21937.50.2, 21937.50.3, 21937.50.4</t>
  </si>
  <si>
    <t>21937.50.6</t>
  </si>
  <si>
    <t>21937.50.10, 21937.50.194, 21937.50.4, 21937.50.5</t>
  </si>
  <si>
    <t>21937.50.7</t>
  </si>
  <si>
    <t>21937.50.10, 21937.50.11, 21937.50.194, 21937.50.6</t>
  </si>
  <si>
    <t>21937.58.1</t>
  </si>
  <si>
    <t>21937.58.2, 21937.58.223, 21937.58.29</t>
  </si>
  <si>
    <t>21937.58.9</t>
  </si>
  <si>
    <t>21937.58.10, 21937.58.20, 21937.58.29, 21937.58.8</t>
  </si>
  <si>
    <t>21937.58.10</t>
  </si>
  <si>
    <t>21937.58.11, 21937.58.19, 21937.58.20, 21937.58.29</t>
  </si>
  <si>
    <t>21937.58.17</t>
  </si>
  <si>
    <t>21937.58.12, 21937.58.13, 21937.58.16, 21937.58.18</t>
  </si>
  <si>
    <t>21937.58.20</t>
  </si>
  <si>
    <t>21937.58.10, 21937.58.19, 21937.58.194, 21937.58.21</t>
  </si>
  <si>
    <t>21937.58.23</t>
  </si>
  <si>
    <t>21937.58.22, 21937.58.24, 21937.58.26, 21937.58.27</t>
  </si>
  <si>
    <t>21937.58.24</t>
  </si>
  <si>
    <t>21937.58.23, 21937.58.25, 21937.58.26, 21937.58.28</t>
  </si>
  <si>
    <t>47411.50.18</t>
  </si>
  <si>
    <t>47411.50.17, 47411.50.19, 47411.50.55</t>
  </si>
  <si>
    <t>65557.21.29</t>
  </si>
  <si>
    <t>65557.21.21, 65557.21.22, 65557.21.23, 65557.21.24</t>
  </si>
  <si>
    <t>65557.36.19</t>
  </si>
  <si>
    <t>65557.36.17, 65557.36.18, 65557.36.20, 65557.36.568</t>
  </si>
  <si>
    <t>65557.36.53</t>
  </si>
  <si>
    <t>65557.36.52, 65557.36.525, 65557.36.56, 65557.36.57</t>
  </si>
  <si>
    <t>65557.96.36</t>
  </si>
  <si>
    <t>65557.96.24, 65557.96.35, 65557.96.509, 65557.96.51</t>
  </si>
  <si>
    <t>VІІ</t>
  </si>
  <si>
    <t>РУЕЦ</t>
  </si>
  <si>
    <t>неполивен</t>
  </si>
  <si>
    <t>20 г.</t>
  </si>
  <si>
    <t>16225.8.1</t>
  </si>
  <si>
    <t>Овощна градина</t>
  </si>
  <si>
    <t>16225.8.5</t>
  </si>
  <si>
    <t>16225.8.12</t>
  </si>
  <si>
    <t>16225.8.31</t>
  </si>
  <si>
    <t>16225.8.45</t>
  </si>
  <si>
    <t>5-7 г.-52.00 лв/дка; за периода на плододаване - 78.00 лв/дка</t>
  </si>
  <si>
    <t>4 г.</t>
  </si>
  <si>
    <t>СТЕВРЕК</t>
  </si>
  <si>
    <t>69146.103.1</t>
  </si>
  <si>
    <t>пасище</t>
  </si>
  <si>
    <t>69146.104.12</t>
  </si>
  <si>
    <t>69146.105.5</t>
  </si>
  <si>
    <t>ВРАНИ КОН</t>
  </si>
  <si>
    <t xml:space="preserve">12156.192.26 </t>
  </si>
  <si>
    <t xml:space="preserve">12156.192.27 </t>
  </si>
  <si>
    <t>12156.192.28</t>
  </si>
  <si>
    <t>12156.192.29</t>
  </si>
  <si>
    <t>22280.1.9</t>
  </si>
  <si>
    <t xml:space="preserve">V </t>
  </si>
  <si>
    <t>36806.17.1</t>
  </si>
  <si>
    <t>59029.32.8</t>
  </si>
  <si>
    <t>59029.32.9</t>
  </si>
  <si>
    <t>ВЕРЕНЦИ</t>
  </si>
  <si>
    <t>10687.45.16</t>
  </si>
  <si>
    <t>10687.45.18</t>
  </si>
  <si>
    <t>10687.45.19</t>
  </si>
  <si>
    <t>03931.220.10</t>
  </si>
  <si>
    <t>03931.220.12</t>
  </si>
  <si>
    <t>03931.220.13</t>
  </si>
  <si>
    <t>16081.81.1</t>
  </si>
  <si>
    <t>16081.82.1</t>
  </si>
  <si>
    <t>16081.82.4</t>
  </si>
  <si>
    <t>16081.290.4</t>
  </si>
  <si>
    <t>16081.290.10</t>
  </si>
  <si>
    <t>30332.93.16</t>
  </si>
  <si>
    <t>30332.93.26</t>
  </si>
  <si>
    <t>МЕДОВИНА</t>
  </si>
  <si>
    <t>47634.85.4</t>
  </si>
  <si>
    <t>47634.85.6</t>
  </si>
  <si>
    <t>47634.85.7</t>
  </si>
  <si>
    <t>57649.501.264</t>
  </si>
  <si>
    <t>57649.501.269</t>
  </si>
  <si>
    <t>73376.238.5</t>
  </si>
  <si>
    <t>10121.304.15</t>
  </si>
  <si>
    <t>63241.555.22</t>
  </si>
  <si>
    <t>ябълки</t>
  </si>
  <si>
    <t>Директор ОД "Земеделие"</t>
  </si>
  <si>
    <t>гр.Търговище</t>
  </si>
  <si>
    <t>………………………………………</t>
  </si>
  <si>
    <t xml:space="preserve">     / Донко Донков /</t>
  </si>
  <si>
    <r>
      <rPr>
        <sz val="10"/>
        <color rgb="FF3F3F3F"/>
        <rFont val="Calibri"/>
        <family val="2"/>
        <charset val="204"/>
        <scheme val="minor"/>
      </rPr>
      <t xml:space="preserve"> Списък на земеделските земи </t>
    </r>
    <r>
      <rPr>
        <b/>
        <sz val="10"/>
        <color rgb="FF3F3F3F"/>
        <rFont val="Calibri"/>
        <family val="2"/>
        <charset val="204"/>
        <scheme val="minor"/>
      </rPr>
      <t>по § 12а от ПЗР на ЗСПЗЗ</t>
    </r>
    <r>
      <rPr>
        <sz val="10"/>
        <color rgb="FF3F3F3F"/>
        <rFont val="Calibri"/>
        <family val="2"/>
        <charset val="204"/>
        <scheme val="minor"/>
      </rPr>
      <t>, с изключения на пасища, мери и ливади, находящи се на територията на област</t>
    </r>
    <r>
      <rPr>
        <b/>
        <sz val="10"/>
        <color rgb="FF3F3F3F"/>
        <rFont val="Calibri"/>
        <family val="2"/>
        <charset val="204"/>
        <scheme val="minor"/>
      </rPr>
      <t xml:space="preserve"> ТЪРГОВИЩЕ</t>
    </r>
    <r>
      <rPr>
        <sz val="10"/>
        <color rgb="FF3F3F3F"/>
        <rFont val="Calibri"/>
        <family val="2"/>
        <charset val="204"/>
        <scheme val="minor"/>
      </rPr>
      <t xml:space="preserve">, за отдаване </t>
    </r>
    <r>
      <rPr>
        <b/>
        <sz val="10"/>
        <color rgb="FF3F3F3F"/>
        <rFont val="Calibri"/>
        <family val="2"/>
        <charset val="204"/>
        <scheme val="minor"/>
      </rPr>
      <t xml:space="preserve">под наем </t>
    </r>
    <r>
      <rPr>
        <sz val="10"/>
        <color rgb="FF3F3F3F"/>
        <rFont val="Calibri"/>
        <family val="2"/>
        <charset val="204"/>
        <scheme val="minor"/>
      </rPr>
      <t>за срок от</t>
    </r>
    <r>
      <rPr>
        <b/>
        <sz val="10"/>
        <color rgb="FF3F3F3F"/>
        <rFont val="Calibri"/>
        <family val="2"/>
        <charset val="204"/>
        <scheme val="minor"/>
      </rPr>
      <t xml:space="preserve"> 5 (пет) </t>
    </r>
    <r>
      <rPr>
        <sz val="10"/>
        <color rgb="FF3F3F3F"/>
        <rFont val="Calibri"/>
        <family val="2"/>
        <charset val="204"/>
        <scheme val="minor"/>
      </rPr>
      <t xml:space="preserve">стопански години </t>
    </r>
    <r>
      <rPr>
        <b/>
        <sz val="10"/>
        <color rgb="FF3F3F3F"/>
        <rFont val="Calibri"/>
        <family val="2"/>
        <charset val="204"/>
        <scheme val="minor"/>
      </rPr>
      <t xml:space="preserve">, </t>
    </r>
    <r>
      <rPr>
        <sz val="10"/>
        <color rgb="FF3F3F3F"/>
        <rFont val="Calibri"/>
        <family val="2"/>
        <charset val="204"/>
        <scheme val="minor"/>
      </rPr>
      <t>обект на търг за стопанската 2024/2025 година</t>
    </r>
  </si>
  <si>
    <r>
      <rPr>
        <sz val="10"/>
        <color rgb="FF3F3F3F"/>
        <rFont val="Calibri"/>
        <family val="2"/>
        <charset val="204"/>
        <scheme val="minor"/>
      </rPr>
      <t xml:space="preserve"> Списък на земеделските земи </t>
    </r>
    <r>
      <rPr>
        <b/>
        <sz val="10"/>
        <color rgb="FF3F3F3F"/>
        <rFont val="Calibri"/>
        <family val="2"/>
        <charset val="204"/>
        <scheme val="minor"/>
      </rPr>
      <t>по § 12а от ПЗР на ЗСПЗЗ</t>
    </r>
    <r>
      <rPr>
        <sz val="10"/>
        <color rgb="FF3F3F3F"/>
        <rFont val="Calibri"/>
        <family val="2"/>
        <charset val="204"/>
        <scheme val="minor"/>
      </rPr>
      <t xml:space="preserve">, с начин на трайно ползване - ПАСИЩА, МЕРИ И ЛИВАДИ, находящи се на територията на област </t>
    </r>
    <r>
      <rPr>
        <b/>
        <sz val="10"/>
        <color rgb="FF3F3F3F"/>
        <rFont val="Calibri"/>
        <family val="2"/>
        <charset val="204"/>
        <scheme val="minor"/>
      </rPr>
      <t>ТЪРГОВИЩЕ</t>
    </r>
    <r>
      <rPr>
        <sz val="10"/>
        <color rgb="FF3F3F3F"/>
        <rFont val="Calibri"/>
        <family val="2"/>
        <charset val="204"/>
        <scheme val="minor"/>
      </rPr>
      <t xml:space="preserve">, за отдаване </t>
    </r>
    <r>
      <rPr>
        <b/>
        <sz val="10"/>
        <color rgb="FF3F3F3F"/>
        <rFont val="Calibri"/>
        <family val="2"/>
        <charset val="204"/>
        <scheme val="minor"/>
      </rPr>
      <t xml:space="preserve">под наем по реда на 37и, ал. 13 от ЗСПЗЗ, </t>
    </r>
    <r>
      <rPr>
        <sz val="10"/>
        <color rgb="FF3F3F3F"/>
        <rFont val="Calibri"/>
        <family val="2"/>
        <charset val="204"/>
        <scheme val="minor"/>
      </rPr>
      <t>за срок от</t>
    </r>
    <r>
      <rPr>
        <b/>
        <sz val="10"/>
        <color rgb="FF3F3F3F"/>
        <rFont val="Calibri"/>
        <family val="2"/>
        <charset val="204"/>
        <scheme val="minor"/>
      </rPr>
      <t xml:space="preserve"> 1 (ЕДНА) КАЛЕНДАРНА ГОДИНА</t>
    </r>
    <r>
      <rPr>
        <sz val="10"/>
        <color rgb="FF3F3F3F"/>
        <rFont val="Calibri"/>
        <family val="2"/>
        <charset val="204"/>
        <scheme val="minor"/>
      </rPr>
      <t xml:space="preserve"> </t>
    </r>
    <r>
      <rPr>
        <b/>
        <sz val="10"/>
        <color rgb="FF3F3F3F"/>
        <rFont val="Calibri"/>
        <family val="2"/>
        <charset val="204"/>
        <scheme val="minor"/>
      </rPr>
      <t xml:space="preserve">, </t>
    </r>
    <r>
      <rPr>
        <sz val="10"/>
        <color rgb="FF3F3F3F"/>
        <rFont val="Calibri"/>
        <family val="2"/>
        <charset val="204"/>
        <scheme val="minor"/>
      </rPr>
      <t>обект на търг за 2025 година</t>
    </r>
  </si>
  <si>
    <t>Участник в търга</t>
  </si>
  <si>
    <t>Предложена цена (лв./дка)</t>
  </si>
  <si>
    <t>граници и съседи</t>
  </si>
  <si>
    <t>арендна вноска</t>
  </si>
  <si>
    <t>ШЕФКЕТ АХМЕДОВ ХАСАНОВ</t>
  </si>
  <si>
    <t>МИРОСЛАВ СТАНЕВ ГОРАНОВ</t>
  </si>
  <si>
    <t>ОЛГА ПАВЛОВНА ПОРИЦКА</t>
  </si>
  <si>
    <t>АГРО-М 94 ЕООД</t>
  </si>
  <si>
    <t>ПЕТЪР НИКОЛОВ ПЕТРОВ</t>
  </si>
  <si>
    <t>ЕТ ЗОНГОВ-2-ДИАН ХРИСТОВ</t>
  </si>
  <si>
    <t>ГЕОРГИОС КОНСТАНТИНОС АНАСТАСИУ</t>
  </si>
  <si>
    <t>БОРЯНА ЯНКОВА ТОДОРОВА</t>
  </si>
  <si>
    <t>НИКОЛАЙ ГЕНЧЕВ ЦВЯТКОВ</t>
  </si>
  <si>
    <t>ДАМЯН ИВАНОВ МАЛЧЕВ</t>
  </si>
  <si>
    <t>ИЛИЯН ДРАГНЕВ ИЛИЕВ</t>
  </si>
  <si>
    <t>ЕЛИЗАР ГЕОРГИЕВ КРЪСТЕВ</t>
  </si>
  <si>
    <t>БИОЕЛИТ ЕООД</t>
  </si>
  <si>
    <t>класиране</t>
  </si>
  <si>
    <t xml:space="preserve">КЛАСИРАНЕ в проведен търг за дългосрочно отдаване под аренда за създаване и отглеждане на трайни насаждения, за стопанската 2024/2025 година в област Търговище </t>
  </si>
  <si>
    <t>не печели</t>
  </si>
  <si>
    <t>Срок на договора години</t>
  </si>
  <si>
    <t>ВИД ДОГОВОР</t>
  </si>
  <si>
    <t>договор №</t>
  </si>
  <si>
    <t>начало</t>
  </si>
  <si>
    <t xml:space="preserve">край </t>
  </si>
  <si>
    <t>телефон/ мейл</t>
  </si>
  <si>
    <t>АРЕНДАТОР</t>
  </si>
  <si>
    <t>площ /дка/</t>
  </si>
  <si>
    <t xml:space="preserve"> внесен/ приспаднат депозит</t>
  </si>
  <si>
    <t>депозит за възстановяване</t>
  </si>
  <si>
    <t>за доплащане преди сключване на договора</t>
  </si>
  <si>
    <t>ЕПК</t>
  </si>
  <si>
    <t>ПО-05-1</t>
  </si>
  <si>
    <t>ПО-05-2</t>
  </si>
  <si>
    <t>ПО-05-3</t>
  </si>
  <si>
    <t>ПО-05-4</t>
  </si>
  <si>
    <t>ПО-05-5</t>
  </si>
  <si>
    <t>ПО-05-6</t>
  </si>
  <si>
    <t>ПО-05-7</t>
  </si>
  <si>
    <t>ПО-05-8</t>
  </si>
  <si>
    <t>ПО-05-9</t>
  </si>
  <si>
    <t>ПО-05-10</t>
  </si>
  <si>
    <t>ПО-05-11</t>
  </si>
  <si>
    <t>ФАГУС 2013 ЕООД</t>
  </si>
  <si>
    <t>декласиран</t>
  </si>
  <si>
    <t>/ Б. Боянова /</t>
  </si>
  <si>
    <t>арендна вноска по договор</t>
  </si>
  <si>
    <t>ТН</t>
  </si>
  <si>
    <t>АГРОДИМА ООД</t>
  </si>
  <si>
    <t>ИСМАИЛ ФИКРЕТОВ МАДЖАРОВ</t>
  </si>
  <si>
    <t>ПЕТЪР РУМЕНОВ БРАТОВАНОВ</t>
  </si>
  <si>
    <t>ЛАЗАРОВ-1987 ЕООД</t>
  </si>
  <si>
    <t>50% арендна вноска</t>
  </si>
  <si>
    <t>БАНКА ДСК</t>
  </si>
  <si>
    <t>ОД ЗЕМЕДЕЛИЕ гр.ТЪРГОВИЩЕ</t>
  </si>
  <si>
    <t>IBAN - BG31 STSA 9300 3102 1931 01</t>
  </si>
  <si>
    <t>BIC - STSABGSF</t>
  </si>
  <si>
    <t>основание: арендна вноска по договор №.........</t>
  </si>
  <si>
    <t xml:space="preserve"> остатък за плащане с падеж 31.01.2025 г.</t>
  </si>
  <si>
    <t>ДОГОВОРИ ЗА АРЕНДА СЛЕД ПРОВЕДЕНА ПЪРВА ТРЪЖНА СЕСИЯ ЗА 2024/ 2025 СТОПАНСКА ГОДИНА</t>
  </si>
  <si>
    <t>местност, граници и съседи</t>
  </si>
  <si>
    <t>ПО-05-12</t>
  </si>
  <si>
    <t>ПО-05-13</t>
  </si>
  <si>
    <t>Срок за ползване (стопански години)</t>
  </si>
  <si>
    <t>10 г.</t>
  </si>
  <si>
    <r>
      <rPr>
        <sz val="12"/>
        <color rgb="FF3F3F3F"/>
        <rFont val="Calibri"/>
        <family val="2"/>
        <charset val="204"/>
        <scheme val="minor"/>
      </rPr>
      <t xml:space="preserve">Списък на земеделските земи, находящи се на територията на област </t>
    </r>
    <r>
      <rPr>
        <b/>
        <sz val="12"/>
        <color rgb="FF3F3F3F"/>
        <rFont val="Calibri"/>
        <family val="2"/>
        <charset val="204"/>
        <scheme val="minor"/>
      </rPr>
      <t>ТЪРГОВИЩЕ</t>
    </r>
    <r>
      <rPr>
        <sz val="12"/>
        <color rgb="FF3F3F3F"/>
        <rFont val="Calibri"/>
        <family val="2"/>
        <charset val="204"/>
        <scheme val="minor"/>
      </rPr>
      <t xml:space="preserve">, за </t>
    </r>
    <r>
      <rPr>
        <b/>
        <sz val="12"/>
        <color rgb="FF3F3F3F"/>
        <rFont val="Calibri"/>
        <family val="2"/>
        <charset val="204"/>
        <scheme val="minor"/>
      </rPr>
      <t>дългосрочно отдаване</t>
    </r>
    <r>
      <rPr>
        <sz val="12"/>
        <color rgb="FF3F3F3F"/>
        <rFont val="Calibri"/>
        <family val="2"/>
        <charset val="204"/>
        <scheme val="minor"/>
      </rPr>
      <t xml:space="preserve"> под аренда </t>
    </r>
    <r>
      <rPr>
        <b/>
        <sz val="12"/>
        <color rgb="FF3F3F3F"/>
        <rFont val="Calibri"/>
        <family val="2"/>
        <charset val="204"/>
        <scheme val="minor"/>
      </rPr>
      <t xml:space="preserve">за създаване и отглеждане на трайни насаждения, </t>
    </r>
    <r>
      <rPr>
        <sz val="12"/>
        <color rgb="FF3F3F3F"/>
        <rFont val="Calibri"/>
        <family val="2"/>
        <charset val="204"/>
        <scheme val="minor"/>
      </rPr>
      <t>обект на търг за стопанската 2024/2025 година</t>
    </r>
  </si>
  <si>
    <t>КЛАСИРАНЕ на кандидатите, участвали във втора тръжна сесия за стопанската 2024/2025 година за дългосрочно отдаване под аренда на свободни земеделски земи от ДПФ за срок от 10 стопански години за отглеждане на едногодишни полски култури - ОБЩИНА ПОПОВО</t>
  </si>
  <si>
    <t>печели</t>
  </si>
  <si>
    <t>второ място</t>
  </si>
  <si>
    <t>К. Димов:   /П/</t>
  </si>
  <si>
    <t>Б. Боянова:   /П/</t>
  </si>
  <si>
    <t>Б. Рачева:   /П/</t>
  </si>
  <si>
    <t>В. А. - 84 ЕООД</t>
  </si>
  <si>
    <t>В. И. Д.</t>
  </si>
  <si>
    <t>Д. Д. Н.</t>
  </si>
  <si>
    <t>ЕТ В - И. Р.</t>
  </si>
  <si>
    <t>ЗК В.-94 С. ОСИКОВО</t>
  </si>
  <si>
    <t>К. С. 93 С. САДИНА</t>
  </si>
  <si>
    <t>Л. 1987 ЕООД</t>
  </si>
  <si>
    <t>Н. С. Т.</t>
  </si>
  <si>
    <t>С.А. 2024 ЕООД</t>
  </si>
  <si>
    <t>Ф. 2013 ЕООД</t>
  </si>
  <si>
    <t>Ф. С. ЕООД</t>
  </si>
  <si>
    <t>Х. 2021 ЕООД</t>
  </si>
  <si>
    <t>Х. А. И. ЕООД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</si>
</sst>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000"/>
    <numFmt numFmtId="165" formatCode="0.000"/>
    <numFmt numFmtId="166" formatCode="#,##0.000"/>
    <numFmt numFmtId="167" formatCode="#,##0.00\ _л_в_."/>
  </numFmts>
  <fonts count="40" x14ac:knownFonts="1"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color rgb="FF3F3F3F"/>
      <name val="Calibri"/>
      <family val="2"/>
      <charset val="204"/>
      <scheme val="minor"/>
    </font>
    <font>
      <sz val="10"/>
      <color rgb="FF3F3F3F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0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5"/>
      <color theme="1"/>
      <name val="Calibri"/>
      <family val="2"/>
      <charset val="204"/>
      <scheme val="minor"/>
    </font>
    <font>
      <sz val="5"/>
      <name val="Calibri"/>
      <family val="2"/>
      <charset val="204"/>
      <scheme val="minor"/>
    </font>
    <font>
      <sz val="5"/>
      <color rgb="FF787878"/>
      <name val="Calibri"/>
      <family val="2"/>
      <charset val="204"/>
      <scheme val="minor"/>
    </font>
    <font>
      <sz val="5"/>
      <color indexed="8"/>
      <name val="Calibri"/>
      <family val="2"/>
      <charset val="204"/>
      <scheme val="minor"/>
    </font>
    <font>
      <b/>
      <sz val="12"/>
      <color rgb="FF3F3F3F"/>
      <name val="Calibri"/>
      <family val="2"/>
      <charset val="204"/>
      <scheme val="minor"/>
    </font>
    <font>
      <sz val="12"/>
      <color rgb="FF3F3F3F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sz val="9"/>
      <color rgb="FFFF0000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  <xf numFmtId="0" fontId="3" fillId="0" borderId="0"/>
    <xf numFmtId="0" fontId="3" fillId="0" borderId="0"/>
    <xf numFmtId="0" fontId="39" fillId="0" borderId="0" applyNumberFormat="0" applyFill="0" applyBorder="0" applyAlignment="0" applyProtection="0"/>
  </cellStyleXfs>
  <cellXfs count="220">
    <xf numFmtId="0" fontId="0" fillId="0" borderId="0" xfId="0"/>
    <xf numFmtId="2" fontId="4" fillId="4" borderId="3" xfId="0" applyNumberFormat="1" applyFont="1" applyFill="1" applyBorder="1" applyAlignment="1">
      <alignment horizontal="center" vertical="top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9" fillId="3" borderId="4" xfId="2" applyFont="1" applyBorder="1" applyAlignment="1">
      <alignment horizontal="center" vertical="center" wrapText="1"/>
    </xf>
    <xf numFmtId="0" fontId="9" fillId="3" borderId="4" xfId="2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3" xfId="0" applyFont="1" applyBorder="1" applyAlignment="1">
      <alignment horizontal="center"/>
    </xf>
    <xf numFmtId="0" fontId="7" fillId="4" borderId="3" xfId="0" applyFont="1" applyFill="1" applyBorder="1" applyAlignment="1">
      <alignment horizontal="center" vertical="top"/>
    </xf>
    <xf numFmtId="2" fontId="7" fillId="4" borderId="3" xfId="0" applyNumberFormat="1" applyFont="1" applyFill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vertical="top"/>
    </xf>
    <xf numFmtId="0" fontId="7" fillId="0" borderId="0" xfId="0" applyFont="1" applyAlignment="1">
      <alignment vertical="top"/>
    </xf>
    <xf numFmtId="165" fontId="7" fillId="0" borderId="0" xfId="0" applyNumberFormat="1" applyFont="1"/>
    <xf numFmtId="0" fontId="4" fillId="0" borderId="5" xfId="0" applyFont="1" applyBorder="1" applyAlignment="1">
      <alignment horizontal="center" vertical="top" wrapText="1"/>
    </xf>
    <xf numFmtId="49" fontId="4" fillId="4" borderId="3" xfId="4" applyNumberFormat="1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/>
    </xf>
    <xf numFmtId="0" fontId="4" fillId="0" borderId="3" xfId="0" applyFont="1" applyBorder="1" applyAlignment="1">
      <alignment horizontal="center" vertical="top"/>
    </xf>
    <xf numFmtId="165" fontId="4" fillId="0" borderId="3" xfId="0" applyNumberFormat="1" applyFont="1" applyBorder="1" applyAlignment="1">
      <alignment horizontal="center" vertical="top"/>
    </xf>
    <xf numFmtId="0" fontId="4" fillId="4" borderId="3" xfId="0" applyFont="1" applyFill="1" applyBorder="1" applyAlignment="1">
      <alignment horizontal="center" vertical="top"/>
    </xf>
    <xf numFmtId="165" fontId="4" fillId="0" borderId="3" xfId="0" applyNumberFormat="1" applyFont="1" applyFill="1" applyBorder="1" applyAlignment="1">
      <alignment horizontal="center" vertical="top"/>
    </xf>
    <xf numFmtId="0" fontId="4" fillId="4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/>
    </xf>
    <xf numFmtId="165" fontId="4" fillId="4" borderId="3" xfId="0" applyNumberFormat="1" applyFont="1" applyFill="1" applyBorder="1" applyAlignment="1">
      <alignment horizontal="center" vertical="top"/>
    </xf>
    <xf numFmtId="0" fontId="4" fillId="4" borderId="3" xfId="0" applyFont="1" applyFill="1" applyBorder="1" applyAlignment="1">
      <alignment vertical="top"/>
    </xf>
    <xf numFmtId="0" fontId="4" fillId="4" borderId="3" xfId="0" quotePrefix="1" applyNumberFormat="1" applyFont="1" applyFill="1" applyBorder="1" applyAlignment="1">
      <alignment horizontal="center" vertical="top"/>
    </xf>
    <xf numFmtId="1" fontId="4" fillId="5" borderId="3" xfId="4" applyNumberFormat="1" applyFont="1" applyFill="1" applyBorder="1" applyAlignment="1">
      <alignment horizontal="center" vertical="top"/>
    </xf>
    <xf numFmtId="49" fontId="4" fillId="4" borderId="3" xfId="0" quotePrefix="1" applyNumberFormat="1" applyFont="1" applyFill="1" applyBorder="1" applyAlignment="1">
      <alignment vertical="top"/>
    </xf>
    <xf numFmtId="165" fontId="4" fillId="4" borderId="3" xfId="0" quotePrefix="1" applyNumberFormat="1" applyFont="1" applyFill="1" applyBorder="1" applyAlignment="1">
      <alignment horizontal="center" vertical="top"/>
    </xf>
    <xf numFmtId="0" fontId="4" fillId="4" borderId="3" xfId="0" applyNumberFormat="1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vertical="top"/>
    </xf>
    <xf numFmtId="0" fontId="4" fillId="4" borderId="3" xfId="0" quotePrefix="1" applyNumberFormat="1" applyFont="1" applyFill="1" applyBorder="1" applyAlignment="1">
      <alignment horizontal="center" vertical="top" wrapText="1"/>
    </xf>
    <xf numFmtId="49" fontId="4" fillId="5" borderId="3" xfId="0" quotePrefix="1" applyNumberFormat="1" applyFont="1" applyFill="1" applyBorder="1" applyAlignment="1">
      <alignment vertical="top"/>
    </xf>
    <xf numFmtId="165" fontId="4" fillId="5" borderId="3" xfId="0" quotePrefix="1" applyNumberFormat="1" applyFont="1" applyFill="1" applyBorder="1" applyAlignment="1">
      <alignment horizontal="center" vertical="top"/>
    </xf>
    <xf numFmtId="0" fontId="4" fillId="5" borderId="3" xfId="0" quotePrefix="1" applyNumberFormat="1" applyFont="1" applyFill="1" applyBorder="1" applyAlignment="1">
      <alignment horizontal="center" vertical="top"/>
    </xf>
    <xf numFmtId="0" fontId="4" fillId="5" borderId="3" xfId="0" quotePrefix="1" applyNumberFormat="1" applyFont="1" applyFill="1" applyBorder="1" applyAlignment="1">
      <alignment horizontal="center" vertical="top" wrapText="1"/>
    </xf>
    <xf numFmtId="0" fontId="4" fillId="5" borderId="3" xfId="0" applyNumberFormat="1" applyFont="1" applyFill="1" applyBorder="1" applyAlignment="1">
      <alignment horizontal="center" vertical="top" wrapText="1"/>
    </xf>
    <xf numFmtId="49" fontId="4" fillId="4" borderId="3" xfId="0" applyNumberFormat="1" applyFont="1" applyFill="1" applyBorder="1" applyAlignment="1">
      <alignment vertical="top"/>
    </xf>
    <xf numFmtId="49" fontId="4" fillId="0" borderId="3" xfId="0" quotePrefix="1" applyNumberFormat="1" applyFont="1" applyFill="1" applyBorder="1" applyAlignment="1">
      <alignment vertical="top"/>
    </xf>
    <xf numFmtId="165" fontId="4" fillId="0" borderId="3" xfId="0" quotePrefix="1" applyNumberFormat="1" applyFont="1" applyFill="1" applyBorder="1" applyAlignment="1">
      <alignment horizontal="center" vertical="top"/>
    </xf>
    <xf numFmtId="0" fontId="4" fillId="0" borderId="3" xfId="0" quotePrefix="1" applyNumberFormat="1" applyFont="1" applyFill="1" applyBorder="1" applyAlignment="1">
      <alignment horizontal="center" vertical="top"/>
    </xf>
    <xf numFmtId="0" fontId="4" fillId="0" borderId="3" xfId="0" quotePrefix="1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/>
    </xf>
    <xf numFmtId="0" fontId="4" fillId="4" borderId="3" xfId="3" applyFont="1" applyFill="1" applyBorder="1" applyAlignment="1">
      <alignment horizontal="center" vertical="top" wrapText="1"/>
    </xf>
    <xf numFmtId="49" fontId="4" fillId="4" borderId="3" xfId="3" applyNumberFormat="1" applyFont="1" applyFill="1" applyBorder="1" applyAlignment="1">
      <alignment vertical="top"/>
    </xf>
    <xf numFmtId="165" fontId="4" fillId="4" borderId="3" xfId="3" applyNumberFormat="1" applyFont="1" applyFill="1" applyBorder="1" applyAlignment="1">
      <alignment horizontal="center" vertical="top"/>
    </xf>
    <xf numFmtId="165" fontId="10" fillId="5" borderId="3" xfId="3" applyNumberFormat="1" applyFont="1" applyFill="1" applyBorder="1" applyAlignment="1">
      <alignment horizontal="center" vertical="top"/>
    </xf>
    <xf numFmtId="0" fontId="10" fillId="5" borderId="3" xfId="3" applyFont="1" applyFill="1" applyBorder="1" applyAlignment="1">
      <alignment horizontal="center" vertical="top" wrapText="1"/>
    </xf>
    <xf numFmtId="49" fontId="10" fillId="5" borderId="3" xfId="3" applyNumberFormat="1" applyFont="1" applyFill="1" applyBorder="1" applyAlignment="1">
      <alignment vertical="top"/>
    </xf>
    <xf numFmtId="0" fontId="10" fillId="5" borderId="3" xfId="3" applyFont="1" applyFill="1" applyBorder="1" applyAlignment="1">
      <alignment horizontal="center" vertical="top"/>
    </xf>
    <xf numFmtId="49" fontId="7" fillId="5" borderId="3" xfId="0" quotePrefix="1" applyNumberFormat="1" applyFont="1" applyFill="1" applyBorder="1" applyAlignment="1">
      <alignment vertical="top"/>
    </xf>
    <xf numFmtId="165" fontId="7" fillId="5" borderId="3" xfId="0" quotePrefix="1" applyNumberFormat="1" applyFont="1" applyFill="1" applyBorder="1" applyAlignment="1">
      <alignment horizontal="center" vertical="top"/>
    </xf>
    <xf numFmtId="0" fontId="7" fillId="5" borderId="3" xfId="0" quotePrefix="1" applyNumberFormat="1" applyFont="1" applyFill="1" applyBorder="1" applyAlignment="1">
      <alignment horizontal="center" vertical="top"/>
    </xf>
    <xf numFmtId="0" fontId="7" fillId="5" borderId="3" xfId="0" applyNumberFormat="1" applyFont="1" applyFill="1" applyBorder="1" applyAlignment="1">
      <alignment horizontal="center" vertical="top" wrapText="1"/>
    </xf>
    <xf numFmtId="0" fontId="10" fillId="4" borderId="3" xfId="3" applyFont="1" applyFill="1" applyBorder="1" applyAlignment="1">
      <alignment vertical="top"/>
    </xf>
    <xf numFmtId="165" fontId="10" fillId="4" borderId="3" xfId="3" applyNumberFormat="1" applyFont="1" applyFill="1" applyBorder="1" applyAlignment="1">
      <alignment horizontal="center" vertical="top"/>
    </xf>
    <xf numFmtId="49" fontId="10" fillId="4" borderId="3" xfId="3" applyNumberFormat="1" applyFont="1" applyFill="1" applyBorder="1" applyAlignment="1">
      <alignment horizontal="center" vertical="top"/>
    </xf>
    <xf numFmtId="0" fontId="10" fillId="4" borderId="3" xfId="3" applyFont="1" applyFill="1" applyBorder="1" applyAlignment="1">
      <alignment horizontal="center" vertical="top" wrapText="1"/>
    </xf>
    <xf numFmtId="0" fontId="10" fillId="5" borderId="3" xfId="3" applyFont="1" applyFill="1" applyBorder="1" applyAlignment="1">
      <alignment vertical="top"/>
    </xf>
    <xf numFmtId="49" fontId="4" fillId="5" borderId="3" xfId="0" applyNumberFormat="1" applyFont="1" applyFill="1" applyBorder="1" applyAlignment="1">
      <alignment vertical="top"/>
    </xf>
    <xf numFmtId="0" fontId="4" fillId="5" borderId="3" xfId="0" applyNumberFormat="1" applyFont="1" applyFill="1" applyBorder="1" applyAlignment="1">
      <alignment vertical="top"/>
    </xf>
    <xf numFmtId="164" fontId="4" fillId="5" borderId="3" xfId="0" quotePrefix="1" applyNumberFormat="1" applyFont="1" applyFill="1" applyBorder="1" applyAlignment="1">
      <alignment vertical="top"/>
    </xf>
    <xf numFmtId="0" fontId="4" fillId="4" borderId="3" xfId="0" applyNumberFormat="1" applyFont="1" applyFill="1" applyBorder="1" applyAlignment="1">
      <alignment vertical="top"/>
    </xf>
    <xf numFmtId="49" fontId="10" fillId="5" borderId="3" xfId="3" applyNumberFormat="1" applyFont="1" applyFill="1" applyBorder="1" applyAlignment="1">
      <alignment horizontal="center" vertical="top"/>
    </xf>
    <xf numFmtId="49" fontId="4" fillId="0" borderId="3" xfId="0" applyNumberFormat="1" applyFont="1" applyFill="1" applyBorder="1" applyAlignment="1">
      <alignment vertical="top"/>
    </xf>
    <xf numFmtId="0" fontId="4" fillId="5" borderId="3" xfId="0" applyNumberFormat="1" applyFont="1" applyFill="1" applyBorder="1" applyAlignment="1">
      <alignment horizontal="center" vertical="top"/>
    </xf>
    <xf numFmtId="164" fontId="4" fillId="5" borderId="3" xfId="0" applyNumberFormat="1" applyFont="1" applyFill="1" applyBorder="1" applyAlignment="1">
      <alignment vertical="top"/>
    </xf>
    <xf numFmtId="0" fontId="4" fillId="0" borderId="3" xfId="0" applyNumberFormat="1" applyFont="1" applyFill="1" applyBorder="1" applyAlignment="1">
      <alignment horizontal="center" vertical="top" wrapText="1"/>
    </xf>
    <xf numFmtId="0" fontId="4" fillId="0" borderId="3" xfId="0" applyNumberFormat="1" applyFont="1" applyFill="1" applyBorder="1" applyAlignment="1">
      <alignment vertical="top"/>
    </xf>
    <xf numFmtId="1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top"/>
    </xf>
    <xf numFmtId="49" fontId="4" fillId="5" borderId="3" xfId="4" applyNumberFormat="1" applyFont="1" applyFill="1" applyBorder="1" applyAlignment="1">
      <alignment horizontal="center" vertical="top" wrapText="1"/>
    </xf>
    <xf numFmtId="0" fontId="4" fillId="4" borderId="3" xfId="0" applyNumberFormat="1" applyFont="1" applyFill="1" applyBorder="1" applyAlignment="1">
      <alignment horizontal="center" vertical="top"/>
    </xf>
    <xf numFmtId="1" fontId="4" fillId="4" borderId="3" xfId="4" applyNumberFormat="1" applyFont="1" applyFill="1" applyBorder="1" applyAlignment="1">
      <alignment horizontal="center" vertical="top"/>
    </xf>
    <xf numFmtId="0" fontId="7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vertical="top"/>
    </xf>
    <xf numFmtId="165" fontId="11" fillId="0" borderId="3" xfId="0" applyNumberFormat="1" applyFont="1" applyFill="1" applyBorder="1" applyAlignment="1">
      <alignment horizontal="center" vertical="top"/>
    </xf>
    <xf numFmtId="0" fontId="11" fillId="4" borderId="3" xfId="0" applyFont="1" applyFill="1" applyBorder="1" applyAlignment="1">
      <alignment horizontal="center" vertical="center" wrapText="1"/>
    </xf>
    <xf numFmtId="49" fontId="11" fillId="4" borderId="3" xfId="0" quotePrefix="1" applyNumberFormat="1" applyFont="1" applyFill="1" applyBorder="1" applyAlignment="1">
      <alignment horizontal="center" vertical="top"/>
    </xf>
    <xf numFmtId="0" fontId="11" fillId="4" borderId="3" xfId="0" applyFont="1" applyFill="1" applyBorder="1" applyAlignment="1">
      <alignment horizontal="center" vertical="top"/>
    </xf>
    <xf numFmtId="165" fontId="11" fillId="4" borderId="3" xfId="0" quotePrefix="1" applyNumberFormat="1" applyFont="1" applyFill="1" applyBorder="1" applyAlignment="1">
      <alignment horizontal="center" vertical="top"/>
    </xf>
    <xf numFmtId="0" fontId="11" fillId="4" borderId="3" xfId="0" quotePrefix="1" applyNumberFormat="1" applyFont="1" applyFill="1" applyBorder="1" applyAlignment="1">
      <alignment horizontal="center" vertical="top"/>
    </xf>
    <xf numFmtId="0" fontId="11" fillId="4" borderId="3" xfId="0" applyNumberFormat="1" applyFont="1" applyFill="1" applyBorder="1" applyAlignment="1">
      <alignment horizontal="center" vertical="top" wrapText="1"/>
    </xf>
    <xf numFmtId="0" fontId="11" fillId="4" borderId="3" xfId="0" applyNumberFormat="1" applyFont="1" applyFill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165" fontId="11" fillId="0" borderId="3" xfId="0" applyNumberFormat="1" applyFont="1" applyBorder="1" applyAlignment="1">
      <alignment horizontal="center" vertical="top"/>
    </xf>
    <xf numFmtId="0" fontId="11" fillId="5" borderId="3" xfId="0" quotePrefix="1" applyNumberFormat="1" applyFont="1" applyFill="1" applyBorder="1" applyAlignment="1">
      <alignment horizontal="center" vertical="top"/>
    </xf>
    <xf numFmtId="165" fontId="11" fillId="0" borderId="3" xfId="0" applyNumberFormat="1" applyFont="1" applyBorder="1" applyAlignment="1">
      <alignment horizontal="center" vertical="top" wrapText="1"/>
    </xf>
    <xf numFmtId="0" fontId="11" fillId="5" borderId="3" xfId="0" applyNumberFormat="1" applyFont="1" applyFill="1" applyBorder="1" applyAlignment="1">
      <alignment horizontal="center" vertical="top"/>
    </xf>
    <xf numFmtId="165" fontId="7" fillId="0" borderId="0" xfId="0" applyNumberFormat="1" applyFont="1" applyAlignment="1">
      <alignment horizontal="center"/>
    </xf>
    <xf numFmtId="0" fontId="11" fillId="5" borderId="3" xfId="0" applyFont="1" applyFill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/>
    </xf>
    <xf numFmtId="0" fontId="11" fillId="0" borderId="5" xfId="0" applyFont="1" applyBorder="1" applyAlignment="1">
      <alignment horizontal="center" vertical="top"/>
    </xf>
    <xf numFmtId="164" fontId="11" fillId="0" borderId="3" xfId="0" applyNumberFormat="1" applyFont="1" applyBorder="1" applyAlignment="1">
      <alignment horizontal="center" vertical="top"/>
    </xf>
    <xf numFmtId="0" fontId="11" fillId="4" borderId="3" xfId="0" applyFont="1" applyFill="1" applyBorder="1" applyAlignment="1">
      <alignment horizontal="center" vertical="top" wrapText="1"/>
    </xf>
    <xf numFmtId="165" fontId="11" fillId="4" borderId="3" xfId="0" applyNumberFormat="1" applyFont="1" applyFill="1" applyBorder="1" applyAlignment="1">
      <alignment horizontal="center" vertical="top"/>
    </xf>
    <xf numFmtId="2" fontId="8" fillId="0" borderId="3" xfId="0" applyNumberFormat="1" applyFont="1" applyBorder="1" applyAlignment="1">
      <alignment horizontal="center" vertical="top"/>
    </xf>
    <xf numFmtId="165" fontId="8" fillId="0" borderId="3" xfId="0" applyNumberFormat="1" applyFont="1" applyBorder="1" applyAlignment="1">
      <alignment horizontal="center" vertical="top"/>
    </xf>
    <xf numFmtId="49" fontId="11" fillId="5" borderId="3" xfId="0" applyNumberFormat="1" applyFont="1" applyFill="1" applyBorder="1" applyAlignment="1">
      <alignment horizontal="center" vertical="top" wrapText="1"/>
    </xf>
    <xf numFmtId="165" fontId="11" fillId="5" borderId="3" xfId="0" applyNumberFormat="1" applyFont="1" applyFill="1" applyBorder="1" applyAlignment="1">
      <alignment horizontal="center" vertical="top" wrapText="1"/>
    </xf>
    <xf numFmtId="0" fontId="12" fillId="0" borderId="0" xfId="0" applyFont="1" applyAlignment="1">
      <alignment vertical="center"/>
    </xf>
    <xf numFmtId="0" fontId="13" fillId="4" borderId="0" xfId="0" applyFont="1" applyFill="1"/>
    <xf numFmtId="0" fontId="14" fillId="4" borderId="3" xfId="0" applyFont="1" applyFill="1" applyBorder="1" applyAlignment="1">
      <alignment vertical="top" wrapText="1"/>
    </xf>
    <xf numFmtId="0" fontId="15" fillId="4" borderId="3" xfId="0" applyFont="1" applyFill="1" applyBorder="1" applyAlignment="1">
      <alignment wrapText="1"/>
    </xf>
    <xf numFmtId="0" fontId="14" fillId="4" borderId="3" xfId="0" applyFont="1" applyFill="1" applyBorder="1" applyAlignment="1">
      <alignment wrapText="1"/>
    </xf>
    <xf numFmtId="0" fontId="14" fillId="4" borderId="0" xfId="0" applyFont="1" applyFill="1" applyBorder="1" applyAlignment="1">
      <alignment vertical="top" wrapText="1"/>
    </xf>
    <xf numFmtId="0" fontId="14" fillId="4" borderId="3" xfId="0" quotePrefix="1" applyNumberFormat="1" applyFont="1" applyFill="1" applyBorder="1" applyAlignment="1">
      <alignment horizontal="center" vertical="top" wrapText="1"/>
    </xf>
    <xf numFmtId="0" fontId="15" fillId="4" borderId="3" xfId="0" applyFont="1" applyFill="1" applyBorder="1" applyAlignment="1">
      <alignment vertical="top" wrapText="1"/>
    </xf>
    <xf numFmtId="0" fontId="15" fillId="4" borderId="3" xfId="0" applyFont="1" applyFill="1" applyBorder="1"/>
    <xf numFmtId="0" fontId="14" fillId="4" borderId="3" xfId="0" applyNumberFormat="1" applyFont="1" applyFill="1" applyBorder="1" applyAlignment="1">
      <alignment horizontal="center" vertical="top" wrapText="1"/>
    </xf>
    <xf numFmtId="0" fontId="13" fillId="4" borderId="3" xfId="0" quotePrefix="1" applyNumberFormat="1" applyFont="1" applyFill="1" applyBorder="1" applyAlignment="1">
      <alignment horizontal="center" vertical="top" wrapText="1"/>
    </xf>
    <xf numFmtId="0" fontId="14" fillId="4" borderId="3" xfId="0" quotePrefix="1" applyNumberFormat="1" applyFont="1" applyFill="1" applyBorder="1" applyAlignment="1">
      <alignment vertical="top" wrapText="1"/>
    </xf>
    <xf numFmtId="0" fontId="16" fillId="4" borderId="3" xfId="3" applyFont="1" applyFill="1" applyBorder="1" applyAlignment="1">
      <alignment horizontal="center" vertical="top" wrapText="1"/>
    </xf>
    <xf numFmtId="164" fontId="14" fillId="4" borderId="3" xfId="0" applyNumberFormat="1" applyFont="1" applyFill="1" applyBorder="1" applyAlignment="1">
      <alignment vertical="top" wrapText="1"/>
    </xf>
    <xf numFmtId="2" fontId="7" fillId="0" borderId="0" xfId="0" applyNumberFormat="1" applyFont="1"/>
    <xf numFmtId="0" fontId="4" fillId="4" borderId="4" xfId="2" applyFont="1" applyFill="1" applyBorder="1" applyAlignment="1">
      <alignment horizontal="center" vertical="center" wrapText="1"/>
    </xf>
    <xf numFmtId="0" fontId="3" fillId="4" borderId="0" xfId="0" applyFont="1" applyFill="1"/>
    <xf numFmtId="0" fontId="0" fillId="4" borderId="0" xfId="0" applyFill="1"/>
    <xf numFmtId="0" fontId="21" fillId="4" borderId="0" xfId="0" applyFont="1" applyFill="1" applyAlignment="1"/>
    <xf numFmtId="0" fontId="19" fillId="4" borderId="0" xfId="0" applyFont="1" applyFill="1" applyAlignment="1">
      <alignment horizontal="center" wrapText="1"/>
    </xf>
    <xf numFmtId="0" fontId="23" fillId="4" borderId="0" xfId="0" applyFont="1" applyFill="1" applyAlignment="1">
      <alignment horizontal="center" wrapText="1"/>
    </xf>
    <xf numFmtId="167" fontId="19" fillId="4" borderId="0" xfId="0" applyNumberFormat="1" applyFont="1" applyFill="1" applyAlignment="1">
      <alignment horizontal="center" wrapText="1"/>
    </xf>
    <xf numFmtId="0" fontId="20" fillId="4" borderId="3" xfId="0" applyFont="1" applyFill="1" applyBorder="1" applyAlignment="1">
      <alignment horizontal="center" vertical="center" wrapText="1"/>
    </xf>
    <xf numFmtId="0" fontId="24" fillId="4" borderId="6" xfId="0" applyFont="1" applyFill="1" applyBorder="1" applyAlignment="1">
      <alignment horizontal="center" vertical="center" wrapText="1"/>
    </xf>
    <xf numFmtId="0" fontId="21" fillId="4" borderId="3" xfId="0" applyFont="1" applyFill="1" applyBorder="1" applyAlignment="1">
      <alignment horizontal="center" vertical="center" wrapText="1"/>
    </xf>
    <xf numFmtId="0" fontId="22" fillId="4" borderId="3" xfId="0" applyFont="1" applyFill="1" applyBorder="1" applyAlignment="1">
      <alignment horizontal="center" vertical="center" wrapText="1"/>
    </xf>
    <xf numFmtId="1" fontId="21" fillId="4" borderId="3" xfId="0" applyNumberFormat="1" applyFont="1" applyFill="1" applyBorder="1" applyAlignment="1">
      <alignment horizontal="center" vertical="center" wrapText="1"/>
    </xf>
    <xf numFmtId="0" fontId="22" fillId="4" borderId="3" xfId="0" applyFont="1" applyFill="1" applyBorder="1" applyAlignment="1">
      <alignment horizontal="center" vertical="center"/>
    </xf>
    <xf numFmtId="165" fontId="20" fillId="4" borderId="3" xfId="0" applyNumberFormat="1" applyFont="1" applyFill="1" applyBorder="1" applyAlignment="1">
      <alignment horizontal="center" vertical="center" wrapText="1"/>
    </xf>
    <xf numFmtId="2" fontId="25" fillId="4" borderId="3" xfId="0" applyNumberFormat="1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26" fillId="4" borderId="5" xfId="0" applyFont="1" applyFill="1" applyBorder="1" applyAlignment="1">
      <alignment horizontal="center" vertical="center"/>
    </xf>
    <xf numFmtId="0" fontId="26" fillId="4" borderId="5" xfId="0" applyFont="1" applyFill="1" applyBorder="1" applyAlignment="1">
      <alignment horizontal="center" vertical="center" wrapText="1"/>
    </xf>
    <xf numFmtId="166" fontId="27" fillId="4" borderId="5" xfId="0" applyNumberFormat="1" applyFont="1" applyFill="1" applyBorder="1" applyAlignment="1">
      <alignment horizontal="center" vertical="center" wrapText="1"/>
    </xf>
    <xf numFmtId="4" fontId="11" fillId="4" borderId="5" xfId="0" applyNumberFormat="1" applyFont="1" applyFill="1" applyBorder="1" applyAlignment="1">
      <alignment horizontal="center" vertical="center" wrapText="1"/>
    </xf>
    <xf numFmtId="4" fontId="28" fillId="4" borderId="5" xfId="0" applyNumberFormat="1" applyFont="1" applyFill="1" applyBorder="1" applyAlignment="1">
      <alignment horizontal="center" vertical="center" wrapText="1"/>
    </xf>
    <xf numFmtId="4" fontId="22" fillId="4" borderId="5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vertical="center"/>
    </xf>
    <xf numFmtId="0" fontId="29" fillId="4" borderId="0" xfId="0" applyFont="1" applyFill="1" applyAlignment="1">
      <alignment vertical="center"/>
    </xf>
    <xf numFmtId="4" fontId="11" fillId="4" borderId="3" xfId="0" applyNumberFormat="1" applyFont="1" applyFill="1" applyBorder="1" applyAlignment="1">
      <alignment horizontal="center" vertical="center" wrapText="1"/>
    </xf>
    <xf numFmtId="0" fontId="11" fillId="4" borderId="0" xfId="0" applyFont="1" applyFill="1" applyAlignment="1">
      <alignment vertical="center"/>
    </xf>
    <xf numFmtId="166" fontId="27" fillId="4" borderId="3" xfId="0" applyNumberFormat="1" applyFont="1" applyFill="1" applyBorder="1" applyAlignment="1">
      <alignment horizontal="center" vertical="center" wrapText="1"/>
    </xf>
    <xf numFmtId="0" fontId="27" fillId="4" borderId="5" xfId="0" applyFont="1" applyFill="1" applyBorder="1" applyAlignment="1">
      <alignment horizontal="center" vertical="center" wrapText="1"/>
    </xf>
    <xf numFmtId="0" fontId="26" fillId="4" borderId="3" xfId="0" applyFont="1" applyFill="1" applyBorder="1" applyAlignment="1">
      <alignment horizontal="center" vertical="center" wrapText="1"/>
    </xf>
    <xf numFmtId="166" fontId="20" fillId="4" borderId="3" xfId="0" applyNumberFormat="1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wrapText="1"/>
    </xf>
    <xf numFmtId="0" fontId="11" fillId="4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wrapText="1"/>
    </xf>
    <xf numFmtId="0" fontId="3" fillId="4" borderId="0" xfId="0" applyFont="1" applyFill="1" applyAlignment="1">
      <alignment horizontal="left"/>
    </xf>
    <xf numFmtId="165" fontId="22" fillId="4" borderId="0" xfId="0" applyNumberFormat="1" applyFont="1" applyFill="1" applyBorder="1" applyAlignment="1">
      <alignment horizontal="center"/>
    </xf>
    <xf numFmtId="4" fontId="31" fillId="4" borderId="0" xfId="0" applyNumberFormat="1" applyFont="1" applyFill="1" applyAlignment="1">
      <alignment horizontal="center"/>
    </xf>
    <xf numFmtId="0" fontId="3" fillId="4" borderId="0" xfId="0" applyFont="1" applyFill="1" applyAlignment="1">
      <alignment horizontal="center"/>
    </xf>
    <xf numFmtId="2" fontId="3" fillId="4" borderId="0" xfId="0" applyNumberFormat="1" applyFont="1" applyFill="1" applyAlignment="1">
      <alignment horizontal="center"/>
    </xf>
    <xf numFmtId="167" fontId="31" fillId="4" borderId="0" xfId="0" applyNumberFormat="1" applyFont="1" applyFill="1" applyAlignment="1">
      <alignment horizontal="center"/>
    </xf>
    <xf numFmtId="0" fontId="32" fillId="4" borderId="0" xfId="0" applyFont="1" applyFill="1" applyAlignment="1">
      <alignment wrapText="1"/>
    </xf>
    <xf numFmtId="0" fontId="33" fillId="4" borderId="0" xfId="0" applyFont="1" applyFill="1"/>
    <xf numFmtId="0" fontId="3" fillId="4" borderId="0" xfId="0" applyFont="1" applyFill="1" applyAlignment="1">
      <alignment wrapText="1"/>
    </xf>
    <xf numFmtId="165" fontId="31" fillId="4" borderId="0" xfId="0" applyNumberFormat="1" applyFont="1" applyFill="1"/>
    <xf numFmtId="0" fontId="31" fillId="4" borderId="0" xfId="0" applyFont="1" applyFill="1" applyAlignment="1">
      <alignment horizontal="center"/>
    </xf>
    <xf numFmtId="2" fontId="11" fillId="4" borderId="0" xfId="0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/>
    </xf>
    <xf numFmtId="2" fontId="29" fillId="4" borderId="0" xfId="0" applyNumberFormat="1" applyFont="1" applyFill="1" applyAlignment="1">
      <alignment horizontal="center"/>
    </xf>
    <xf numFmtId="0" fontId="35" fillId="4" borderId="0" xfId="0" applyFont="1" applyFill="1"/>
    <xf numFmtId="0" fontId="31" fillId="4" borderId="0" xfId="0" applyFont="1" applyFill="1"/>
    <xf numFmtId="0" fontId="36" fillId="4" borderId="0" xfId="0" applyFont="1" applyFill="1"/>
    <xf numFmtId="0" fontId="29" fillId="4" borderId="0" xfId="0" applyFont="1" applyFill="1" applyAlignment="1">
      <alignment horizontal="center"/>
    </xf>
    <xf numFmtId="0" fontId="37" fillId="4" borderId="0" xfId="0" applyFont="1" applyFill="1" applyAlignment="1">
      <alignment vertical="center"/>
    </xf>
    <xf numFmtId="0" fontId="33" fillId="4" borderId="0" xfId="0" applyFont="1" applyFill="1" applyBorder="1"/>
    <xf numFmtId="0" fontId="3" fillId="4" borderId="0" xfId="0" applyFont="1" applyFill="1" applyBorder="1" applyAlignment="1">
      <alignment horizontal="left"/>
    </xf>
    <xf numFmtId="165" fontId="35" fillId="4" borderId="0" xfId="0" applyNumberFormat="1" applyFont="1" applyFill="1" applyBorder="1"/>
    <xf numFmtId="0" fontId="20" fillId="4" borderId="0" xfId="0" applyFont="1" applyFill="1" applyAlignment="1">
      <alignment vertical="top"/>
    </xf>
    <xf numFmtId="0" fontId="32" fillId="4" borderId="0" xfId="0" applyFont="1" applyFill="1" applyBorder="1" applyAlignment="1">
      <alignment wrapText="1"/>
    </xf>
    <xf numFmtId="165" fontId="31" fillId="4" borderId="0" xfId="0" applyNumberFormat="1" applyFont="1" applyFill="1" applyBorder="1"/>
    <xf numFmtId="2" fontId="7" fillId="0" borderId="0" xfId="0" applyNumberFormat="1" applyFont="1" applyAlignment="1">
      <alignment horizontal="center"/>
    </xf>
    <xf numFmtId="0" fontId="4" fillId="0" borderId="3" xfId="0" applyFont="1" applyBorder="1" applyAlignment="1">
      <alignment horizontal="left" vertical="center" wrapText="1"/>
    </xf>
    <xf numFmtId="0" fontId="22" fillId="4" borderId="0" xfId="0" applyFont="1" applyFill="1" applyAlignment="1">
      <alignment horizontal="left" wrapText="1"/>
    </xf>
    <xf numFmtId="0" fontId="11" fillId="4" borderId="3" xfId="0" applyFont="1" applyFill="1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19" fillId="4" borderId="0" xfId="0" applyFont="1" applyFill="1" applyAlignment="1">
      <alignment horizontal="center" wrapText="1"/>
    </xf>
    <xf numFmtId="0" fontId="28" fillId="4" borderId="3" xfId="0" applyFont="1" applyFill="1" applyBorder="1" applyAlignment="1">
      <alignment horizontal="center" vertical="center" wrapText="1"/>
    </xf>
    <xf numFmtId="4" fontId="28" fillId="4" borderId="3" xfId="0" applyNumberFormat="1" applyFont="1" applyFill="1" applyBorder="1" applyAlignment="1">
      <alignment horizontal="center" vertical="center" wrapText="1"/>
    </xf>
    <xf numFmtId="0" fontId="34" fillId="4" borderId="0" xfId="0" applyFont="1" applyFill="1" applyAlignment="1">
      <alignment horizontal="center"/>
    </xf>
    <xf numFmtId="0" fontId="30" fillId="4" borderId="0" xfId="0" applyFont="1" applyFill="1" applyAlignment="1">
      <alignment horizontal="center"/>
    </xf>
    <xf numFmtId="0" fontId="35" fillId="0" borderId="0" xfId="0" applyFont="1"/>
    <xf numFmtId="167" fontId="38" fillId="6" borderId="3" xfId="0" applyNumberFormat="1" applyFont="1" applyFill="1" applyBorder="1" applyAlignment="1">
      <alignment horizontal="center" vertical="center" wrapText="1"/>
    </xf>
    <xf numFmtId="4" fontId="38" fillId="6" borderId="5" xfId="0" applyNumberFormat="1" applyFont="1" applyFill="1" applyBorder="1" applyAlignment="1">
      <alignment horizontal="center" vertical="center" wrapText="1"/>
    </xf>
    <xf numFmtId="0" fontId="39" fillId="4" borderId="5" xfId="5" applyFill="1" applyBorder="1" applyAlignment="1">
      <alignment horizontal="center" vertical="center" wrapText="1"/>
    </xf>
    <xf numFmtId="4" fontId="22" fillId="6" borderId="5" xfId="0" applyNumberFormat="1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/>
    </xf>
    <xf numFmtId="0" fontId="4" fillId="0" borderId="4" xfId="2" applyFont="1" applyFill="1" applyBorder="1" applyAlignment="1">
      <alignment horizontal="center" vertical="center" wrapText="1"/>
    </xf>
    <xf numFmtId="2" fontId="4" fillId="4" borderId="5" xfId="0" applyNumberFormat="1" applyFont="1" applyFill="1" applyBorder="1" applyAlignment="1">
      <alignment horizontal="center" vertical="top" wrapText="1"/>
    </xf>
    <xf numFmtId="2" fontId="7" fillId="4" borderId="5" xfId="0" applyNumberFormat="1" applyFont="1" applyFill="1" applyBorder="1" applyAlignment="1">
      <alignment horizontal="center" vertical="top"/>
    </xf>
    <xf numFmtId="2" fontId="4" fillId="4" borderId="3" xfId="0" applyNumberFormat="1" applyFont="1" applyFill="1" applyBorder="1" applyAlignment="1">
      <alignment vertical="top" wrapText="1"/>
    </xf>
    <xf numFmtId="0" fontId="17" fillId="2" borderId="1" xfId="1" applyFont="1" applyAlignment="1">
      <alignment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left" wrapText="1"/>
    </xf>
    <xf numFmtId="0" fontId="4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top"/>
    </xf>
    <xf numFmtId="49" fontId="4" fillId="4" borderId="5" xfId="0" quotePrefix="1" applyNumberFormat="1" applyFont="1" applyFill="1" applyBorder="1" applyAlignment="1">
      <alignment vertical="top"/>
    </xf>
    <xf numFmtId="0" fontId="4" fillId="4" borderId="5" xfId="0" applyFont="1" applyFill="1" applyBorder="1" applyAlignment="1">
      <alignment vertical="top"/>
    </xf>
    <xf numFmtId="165" fontId="4" fillId="4" borderId="5" xfId="0" quotePrefix="1" applyNumberFormat="1" applyFont="1" applyFill="1" applyBorder="1" applyAlignment="1">
      <alignment horizontal="center" vertical="top"/>
    </xf>
    <xf numFmtId="0" fontId="4" fillId="4" borderId="5" xfId="0" quotePrefix="1" applyNumberFormat="1" applyFont="1" applyFill="1" applyBorder="1" applyAlignment="1">
      <alignment horizontal="center" vertical="top"/>
    </xf>
    <xf numFmtId="0" fontId="4" fillId="4" borderId="5" xfId="0" applyNumberFormat="1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 wrapText="1"/>
    </xf>
    <xf numFmtId="0" fontId="4" fillId="4" borderId="10" xfId="2" applyFont="1" applyFill="1" applyBorder="1" applyAlignment="1">
      <alignment horizontal="center" vertical="center"/>
    </xf>
    <xf numFmtId="0" fontId="4" fillId="4" borderId="10" xfId="2" applyFont="1" applyFill="1" applyBorder="1" applyAlignment="1">
      <alignment horizontal="center" vertical="center" wrapText="1"/>
    </xf>
    <xf numFmtId="0" fontId="17" fillId="2" borderId="7" xfId="1" applyFont="1" applyBorder="1" applyAlignment="1">
      <alignment horizontal="center" vertical="center" wrapText="1"/>
    </xf>
    <xf numFmtId="0" fontId="17" fillId="2" borderId="8" xfId="1" applyFont="1" applyBorder="1" applyAlignment="1">
      <alignment horizontal="center" vertical="center" wrapText="1"/>
    </xf>
    <xf numFmtId="0" fontId="17" fillId="2" borderId="9" xfId="1" applyFont="1" applyBorder="1" applyAlignment="1">
      <alignment horizontal="center" vertical="center" wrapText="1"/>
    </xf>
    <xf numFmtId="0" fontId="19" fillId="4" borderId="0" xfId="0" applyFont="1" applyFill="1" applyAlignment="1">
      <alignment horizontal="center" wrapText="1"/>
    </xf>
    <xf numFmtId="2" fontId="11" fillId="4" borderId="0" xfId="0" applyNumberFormat="1" applyFont="1" applyFill="1" applyBorder="1" applyAlignment="1">
      <alignment horizontal="center" vertical="center" wrapText="1"/>
    </xf>
    <xf numFmtId="0" fontId="32" fillId="4" borderId="0" xfId="0" applyFont="1" applyFill="1" applyBorder="1" applyAlignment="1">
      <alignment horizontal="left" wrapText="1"/>
    </xf>
    <xf numFmtId="0" fontId="17" fillId="2" borderId="1" xfId="1" applyFont="1" applyAlignment="1">
      <alignment horizontal="center" vertical="center" wrapText="1"/>
    </xf>
    <xf numFmtId="0" fontId="5" fillId="2" borderId="1" xfId="1" applyFont="1" applyAlignment="1">
      <alignment horizontal="center" vertical="center" wrapText="1"/>
    </xf>
    <xf numFmtId="0" fontId="7" fillId="0" borderId="0" xfId="0" applyFont="1" applyAlignment="1">
      <alignment horizontal="center"/>
    </xf>
  </cellXfs>
  <cellStyles count="6">
    <cellStyle name="Изход" xfId="1" builtinId="21"/>
    <cellStyle name="Контролна клетка" xfId="2" builtinId="23"/>
    <cellStyle name="Нормален" xfId="0" builtinId="0"/>
    <cellStyle name="Нормален_Query5" xfId="3"/>
    <cellStyle name="Нормален_Лист1" xfId="4"/>
    <cellStyle name="Хипервръзка" xfId="5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41"/>
  <sheetViews>
    <sheetView tabSelected="1" topLeftCell="B1" workbookViewId="0">
      <pane ySplit="3" topLeftCell="A13" activePane="bottomLeft" state="frozen"/>
      <selection pane="bottomLeft" activeCell="G738" sqref="G738"/>
    </sheetView>
  </sheetViews>
  <sheetFormatPr defaultRowHeight="12.75" x14ac:dyDescent="0.2"/>
  <cols>
    <col min="1" max="1" width="3.28515625" style="2" hidden="1" customWidth="1"/>
    <col min="2" max="2" width="15.28515625" style="2" customWidth="1"/>
    <col min="3" max="3" width="13.28515625" style="2" customWidth="1"/>
    <col min="4" max="4" width="12.42578125" style="2" customWidth="1"/>
    <col min="5" max="5" width="9.42578125" style="2" customWidth="1"/>
    <col min="6" max="6" width="4.85546875" style="4" customWidth="1"/>
    <col min="7" max="7" width="10.5703125" style="76" customWidth="1"/>
    <col min="8" max="8" width="12.5703125" style="2" hidden="1" customWidth="1"/>
    <col min="9" max="9" width="7.28515625" style="103" hidden="1" customWidth="1"/>
    <col min="10" max="10" width="8.7109375" style="103" hidden="1" customWidth="1"/>
    <col min="11" max="11" width="8.85546875" style="103" hidden="1" customWidth="1"/>
    <col min="12" max="12" width="9.42578125" style="103" hidden="1" customWidth="1"/>
    <col min="13" max="13" width="22.5703125" style="197" customWidth="1"/>
    <col min="14" max="14" width="6.140625" style="2" customWidth="1"/>
    <col min="15" max="15" width="7.28515625" style="196" customWidth="1"/>
    <col min="16" max="16" width="9.42578125" style="2" customWidth="1"/>
    <col min="17" max="16384" width="9.140625" style="2"/>
  </cols>
  <sheetData>
    <row r="1" spans="1:16" ht="45" customHeight="1" x14ac:dyDescent="0.2">
      <c r="A1" s="195"/>
      <c r="B1" s="211" t="s">
        <v>1219</v>
      </c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3"/>
    </row>
    <row r="2" spans="1:16" ht="13.5" thickBot="1" x14ac:dyDescent="0.25">
      <c r="A2" s="7"/>
    </row>
    <row r="3" spans="1:16" s="102" customFormat="1" ht="88.5" customHeight="1" thickTop="1" thickBot="1" x14ac:dyDescent="0.3">
      <c r="A3" s="5" t="s">
        <v>4</v>
      </c>
      <c r="B3" s="209" t="s">
        <v>0</v>
      </c>
      <c r="C3" s="209" t="s">
        <v>1</v>
      </c>
      <c r="D3" s="210" t="s">
        <v>10</v>
      </c>
      <c r="E3" s="210" t="s">
        <v>5</v>
      </c>
      <c r="F3" s="210" t="s">
        <v>3</v>
      </c>
      <c r="G3" s="210" t="s">
        <v>2</v>
      </c>
      <c r="H3" s="117" t="s">
        <v>6</v>
      </c>
      <c r="I3" s="117" t="s">
        <v>1155</v>
      </c>
      <c r="J3" s="117" t="s">
        <v>1216</v>
      </c>
      <c r="K3" s="117" t="s">
        <v>8</v>
      </c>
      <c r="L3" s="117" t="s">
        <v>9</v>
      </c>
      <c r="M3" s="210" t="s">
        <v>1153</v>
      </c>
      <c r="N3" s="210" t="s">
        <v>1154</v>
      </c>
      <c r="O3" s="210" t="s">
        <v>1170</v>
      </c>
      <c r="P3" s="210" t="s">
        <v>1156</v>
      </c>
    </row>
    <row r="4" spans="1:16" ht="30" customHeight="1" thickTop="1" x14ac:dyDescent="0.2">
      <c r="A4" s="11">
        <v>375</v>
      </c>
      <c r="B4" s="15" t="s">
        <v>431</v>
      </c>
      <c r="C4" s="201" t="s">
        <v>30</v>
      </c>
      <c r="D4" s="202" t="s">
        <v>31</v>
      </c>
      <c r="E4" s="203">
        <v>5.0010000000000003</v>
      </c>
      <c r="F4" s="204" t="s">
        <v>17</v>
      </c>
      <c r="G4" s="205" t="s">
        <v>28</v>
      </c>
      <c r="H4" s="16" t="s">
        <v>1098</v>
      </c>
      <c r="I4" s="104" t="s">
        <v>516</v>
      </c>
      <c r="J4" s="17" t="s">
        <v>1217</v>
      </c>
      <c r="K4" s="11">
        <v>58</v>
      </c>
      <c r="L4" s="194">
        <f t="shared" ref="L4:L35" si="0">E4*K4*20%</f>
        <v>58.011600000000001</v>
      </c>
      <c r="M4" s="206"/>
      <c r="N4" s="207"/>
      <c r="O4" s="208"/>
      <c r="P4" s="207"/>
    </row>
    <row r="5" spans="1:16" ht="30" customHeight="1" x14ac:dyDescent="0.2">
      <c r="A5" s="11">
        <v>376</v>
      </c>
      <c r="B5" s="15" t="s">
        <v>431</v>
      </c>
      <c r="C5" s="29" t="s">
        <v>30</v>
      </c>
      <c r="D5" s="32" t="s">
        <v>32</v>
      </c>
      <c r="E5" s="30">
        <v>4.4160000000000004</v>
      </c>
      <c r="F5" s="27" t="s">
        <v>21</v>
      </c>
      <c r="G5" s="31" t="s">
        <v>28</v>
      </c>
      <c r="H5" s="16" t="s">
        <v>1098</v>
      </c>
      <c r="I5" s="108"/>
      <c r="J5" s="17" t="s">
        <v>1217</v>
      </c>
      <c r="K5" s="11">
        <v>58</v>
      </c>
      <c r="L5" s="194">
        <f t="shared" si="0"/>
        <v>51.225600000000014</v>
      </c>
      <c r="M5" s="198"/>
      <c r="N5" s="11"/>
      <c r="O5" s="199"/>
      <c r="P5" s="11"/>
    </row>
    <row r="6" spans="1:16" ht="30" customHeight="1" x14ac:dyDescent="0.2">
      <c r="A6" s="11">
        <v>377</v>
      </c>
      <c r="B6" s="15" t="s">
        <v>431</v>
      </c>
      <c r="C6" s="29" t="s">
        <v>30</v>
      </c>
      <c r="D6" s="26" t="s">
        <v>33</v>
      </c>
      <c r="E6" s="30">
        <v>3</v>
      </c>
      <c r="F6" s="27" t="s">
        <v>21</v>
      </c>
      <c r="G6" s="31" t="s">
        <v>23</v>
      </c>
      <c r="H6" s="16" t="s">
        <v>1098</v>
      </c>
      <c r="I6" s="109" t="s">
        <v>517</v>
      </c>
      <c r="J6" s="17" t="s">
        <v>1217</v>
      </c>
      <c r="K6" s="11">
        <v>58</v>
      </c>
      <c r="L6" s="194">
        <f t="shared" si="0"/>
        <v>34.800000000000004</v>
      </c>
      <c r="M6" s="198"/>
      <c r="N6" s="11"/>
      <c r="O6" s="199"/>
      <c r="P6" s="11"/>
    </row>
    <row r="7" spans="1:16" ht="30" customHeight="1" x14ac:dyDescent="0.2">
      <c r="A7" s="11">
        <v>378</v>
      </c>
      <c r="B7" s="15" t="s">
        <v>431</v>
      </c>
      <c r="C7" s="29" t="s">
        <v>30</v>
      </c>
      <c r="D7" s="26" t="s">
        <v>34</v>
      </c>
      <c r="E7" s="30">
        <v>1.8</v>
      </c>
      <c r="F7" s="27" t="s">
        <v>21</v>
      </c>
      <c r="G7" s="31" t="s">
        <v>23</v>
      </c>
      <c r="H7" s="16" t="s">
        <v>1098</v>
      </c>
      <c r="I7" s="109" t="s">
        <v>518</v>
      </c>
      <c r="J7" s="17" t="s">
        <v>1217</v>
      </c>
      <c r="K7" s="11">
        <v>58</v>
      </c>
      <c r="L7" s="194">
        <f t="shared" si="0"/>
        <v>20.880000000000003</v>
      </c>
      <c r="M7" s="198"/>
      <c r="N7" s="11"/>
      <c r="O7" s="199"/>
      <c r="P7" s="11"/>
    </row>
    <row r="8" spans="1:16" ht="30" customHeight="1" x14ac:dyDescent="0.2">
      <c r="A8" s="11">
        <v>379</v>
      </c>
      <c r="B8" s="15" t="s">
        <v>431</v>
      </c>
      <c r="C8" s="29" t="s">
        <v>30</v>
      </c>
      <c r="D8" s="26" t="s">
        <v>35</v>
      </c>
      <c r="E8" s="30">
        <v>1.8</v>
      </c>
      <c r="F8" s="27" t="s">
        <v>21</v>
      </c>
      <c r="G8" s="31" t="s">
        <v>23</v>
      </c>
      <c r="H8" s="16" t="s">
        <v>1098</v>
      </c>
      <c r="I8" s="109" t="s">
        <v>519</v>
      </c>
      <c r="J8" s="17" t="s">
        <v>1217</v>
      </c>
      <c r="K8" s="11">
        <v>58</v>
      </c>
      <c r="L8" s="194">
        <f t="shared" si="0"/>
        <v>20.880000000000003</v>
      </c>
      <c r="M8" s="198"/>
      <c r="N8" s="11"/>
      <c r="O8" s="199"/>
      <c r="P8" s="11"/>
    </row>
    <row r="9" spans="1:16" ht="30" customHeight="1" x14ac:dyDescent="0.2">
      <c r="A9" s="11">
        <v>380</v>
      </c>
      <c r="B9" s="15" t="s">
        <v>431</v>
      </c>
      <c r="C9" s="29" t="s">
        <v>30</v>
      </c>
      <c r="D9" s="26" t="s">
        <v>36</v>
      </c>
      <c r="E9" s="30">
        <v>0.8</v>
      </c>
      <c r="F9" s="27" t="s">
        <v>21</v>
      </c>
      <c r="G9" s="31" t="s">
        <v>23</v>
      </c>
      <c r="H9" s="16" t="s">
        <v>1098</v>
      </c>
      <c r="I9" s="109" t="s">
        <v>520</v>
      </c>
      <c r="J9" s="17" t="s">
        <v>1217</v>
      </c>
      <c r="K9" s="11">
        <v>58</v>
      </c>
      <c r="L9" s="194">
        <f t="shared" si="0"/>
        <v>9.2800000000000011</v>
      </c>
      <c r="M9" s="198"/>
      <c r="N9" s="11"/>
      <c r="O9" s="199"/>
      <c r="P9" s="11"/>
    </row>
    <row r="10" spans="1:16" ht="30" customHeight="1" x14ac:dyDescent="0.2">
      <c r="A10" s="11">
        <v>381</v>
      </c>
      <c r="B10" s="15" t="s">
        <v>431</v>
      </c>
      <c r="C10" s="34" t="s">
        <v>30</v>
      </c>
      <c r="D10" s="12" t="s">
        <v>37</v>
      </c>
      <c r="E10" s="35">
        <v>3.5990000000000002</v>
      </c>
      <c r="F10" s="36" t="s">
        <v>21</v>
      </c>
      <c r="G10" s="31" t="s">
        <v>28</v>
      </c>
      <c r="H10" s="16" t="s">
        <v>1098</v>
      </c>
      <c r="I10" s="109" t="s">
        <v>521</v>
      </c>
      <c r="J10" s="17" t="s">
        <v>1217</v>
      </c>
      <c r="K10" s="11">
        <v>58</v>
      </c>
      <c r="L10" s="194">
        <f t="shared" si="0"/>
        <v>41.748400000000004</v>
      </c>
      <c r="M10" s="198"/>
      <c r="N10" s="11"/>
      <c r="O10" s="199"/>
      <c r="P10" s="11"/>
    </row>
    <row r="11" spans="1:16" ht="30" customHeight="1" x14ac:dyDescent="0.2">
      <c r="A11" s="11">
        <v>382</v>
      </c>
      <c r="B11" s="15" t="s">
        <v>431</v>
      </c>
      <c r="C11" s="29" t="s">
        <v>30</v>
      </c>
      <c r="D11" s="26" t="s">
        <v>38</v>
      </c>
      <c r="E11" s="30">
        <v>4.9009999999999998</v>
      </c>
      <c r="F11" s="27" t="s">
        <v>21</v>
      </c>
      <c r="G11" s="33" t="s">
        <v>23</v>
      </c>
      <c r="H11" s="16" t="s">
        <v>1098</v>
      </c>
      <c r="I11" s="104" t="s">
        <v>522</v>
      </c>
      <c r="J11" s="17" t="s">
        <v>1217</v>
      </c>
      <c r="K11" s="11">
        <v>58</v>
      </c>
      <c r="L11" s="194">
        <f t="shared" si="0"/>
        <v>56.851599999999998</v>
      </c>
      <c r="M11" s="198"/>
      <c r="N11" s="11"/>
      <c r="O11" s="199"/>
      <c r="P11" s="11"/>
    </row>
    <row r="12" spans="1:16" ht="30" customHeight="1" x14ac:dyDescent="0.2">
      <c r="A12" s="11">
        <v>383</v>
      </c>
      <c r="B12" s="15" t="s">
        <v>431</v>
      </c>
      <c r="C12" s="29" t="s">
        <v>30</v>
      </c>
      <c r="D12" s="26" t="s">
        <v>39</v>
      </c>
      <c r="E12" s="30">
        <v>3.9990000000000001</v>
      </c>
      <c r="F12" s="27" t="s">
        <v>21</v>
      </c>
      <c r="G12" s="33" t="s">
        <v>23</v>
      </c>
      <c r="H12" s="16" t="s">
        <v>1098</v>
      </c>
      <c r="I12" s="104" t="s">
        <v>523</v>
      </c>
      <c r="J12" s="17" t="s">
        <v>1217</v>
      </c>
      <c r="K12" s="11">
        <v>58</v>
      </c>
      <c r="L12" s="194">
        <f t="shared" si="0"/>
        <v>46.388400000000004</v>
      </c>
      <c r="M12" s="198"/>
      <c r="N12" s="11"/>
      <c r="O12" s="199"/>
      <c r="P12" s="11"/>
    </row>
    <row r="13" spans="1:16" ht="30" customHeight="1" x14ac:dyDescent="0.2">
      <c r="A13" s="11">
        <v>384</v>
      </c>
      <c r="B13" s="15" t="s">
        <v>431</v>
      </c>
      <c r="C13" s="29" t="s">
        <v>30</v>
      </c>
      <c r="D13" s="26" t="s">
        <v>40</v>
      </c>
      <c r="E13" s="30">
        <v>5</v>
      </c>
      <c r="F13" s="27" t="s">
        <v>21</v>
      </c>
      <c r="G13" s="33" t="s">
        <v>23</v>
      </c>
      <c r="H13" s="16" t="s">
        <v>1098</v>
      </c>
      <c r="I13" s="104" t="s">
        <v>524</v>
      </c>
      <c r="J13" s="17" t="s">
        <v>1217</v>
      </c>
      <c r="K13" s="11">
        <v>58</v>
      </c>
      <c r="L13" s="194">
        <f t="shared" si="0"/>
        <v>58</v>
      </c>
      <c r="M13" s="198"/>
      <c r="N13" s="11"/>
      <c r="O13" s="199"/>
      <c r="P13" s="11"/>
    </row>
    <row r="14" spans="1:16" ht="30" customHeight="1" x14ac:dyDescent="0.2">
      <c r="A14" s="11">
        <v>385</v>
      </c>
      <c r="B14" s="15" t="s">
        <v>431</v>
      </c>
      <c r="C14" s="29" t="s">
        <v>30</v>
      </c>
      <c r="D14" s="26" t="s">
        <v>41</v>
      </c>
      <c r="E14" s="30">
        <v>10.000999999999999</v>
      </c>
      <c r="F14" s="27" t="s">
        <v>21</v>
      </c>
      <c r="G14" s="31" t="s">
        <v>23</v>
      </c>
      <c r="H14" s="16" t="s">
        <v>1098</v>
      </c>
      <c r="I14" s="104" t="s">
        <v>525</v>
      </c>
      <c r="J14" s="17" t="s">
        <v>1217</v>
      </c>
      <c r="K14" s="11">
        <v>58</v>
      </c>
      <c r="L14" s="194">
        <f t="shared" si="0"/>
        <v>116.0116</v>
      </c>
      <c r="M14" s="198"/>
      <c r="N14" s="11"/>
      <c r="O14" s="199"/>
      <c r="P14" s="11"/>
    </row>
    <row r="15" spans="1:16" ht="30" customHeight="1" x14ac:dyDescent="0.2">
      <c r="A15" s="11">
        <v>386</v>
      </c>
      <c r="B15" s="15" t="s">
        <v>431</v>
      </c>
      <c r="C15" s="29" t="s">
        <v>30</v>
      </c>
      <c r="D15" s="26" t="s">
        <v>42</v>
      </c>
      <c r="E15" s="30">
        <v>7.2</v>
      </c>
      <c r="F15" s="27" t="s">
        <v>21</v>
      </c>
      <c r="G15" s="31" t="s">
        <v>23</v>
      </c>
      <c r="H15" s="16" t="s">
        <v>1098</v>
      </c>
      <c r="I15" s="104" t="s">
        <v>526</v>
      </c>
      <c r="J15" s="17" t="s">
        <v>1217</v>
      </c>
      <c r="K15" s="11">
        <v>58</v>
      </c>
      <c r="L15" s="194">
        <f t="shared" si="0"/>
        <v>83.52000000000001</v>
      </c>
      <c r="M15" s="198"/>
      <c r="N15" s="11"/>
      <c r="O15" s="199"/>
      <c r="P15" s="11"/>
    </row>
    <row r="16" spans="1:16" ht="30" customHeight="1" x14ac:dyDescent="0.2">
      <c r="A16" s="11">
        <v>387</v>
      </c>
      <c r="B16" s="15" t="s">
        <v>431</v>
      </c>
      <c r="C16" s="29" t="s">
        <v>30</v>
      </c>
      <c r="D16" s="26" t="s">
        <v>43</v>
      </c>
      <c r="E16" s="30">
        <v>7.3</v>
      </c>
      <c r="F16" s="27" t="s">
        <v>21</v>
      </c>
      <c r="G16" s="31" t="s">
        <v>23</v>
      </c>
      <c r="H16" s="16" t="s">
        <v>1098</v>
      </c>
      <c r="I16" s="104" t="s">
        <v>527</v>
      </c>
      <c r="J16" s="17" t="s">
        <v>1217</v>
      </c>
      <c r="K16" s="11">
        <v>58</v>
      </c>
      <c r="L16" s="194">
        <f t="shared" si="0"/>
        <v>84.68</v>
      </c>
      <c r="M16" s="198"/>
      <c r="N16" s="11"/>
      <c r="O16" s="199"/>
      <c r="P16" s="11"/>
    </row>
    <row r="17" spans="1:16" ht="30" customHeight="1" x14ac:dyDescent="0.2">
      <c r="A17" s="11">
        <v>388</v>
      </c>
      <c r="B17" s="15" t="s">
        <v>431</v>
      </c>
      <c r="C17" s="29" t="s">
        <v>30</v>
      </c>
      <c r="D17" s="26" t="s">
        <v>44</v>
      </c>
      <c r="E17" s="30">
        <v>1.5</v>
      </c>
      <c r="F17" s="27" t="s">
        <v>21</v>
      </c>
      <c r="G17" s="31" t="s">
        <v>23</v>
      </c>
      <c r="H17" s="16" t="s">
        <v>1098</v>
      </c>
      <c r="I17" s="104" t="s">
        <v>528</v>
      </c>
      <c r="J17" s="17" t="s">
        <v>1217</v>
      </c>
      <c r="K17" s="11">
        <v>58</v>
      </c>
      <c r="L17" s="194">
        <f t="shared" si="0"/>
        <v>17.400000000000002</v>
      </c>
      <c r="M17" s="198"/>
      <c r="N17" s="11"/>
      <c r="O17" s="199"/>
      <c r="P17" s="11"/>
    </row>
    <row r="18" spans="1:16" ht="30" customHeight="1" x14ac:dyDescent="0.2">
      <c r="A18" s="11">
        <v>389</v>
      </c>
      <c r="B18" s="15" t="s">
        <v>431</v>
      </c>
      <c r="C18" s="34" t="s">
        <v>30</v>
      </c>
      <c r="D18" s="12" t="s">
        <v>45</v>
      </c>
      <c r="E18" s="35">
        <v>4.8</v>
      </c>
      <c r="F18" s="36" t="s">
        <v>21</v>
      </c>
      <c r="G18" s="37" t="s">
        <v>23</v>
      </c>
      <c r="H18" s="16" t="s">
        <v>1098</v>
      </c>
      <c r="I18" s="109" t="s">
        <v>529</v>
      </c>
      <c r="J18" s="17" t="s">
        <v>1217</v>
      </c>
      <c r="K18" s="11">
        <v>58</v>
      </c>
      <c r="L18" s="194">
        <f t="shared" si="0"/>
        <v>55.68</v>
      </c>
      <c r="M18" s="198"/>
      <c r="N18" s="11"/>
      <c r="O18" s="199"/>
      <c r="P18" s="11"/>
    </row>
    <row r="19" spans="1:16" ht="30" customHeight="1" x14ac:dyDescent="0.2">
      <c r="A19" s="11">
        <v>390</v>
      </c>
      <c r="B19" s="15" t="s">
        <v>431</v>
      </c>
      <c r="C19" s="34" t="s">
        <v>30</v>
      </c>
      <c r="D19" s="18" t="s">
        <v>46</v>
      </c>
      <c r="E19" s="35">
        <v>8.5990000000000002</v>
      </c>
      <c r="F19" s="36" t="s">
        <v>21</v>
      </c>
      <c r="G19" s="37" t="s">
        <v>23</v>
      </c>
      <c r="H19" s="16" t="s">
        <v>1098</v>
      </c>
      <c r="I19" s="109" t="s">
        <v>530</v>
      </c>
      <c r="J19" s="17" t="s">
        <v>1217</v>
      </c>
      <c r="K19" s="11">
        <v>58</v>
      </c>
      <c r="L19" s="194">
        <f t="shared" si="0"/>
        <v>99.748400000000004</v>
      </c>
      <c r="M19" s="198"/>
      <c r="N19" s="11"/>
      <c r="O19" s="199"/>
      <c r="P19" s="11"/>
    </row>
    <row r="20" spans="1:16" ht="30" customHeight="1" x14ac:dyDescent="0.2">
      <c r="A20" s="11">
        <v>391</v>
      </c>
      <c r="B20" s="15" t="s">
        <v>431</v>
      </c>
      <c r="C20" s="29" t="s">
        <v>30</v>
      </c>
      <c r="D20" s="26" t="s">
        <v>47</v>
      </c>
      <c r="E20" s="30">
        <v>4.899</v>
      </c>
      <c r="F20" s="27" t="s">
        <v>22</v>
      </c>
      <c r="G20" s="33" t="s">
        <v>23</v>
      </c>
      <c r="H20" s="16" t="s">
        <v>1098</v>
      </c>
      <c r="I20" s="104" t="s">
        <v>531</v>
      </c>
      <c r="J20" s="17" t="s">
        <v>1217</v>
      </c>
      <c r="K20" s="11">
        <v>58</v>
      </c>
      <c r="L20" s="194">
        <f t="shared" si="0"/>
        <v>56.828400000000002</v>
      </c>
      <c r="M20" s="198"/>
      <c r="N20" s="11"/>
      <c r="O20" s="199"/>
      <c r="P20" s="11"/>
    </row>
    <row r="21" spans="1:16" ht="30" customHeight="1" x14ac:dyDescent="0.2">
      <c r="A21" s="11">
        <v>392</v>
      </c>
      <c r="B21" s="15" t="s">
        <v>431</v>
      </c>
      <c r="C21" s="29" t="s">
        <v>30</v>
      </c>
      <c r="D21" s="26" t="s">
        <v>48</v>
      </c>
      <c r="E21" s="30">
        <v>21</v>
      </c>
      <c r="F21" s="27" t="s">
        <v>21</v>
      </c>
      <c r="G21" s="31" t="s">
        <v>23</v>
      </c>
      <c r="H21" s="16" t="s">
        <v>1098</v>
      </c>
      <c r="I21" s="104" t="s">
        <v>532</v>
      </c>
      <c r="J21" s="17" t="s">
        <v>1217</v>
      </c>
      <c r="K21" s="11">
        <v>58</v>
      </c>
      <c r="L21" s="194">
        <f t="shared" si="0"/>
        <v>243.60000000000002</v>
      </c>
      <c r="M21" s="198"/>
      <c r="N21" s="11"/>
      <c r="O21" s="199"/>
      <c r="P21" s="11"/>
    </row>
    <row r="22" spans="1:16" ht="30" customHeight="1" x14ac:dyDescent="0.2">
      <c r="A22" s="11">
        <v>393</v>
      </c>
      <c r="B22" s="15" t="s">
        <v>431</v>
      </c>
      <c r="C22" s="29" t="s">
        <v>30</v>
      </c>
      <c r="D22" s="26" t="s">
        <v>49</v>
      </c>
      <c r="E22" s="30">
        <v>6.7</v>
      </c>
      <c r="F22" s="27" t="s">
        <v>21</v>
      </c>
      <c r="G22" s="31" t="s">
        <v>16</v>
      </c>
      <c r="H22" s="16" t="s">
        <v>1098</v>
      </c>
      <c r="I22" s="104" t="s">
        <v>533</v>
      </c>
      <c r="J22" s="17" t="s">
        <v>1217</v>
      </c>
      <c r="K22" s="11">
        <v>58</v>
      </c>
      <c r="L22" s="194">
        <f t="shared" si="0"/>
        <v>77.720000000000013</v>
      </c>
      <c r="M22" s="198"/>
      <c r="N22" s="11"/>
      <c r="O22" s="199"/>
      <c r="P22" s="11"/>
    </row>
    <row r="23" spans="1:16" ht="30" customHeight="1" x14ac:dyDescent="0.2">
      <c r="A23" s="11">
        <v>394</v>
      </c>
      <c r="B23" s="15" t="s">
        <v>431</v>
      </c>
      <c r="C23" s="29" t="s">
        <v>30</v>
      </c>
      <c r="D23" s="26" t="s">
        <v>50</v>
      </c>
      <c r="E23" s="30">
        <v>5</v>
      </c>
      <c r="F23" s="27" t="s">
        <v>21</v>
      </c>
      <c r="G23" s="31" t="s">
        <v>23</v>
      </c>
      <c r="H23" s="16" t="s">
        <v>1098</v>
      </c>
      <c r="I23" s="104" t="s">
        <v>534</v>
      </c>
      <c r="J23" s="17" t="s">
        <v>1217</v>
      </c>
      <c r="K23" s="11">
        <v>58</v>
      </c>
      <c r="L23" s="194">
        <f t="shared" si="0"/>
        <v>58</v>
      </c>
      <c r="M23" s="198"/>
      <c r="N23" s="11"/>
      <c r="O23" s="199"/>
      <c r="P23" s="11"/>
    </row>
    <row r="24" spans="1:16" ht="30" customHeight="1" x14ac:dyDescent="0.2">
      <c r="A24" s="11">
        <v>395</v>
      </c>
      <c r="B24" s="15" t="s">
        <v>431</v>
      </c>
      <c r="C24" s="34" t="s">
        <v>30</v>
      </c>
      <c r="D24" s="18" t="s">
        <v>51</v>
      </c>
      <c r="E24" s="35">
        <v>5.399</v>
      </c>
      <c r="F24" s="36" t="s">
        <v>21</v>
      </c>
      <c r="G24" s="38" t="s">
        <v>23</v>
      </c>
      <c r="H24" s="16" t="s">
        <v>1098</v>
      </c>
      <c r="I24" s="109" t="s">
        <v>535</v>
      </c>
      <c r="J24" s="17" t="s">
        <v>1217</v>
      </c>
      <c r="K24" s="11">
        <v>58</v>
      </c>
      <c r="L24" s="194">
        <f t="shared" si="0"/>
        <v>62.628399999999999</v>
      </c>
      <c r="M24" s="198"/>
      <c r="N24" s="11"/>
      <c r="O24" s="199"/>
      <c r="P24" s="11"/>
    </row>
    <row r="25" spans="1:16" ht="30" customHeight="1" x14ac:dyDescent="0.2">
      <c r="A25" s="11">
        <v>396</v>
      </c>
      <c r="B25" s="15" t="s">
        <v>431</v>
      </c>
      <c r="C25" s="34" t="s">
        <v>30</v>
      </c>
      <c r="D25" s="18" t="s">
        <v>52</v>
      </c>
      <c r="E25" s="35">
        <v>2.52</v>
      </c>
      <c r="F25" s="36" t="s">
        <v>21</v>
      </c>
      <c r="G25" s="38" t="s">
        <v>23</v>
      </c>
      <c r="H25" s="16" t="s">
        <v>1098</v>
      </c>
      <c r="I25" s="109" t="s">
        <v>536</v>
      </c>
      <c r="J25" s="17" t="s">
        <v>1217</v>
      </c>
      <c r="K25" s="11">
        <v>58</v>
      </c>
      <c r="L25" s="194">
        <f t="shared" si="0"/>
        <v>29.231999999999999</v>
      </c>
      <c r="M25" s="198"/>
      <c r="N25" s="11"/>
      <c r="O25" s="199"/>
      <c r="P25" s="11"/>
    </row>
    <row r="26" spans="1:16" ht="30" customHeight="1" x14ac:dyDescent="0.2">
      <c r="A26" s="11">
        <v>397</v>
      </c>
      <c r="B26" s="15" t="s">
        <v>431</v>
      </c>
      <c r="C26" s="34" t="s">
        <v>30</v>
      </c>
      <c r="D26" s="18" t="s">
        <v>53</v>
      </c>
      <c r="E26" s="35">
        <v>3</v>
      </c>
      <c r="F26" s="36" t="s">
        <v>21</v>
      </c>
      <c r="G26" s="31" t="s">
        <v>28</v>
      </c>
      <c r="H26" s="16" t="s">
        <v>1098</v>
      </c>
      <c r="I26" s="109" t="s">
        <v>537</v>
      </c>
      <c r="J26" s="17" t="s">
        <v>1217</v>
      </c>
      <c r="K26" s="11">
        <v>58</v>
      </c>
      <c r="L26" s="194">
        <f t="shared" si="0"/>
        <v>34.800000000000004</v>
      </c>
      <c r="M26" s="198"/>
      <c r="N26" s="11"/>
      <c r="O26" s="199"/>
      <c r="P26" s="11"/>
    </row>
    <row r="27" spans="1:16" ht="30" customHeight="1" x14ac:dyDescent="0.2">
      <c r="A27" s="11">
        <v>398</v>
      </c>
      <c r="B27" s="15" t="s">
        <v>431</v>
      </c>
      <c r="C27" s="34" t="s">
        <v>30</v>
      </c>
      <c r="D27" s="18" t="s">
        <v>54</v>
      </c>
      <c r="E27" s="35">
        <v>4.7050000000000001</v>
      </c>
      <c r="F27" s="36" t="s">
        <v>21</v>
      </c>
      <c r="G27" s="31" t="s">
        <v>28</v>
      </c>
      <c r="H27" s="16" t="s">
        <v>1098</v>
      </c>
      <c r="I27" s="109" t="s">
        <v>538</v>
      </c>
      <c r="J27" s="17" t="s">
        <v>1217</v>
      </c>
      <c r="K27" s="11">
        <v>58</v>
      </c>
      <c r="L27" s="194">
        <f t="shared" si="0"/>
        <v>54.578000000000003</v>
      </c>
      <c r="M27" s="198"/>
      <c r="N27" s="11"/>
      <c r="O27" s="199"/>
      <c r="P27" s="11"/>
    </row>
    <row r="28" spans="1:16" ht="30" customHeight="1" x14ac:dyDescent="0.2">
      <c r="A28" s="11">
        <v>399</v>
      </c>
      <c r="B28" s="15" t="s">
        <v>431</v>
      </c>
      <c r="C28" s="34" t="s">
        <v>30</v>
      </c>
      <c r="D28" s="18" t="s">
        <v>55</v>
      </c>
      <c r="E28" s="35">
        <v>8.0990000000000002</v>
      </c>
      <c r="F28" s="36" t="s">
        <v>21</v>
      </c>
      <c r="G28" s="31" t="s">
        <v>28</v>
      </c>
      <c r="H28" s="16" t="s">
        <v>1098</v>
      </c>
      <c r="I28" s="109" t="s">
        <v>539</v>
      </c>
      <c r="J28" s="17" t="s">
        <v>1217</v>
      </c>
      <c r="K28" s="11">
        <v>58</v>
      </c>
      <c r="L28" s="194">
        <f t="shared" si="0"/>
        <v>93.948400000000007</v>
      </c>
      <c r="M28" s="198"/>
      <c r="N28" s="11"/>
      <c r="O28" s="199"/>
      <c r="P28" s="11"/>
    </row>
    <row r="29" spans="1:16" ht="30" customHeight="1" x14ac:dyDescent="0.2">
      <c r="A29" s="11">
        <v>400</v>
      </c>
      <c r="B29" s="15" t="s">
        <v>431</v>
      </c>
      <c r="C29" s="34" t="s">
        <v>30</v>
      </c>
      <c r="D29" s="18" t="s">
        <v>56</v>
      </c>
      <c r="E29" s="35">
        <v>2.2160000000000002</v>
      </c>
      <c r="F29" s="36" t="s">
        <v>21</v>
      </c>
      <c r="G29" s="31" t="s">
        <v>28</v>
      </c>
      <c r="H29" s="16" t="s">
        <v>1098</v>
      </c>
      <c r="I29" s="109" t="s">
        <v>540</v>
      </c>
      <c r="J29" s="17" t="s">
        <v>1217</v>
      </c>
      <c r="K29" s="11">
        <v>58</v>
      </c>
      <c r="L29" s="194">
        <f t="shared" si="0"/>
        <v>25.705600000000004</v>
      </c>
      <c r="M29" s="198"/>
      <c r="N29" s="11"/>
      <c r="O29" s="199"/>
      <c r="P29" s="11"/>
    </row>
    <row r="30" spans="1:16" ht="30" customHeight="1" x14ac:dyDescent="0.2">
      <c r="A30" s="11">
        <v>401</v>
      </c>
      <c r="B30" s="15" t="s">
        <v>431</v>
      </c>
      <c r="C30" s="34" t="s">
        <v>30</v>
      </c>
      <c r="D30" s="12" t="s">
        <v>57</v>
      </c>
      <c r="E30" s="35">
        <v>5.7149999999999999</v>
      </c>
      <c r="F30" s="36" t="s">
        <v>22</v>
      </c>
      <c r="G30" s="31" t="s">
        <v>28</v>
      </c>
      <c r="H30" s="16" t="s">
        <v>1098</v>
      </c>
      <c r="I30" s="109" t="s">
        <v>541</v>
      </c>
      <c r="J30" s="17" t="s">
        <v>1217</v>
      </c>
      <c r="K30" s="11">
        <v>58</v>
      </c>
      <c r="L30" s="194">
        <f t="shared" si="0"/>
        <v>66.293999999999997</v>
      </c>
      <c r="M30" s="198"/>
      <c r="N30" s="11"/>
      <c r="O30" s="199"/>
      <c r="P30" s="11"/>
    </row>
    <row r="31" spans="1:16" ht="30" customHeight="1" x14ac:dyDescent="0.2">
      <c r="A31" s="11">
        <v>402</v>
      </c>
      <c r="B31" s="15" t="s">
        <v>431</v>
      </c>
      <c r="C31" s="34" t="s">
        <v>30</v>
      </c>
      <c r="D31" s="12" t="s">
        <v>58</v>
      </c>
      <c r="E31" s="35">
        <v>3</v>
      </c>
      <c r="F31" s="36" t="s">
        <v>22</v>
      </c>
      <c r="G31" s="31" t="s">
        <v>28</v>
      </c>
      <c r="H31" s="16" t="s">
        <v>1098</v>
      </c>
      <c r="I31" s="109" t="s">
        <v>542</v>
      </c>
      <c r="J31" s="17" t="s">
        <v>1217</v>
      </c>
      <c r="K31" s="11">
        <v>58</v>
      </c>
      <c r="L31" s="194">
        <f t="shared" si="0"/>
        <v>34.800000000000004</v>
      </c>
      <c r="M31" s="198"/>
      <c r="N31" s="11"/>
      <c r="O31" s="199"/>
      <c r="P31" s="11"/>
    </row>
    <row r="32" spans="1:16" ht="30" customHeight="1" x14ac:dyDescent="0.2">
      <c r="A32" s="11">
        <v>403</v>
      </c>
      <c r="B32" s="15" t="s">
        <v>431</v>
      </c>
      <c r="C32" s="34" t="s">
        <v>30</v>
      </c>
      <c r="D32" s="12" t="s">
        <v>59</v>
      </c>
      <c r="E32" s="35">
        <v>3.101</v>
      </c>
      <c r="F32" s="36" t="s">
        <v>22</v>
      </c>
      <c r="G32" s="31" t="s">
        <v>28</v>
      </c>
      <c r="H32" s="16" t="s">
        <v>1098</v>
      </c>
      <c r="I32" s="109" t="s">
        <v>543</v>
      </c>
      <c r="J32" s="17" t="s">
        <v>1217</v>
      </c>
      <c r="K32" s="11">
        <v>58</v>
      </c>
      <c r="L32" s="194">
        <f t="shared" si="0"/>
        <v>35.971600000000002</v>
      </c>
      <c r="M32" s="198"/>
      <c r="N32" s="11"/>
      <c r="O32" s="199"/>
      <c r="P32" s="11"/>
    </row>
    <row r="33" spans="1:16" ht="30" customHeight="1" x14ac:dyDescent="0.2">
      <c r="A33" s="11">
        <v>404</v>
      </c>
      <c r="B33" s="15" t="s">
        <v>431</v>
      </c>
      <c r="C33" s="34" t="s">
        <v>30</v>
      </c>
      <c r="D33" s="12" t="s">
        <v>60</v>
      </c>
      <c r="E33" s="35">
        <v>4.9989999999999997</v>
      </c>
      <c r="F33" s="36" t="s">
        <v>22</v>
      </c>
      <c r="G33" s="31" t="s">
        <v>28</v>
      </c>
      <c r="H33" s="16" t="s">
        <v>1098</v>
      </c>
      <c r="I33" s="109" t="s">
        <v>544</v>
      </c>
      <c r="J33" s="17" t="s">
        <v>1217</v>
      </c>
      <c r="K33" s="11">
        <v>58</v>
      </c>
      <c r="L33" s="194">
        <f t="shared" si="0"/>
        <v>57.988400000000006</v>
      </c>
      <c r="M33" s="198"/>
      <c r="N33" s="11"/>
      <c r="O33" s="199"/>
      <c r="P33" s="11"/>
    </row>
    <row r="34" spans="1:16" ht="30" customHeight="1" x14ac:dyDescent="0.2">
      <c r="A34" s="11">
        <v>405</v>
      </c>
      <c r="B34" s="15" t="s">
        <v>431</v>
      </c>
      <c r="C34" s="34" t="s">
        <v>30</v>
      </c>
      <c r="D34" s="12" t="s">
        <v>61</v>
      </c>
      <c r="E34" s="35">
        <v>3</v>
      </c>
      <c r="F34" s="36" t="s">
        <v>22</v>
      </c>
      <c r="G34" s="31" t="s">
        <v>28</v>
      </c>
      <c r="H34" s="16" t="s">
        <v>1098</v>
      </c>
      <c r="I34" s="109" t="s">
        <v>545</v>
      </c>
      <c r="J34" s="17" t="s">
        <v>1217</v>
      </c>
      <c r="K34" s="11">
        <v>58</v>
      </c>
      <c r="L34" s="194">
        <f t="shared" si="0"/>
        <v>34.800000000000004</v>
      </c>
      <c r="M34" s="198"/>
      <c r="N34" s="11"/>
      <c r="O34" s="199"/>
      <c r="P34" s="11"/>
    </row>
    <row r="35" spans="1:16" ht="30" customHeight="1" x14ac:dyDescent="0.2">
      <c r="A35" s="11">
        <v>406</v>
      </c>
      <c r="B35" s="15" t="s">
        <v>431</v>
      </c>
      <c r="C35" s="34" t="s">
        <v>30</v>
      </c>
      <c r="D35" s="12" t="s">
        <v>62</v>
      </c>
      <c r="E35" s="35">
        <v>4.9980000000000002</v>
      </c>
      <c r="F35" s="36" t="s">
        <v>22</v>
      </c>
      <c r="G35" s="37" t="s">
        <v>23</v>
      </c>
      <c r="H35" s="16" t="s">
        <v>1098</v>
      </c>
      <c r="I35" s="109" t="s">
        <v>546</v>
      </c>
      <c r="J35" s="17" t="s">
        <v>1217</v>
      </c>
      <c r="K35" s="11">
        <v>58</v>
      </c>
      <c r="L35" s="194">
        <f t="shared" si="0"/>
        <v>57.976800000000004</v>
      </c>
      <c r="M35" s="198"/>
      <c r="N35" s="11"/>
      <c r="O35" s="199"/>
      <c r="P35" s="11"/>
    </row>
    <row r="36" spans="1:16" ht="30" customHeight="1" x14ac:dyDescent="0.2">
      <c r="A36" s="11">
        <v>407</v>
      </c>
      <c r="B36" s="15" t="s">
        <v>431</v>
      </c>
      <c r="C36" s="29" t="s">
        <v>30</v>
      </c>
      <c r="D36" s="32" t="s">
        <v>63</v>
      </c>
      <c r="E36" s="30">
        <v>3</v>
      </c>
      <c r="F36" s="27" t="s">
        <v>22</v>
      </c>
      <c r="G36" s="33" t="s">
        <v>23</v>
      </c>
      <c r="H36" s="16" t="s">
        <v>1098</v>
      </c>
      <c r="I36" s="109" t="s">
        <v>547</v>
      </c>
      <c r="J36" s="17" t="s">
        <v>1217</v>
      </c>
      <c r="K36" s="11">
        <v>58</v>
      </c>
      <c r="L36" s="194">
        <f t="shared" ref="L36:L67" si="1">E36*K36*20%</f>
        <v>34.800000000000004</v>
      </c>
      <c r="M36" s="198"/>
      <c r="N36" s="11"/>
      <c r="O36" s="199"/>
      <c r="P36" s="11"/>
    </row>
    <row r="37" spans="1:16" ht="30" customHeight="1" x14ac:dyDescent="0.2">
      <c r="A37" s="11">
        <v>408</v>
      </c>
      <c r="B37" s="15" t="s">
        <v>431</v>
      </c>
      <c r="C37" s="29" t="s">
        <v>30</v>
      </c>
      <c r="D37" s="32" t="s">
        <v>64</v>
      </c>
      <c r="E37" s="30">
        <v>2.5</v>
      </c>
      <c r="F37" s="27" t="s">
        <v>22</v>
      </c>
      <c r="G37" s="33" t="s">
        <v>23</v>
      </c>
      <c r="H37" s="16" t="s">
        <v>1098</v>
      </c>
      <c r="I37" s="109" t="s">
        <v>548</v>
      </c>
      <c r="J37" s="17" t="s">
        <v>1217</v>
      </c>
      <c r="K37" s="11">
        <v>58</v>
      </c>
      <c r="L37" s="194">
        <f t="shared" si="1"/>
        <v>29</v>
      </c>
      <c r="M37" s="198"/>
      <c r="N37" s="11"/>
      <c r="O37" s="199"/>
      <c r="P37" s="11"/>
    </row>
    <row r="38" spans="1:16" ht="30" customHeight="1" x14ac:dyDescent="0.2">
      <c r="A38" s="11">
        <v>409</v>
      </c>
      <c r="B38" s="15" t="s">
        <v>431</v>
      </c>
      <c r="C38" s="29" t="s">
        <v>30</v>
      </c>
      <c r="D38" s="32" t="s">
        <v>65</v>
      </c>
      <c r="E38" s="30">
        <v>1</v>
      </c>
      <c r="F38" s="27" t="s">
        <v>22</v>
      </c>
      <c r="G38" s="33" t="s">
        <v>23</v>
      </c>
      <c r="H38" s="16" t="s">
        <v>1098</v>
      </c>
      <c r="I38" s="109" t="s">
        <v>549</v>
      </c>
      <c r="J38" s="17" t="s">
        <v>1217</v>
      </c>
      <c r="K38" s="11">
        <v>58</v>
      </c>
      <c r="L38" s="194">
        <f t="shared" si="1"/>
        <v>11.600000000000001</v>
      </c>
      <c r="M38" s="198"/>
      <c r="N38" s="11"/>
      <c r="O38" s="199"/>
      <c r="P38" s="11"/>
    </row>
    <row r="39" spans="1:16" ht="30" customHeight="1" x14ac:dyDescent="0.2">
      <c r="A39" s="11">
        <v>410</v>
      </c>
      <c r="B39" s="15" t="s">
        <v>431</v>
      </c>
      <c r="C39" s="29" t="s">
        <v>30</v>
      </c>
      <c r="D39" s="32" t="s">
        <v>66</v>
      </c>
      <c r="E39" s="30">
        <v>4</v>
      </c>
      <c r="F39" s="27" t="s">
        <v>22</v>
      </c>
      <c r="G39" s="33" t="s">
        <v>23</v>
      </c>
      <c r="H39" s="16" t="s">
        <v>1098</v>
      </c>
      <c r="I39" s="109" t="s">
        <v>550</v>
      </c>
      <c r="J39" s="17" t="s">
        <v>1217</v>
      </c>
      <c r="K39" s="11">
        <v>58</v>
      </c>
      <c r="L39" s="194">
        <f t="shared" si="1"/>
        <v>46.400000000000006</v>
      </c>
      <c r="M39" s="198"/>
      <c r="N39" s="11"/>
      <c r="O39" s="199"/>
      <c r="P39" s="11"/>
    </row>
    <row r="40" spans="1:16" ht="30" customHeight="1" x14ac:dyDescent="0.2">
      <c r="A40" s="11">
        <v>411</v>
      </c>
      <c r="B40" s="15" t="s">
        <v>431</v>
      </c>
      <c r="C40" s="34" t="s">
        <v>30</v>
      </c>
      <c r="D40" s="12" t="s">
        <v>67</v>
      </c>
      <c r="E40" s="35">
        <v>3</v>
      </c>
      <c r="F40" s="36" t="s">
        <v>22</v>
      </c>
      <c r="G40" s="37" t="s">
        <v>23</v>
      </c>
      <c r="H40" s="16" t="s">
        <v>1098</v>
      </c>
      <c r="I40" s="110" t="s">
        <v>551</v>
      </c>
      <c r="J40" s="17" t="s">
        <v>1217</v>
      </c>
      <c r="K40" s="11">
        <v>58</v>
      </c>
      <c r="L40" s="194">
        <f t="shared" si="1"/>
        <v>34.800000000000004</v>
      </c>
      <c r="M40" s="198"/>
      <c r="N40" s="11"/>
      <c r="O40" s="199"/>
      <c r="P40" s="11"/>
    </row>
    <row r="41" spans="1:16" ht="30" customHeight="1" x14ac:dyDescent="0.2">
      <c r="A41" s="11">
        <v>412</v>
      </c>
      <c r="B41" s="15" t="s">
        <v>431</v>
      </c>
      <c r="C41" s="29" t="s">
        <v>30</v>
      </c>
      <c r="D41" s="32" t="s">
        <v>68</v>
      </c>
      <c r="E41" s="30">
        <v>4.9989999999999997</v>
      </c>
      <c r="F41" s="27" t="s">
        <v>21</v>
      </c>
      <c r="G41" s="33" t="s">
        <v>23</v>
      </c>
      <c r="H41" s="16" t="s">
        <v>1098</v>
      </c>
      <c r="I41" s="109" t="s">
        <v>552</v>
      </c>
      <c r="J41" s="17" t="s">
        <v>1217</v>
      </c>
      <c r="K41" s="11">
        <v>58</v>
      </c>
      <c r="L41" s="194">
        <f t="shared" si="1"/>
        <v>57.988400000000006</v>
      </c>
      <c r="M41" s="198"/>
      <c r="N41" s="11"/>
      <c r="O41" s="199"/>
      <c r="P41" s="11"/>
    </row>
    <row r="42" spans="1:16" ht="30" customHeight="1" x14ac:dyDescent="0.2">
      <c r="A42" s="11">
        <v>413</v>
      </c>
      <c r="B42" s="15" t="s">
        <v>431</v>
      </c>
      <c r="C42" s="34" t="s">
        <v>30</v>
      </c>
      <c r="D42" s="12" t="s">
        <v>69</v>
      </c>
      <c r="E42" s="35">
        <v>8.9979999999999993</v>
      </c>
      <c r="F42" s="36" t="s">
        <v>21</v>
      </c>
      <c r="G42" s="37" t="s">
        <v>23</v>
      </c>
      <c r="H42" s="16" t="s">
        <v>1098</v>
      </c>
      <c r="I42" s="109" t="s">
        <v>553</v>
      </c>
      <c r="J42" s="17" t="s">
        <v>1217</v>
      </c>
      <c r="K42" s="11">
        <v>58</v>
      </c>
      <c r="L42" s="194">
        <f t="shared" si="1"/>
        <v>104.3768</v>
      </c>
      <c r="M42" s="198"/>
      <c r="N42" s="11"/>
      <c r="O42" s="199"/>
      <c r="P42" s="11"/>
    </row>
    <row r="43" spans="1:16" ht="30" customHeight="1" x14ac:dyDescent="0.2">
      <c r="A43" s="11">
        <v>414</v>
      </c>
      <c r="B43" s="15" t="s">
        <v>431</v>
      </c>
      <c r="C43" s="34" t="s">
        <v>30</v>
      </c>
      <c r="D43" s="12" t="s">
        <v>70</v>
      </c>
      <c r="E43" s="35">
        <v>7</v>
      </c>
      <c r="F43" s="36" t="s">
        <v>21</v>
      </c>
      <c r="G43" s="37" t="s">
        <v>23</v>
      </c>
      <c r="H43" s="16" t="s">
        <v>1098</v>
      </c>
      <c r="I43" s="110" t="s">
        <v>554</v>
      </c>
      <c r="J43" s="17" t="s">
        <v>1217</v>
      </c>
      <c r="K43" s="11">
        <v>58</v>
      </c>
      <c r="L43" s="194">
        <f t="shared" si="1"/>
        <v>81.2</v>
      </c>
      <c r="M43" s="198"/>
      <c r="N43" s="11"/>
      <c r="O43" s="199"/>
      <c r="P43" s="11"/>
    </row>
    <row r="44" spans="1:16" ht="30" customHeight="1" x14ac:dyDescent="0.2">
      <c r="A44" s="11">
        <v>415</v>
      </c>
      <c r="B44" s="15" t="s">
        <v>431</v>
      </c>
      <c r="C44" s="34" t="s">
        <v>30</v>
      </c>
      <c r="D44" s="18" t="s">
        <v>71</v>
      </c>
      <c r="E44" s="35">
        <v>8.2390000000000008</v>
      </c>
      <c r="F44" s="36" t="s">
        <v>21</v>
      </c>
      <c r="G44" s="37" t="s">
        <v>23</v>
      </c>
      <c r="H44" s="16" t="s">
        <v>1098</v>
      </c>
      <c r="I44" s="109" t="s">
        <v>555</v>
      </c>
      <c r="J44" s="17" t="s">
        <v>1217</v>
      </c>
      <c r="K44" s="11">
        <v>58</v>
      </c>
      <c r="L44" s="194">
        <f t="shared" si="1"/>
        <v>95.572400000000016</v>
      </c>
      <c r="M44" s="198"/>
      <c r="N44" s="11"/>
      <c r="O44" s="199"/>
      <c r="P44" s="11"/>
    </row>
    <row r="45" spans="1:16" ht="30" customHeight="1" x14ac:dyDescent="0.2">
      <c r="A45" s="11">
        <v>416</v>
      </c>
      <c r="B45" s="15" t="s">
        <v>431</v>
      </c>
      <c r="C45" s="34" t="s">
        <v>30</v>
      </c>
      <c r="D45" s="12" t="s">
        <v>72</v>
      </c>
      <c r="E45" s="35">
        <v>2.3130000000000002</v>
      </c>
      <c r="F45" s="36" t="s">
        <v>21</v>
      </c>
      <c r="G45" s="37" t="s">
        <v>23</v>
      </c>
      <c r="H45" s="16" t="s">
        <v>1098</v>
      </c>
      <c r="I45" s="109" t="s">
        <v>556</v>
      </c>
      <c r="J45" s="17" t="s">
        <v>1217</v>
      </c>
      <c r="K45" s="11">
        <v>58</v>
      </c>
      <c r="L45" s="194">
        <f t="shared" si="1"/>
        <v>26.8308</v>
      </c>
      <c r="M45" s="198"/>
      <c r="N45" s="11"/>
      <c r="O45" s="199"/>
      <c r="P45" s="11"/>
    </row>
    <row r="46" spans="1:16" ht="30" customHeight="1" x14ac:dyDescent="0.2">
      <c r="A46" s="11">
        <v>417</v>
      </c>
      <c r="B46" s="15" t="s">
        <v>431</v>
      </c>
      <c r="C46" s="34" t="s">
        <v>30</v>
      </c>
      <c r="D46" s="12" t="s">
        <v>73</v>
      </c>
      <c r="E46" s="35">
        <v>7.734</v>
      </c>
      <c r="F46" s="36" t="s">
        <v>21</v>
      </c>
      <c r="G46" s="31" t="s">
        <v>28</v>
      </c>
      <c r="H46" s="16" t="s">
        <v>1098</v>
      </c>
      <c r="I46" s="109" t="s">
        <v>557</v>
      </c>
      <c r="J46" s="17" t="s">
        <v>1217</v>
      </c>
      <c r="K46" s="11">
        <v>58</v>
      </c>
      <c r="L46" s="194">
        <f t="shared" si="1"/>
        <v>89.714400000000012</v>
      </c>
      <c r="M46" s="198"/>
      <c r="N46" s="11"/>
      <c r="O46" s="199"/>
      <c r="P46" s="11"/>
    </row>
    <row r="47" spans="1:16" ht="30" customHeight="1" x14ac:dyDescent="0.2">
      <c r="A47" s="11">
        <v>418</v>
      </c>
      <c r="B47" s="15" t="s">
        <v>431</v>
      </c>
      <c r="C47" s="29" t="s">
        <v>30</v>
      </c>
      <c r="D47" s="26" t="s">
        <v>74</v>
      </c>
      <c r="E47" s="30">
        <v>2.0009999999999999</v>
      </c>
      <c r="F47" s="27" t="s">
        <v>21</v>
      </c>
      <c r="G47" s="33" t="s">
        <v>75</v>
      </c>
      <c r="H47" s="16" t="s">
        <v>1098</v>
      </c>
      <c r="I47" s="111"/>
      <c r="J47" s="17" t="s">
        <v>1217</v>
      </c>
      <c r="K47" s="11">
        <v>58</v>
      </c>
      <c r="L47" s="194">
        <f t="shared" si="1"/>
        <v>23.211600000000001</v>
      </c>
      <c r="M47" s="198"/>
      <c r="N47" s="11"/>
      <c r="O47" s="199"/>
      <c r="P47" s="11"/>
    </row>
    <row r="48" spans="1:16" ht="30" customHeight="1" x14ac:dyDescent="0.2">
      <c r="A48" s="11">
        <v>419</v>
      </c>
      <c r="B48" s="15" t="s">
        <v>431</v>
      </c>
      <c r="C48" s="29" t="s">
        <v>30</v>
      </c>
      <c r="D48" s="32" t="s">
        <v>76</v>
      </c>
      <c r="E48" s="30">
        <v>1.6659999999999999</v>
      </c>
      <c r="F48" s="27" t="s">
        <v>21</v>
      </c>
      <c r="G48" s="33" t="s">
        <v>23</v>
      </c>
      <c r="H48" s="16" t="s">
        <v>1098</v>
      </c>
      <c r="I48" s="111"/>
      <c r="J48" s="17" t="s">
        <v>1217</v>
      </c>
      <c r="K48" s="11">
        <v>58</v>
      </c>
      <c r="L48" s="194">
        <f t="shared" si="1"/>
        <v>19.325600000000001</v>
      </c>
      <c r="M48" s="198"/>
      <c r="N48" s="11"/>
      <c r="O48" s="199"/>
      <c r="P48" s="11"/>
    </row>
    <row r="49" spans="1:16" ht="30" customHeight="1" x14ac:dyDescent="0.2">
      <c r="A49" s="11">
        <v>420</v>
      </c>
      <c r="B49" s="15" t="s">
        <v>431</v>
      </c>
      <c r="C49" s="29" t="s">
        <v>30</v>
      </c>
      <c r="D49" s="26" t="s">
        <v>77</v>
      </c>
      <c r="E49" s="30">
        <v>3.0049999999999999</v>
      </c>
      <c r="F49" s="27" t="s">
        <v>21</v>
      </c>
      <c r="G49" s="33" t="s">
        <v>23</v>
      </c>
      <c r="H49" s="16" t="s">
        <v>1098</v>
      </c>
      <c r="I49" s="104" t="s">
        <v>558</v>
      </c>
      <c r="J49" s="17" t="s">
        <v>1217</v>
      </c>
      <c r="K49" s="11">
        <v>58</v>
      </c>
      <c r="L49" s="194">
        <f t="shared" si="1"/>
        <v>34.857999999999997</v>
      </c>
      <c r="M49" s="198"/>
      <c r="N49" s="11"/>
      <c r="O49" s="199"/>
      <c r="P49" s="11"/>
    </row>
    <row r="50" spans="1:16" ht="24.95" customHeight="1" x14ac:dyDescent="0.2">
      <c r="A50" s="11">
        <v>421</v>
      </c>
      <c r="B50" s="15" t="s">
        <v>431</v>
      </c>
      <c r="C50" s="29" t="s">
        <v>30</v>
      </c>
      <c r="D50" s="26" t="s">
        <v>78</v>
      </c>
      <c r="E50" s="30">
        <v>10</v>
      </c>
      <c r="F50" s="27" t="s">
        <v>21</v>
      </c>
      <c r="G50" s="33" t="s">
        <v>23</v>
      </c>
      <c r="H50" s="16" t="s">
        <v>1098</v>
      </c>
      <c r="I50" s="104" t="s">
        <v>559</v>
      </c>
      <c r="J50" s="17" t="s">
        <v>1217</v>
      </c>
      <c r="K50" s="11">
        <v>58</v>
      </c>
      <c r="L50" s="194">
        <f t="shared" si="1"/>
        <v>116</v>
      </c>
      <c r="M50" s="198" t="s">
        <v>1233</v>
      </c>
      <c r="N50" s="11">
        <v>87</v>
      </c>
      <c r="O50" s="199" t="s">
        <v>1220</v>
      </c>
      <c r="P50" s="200">
        <f>E50*N50</f>
        <v>870</v>
      </c>
    </row>
    <row r="51" spans="1:16" ht="24.95" customHeight="1" x14ac:dyDescent="0.2">
      <c r="A51" s="11">
        <v>422</v>
      </c>
      <c r="B51" s="15" t="s">
        <v>431</v>
      </c>
      <c r="C51" s="29" t="s">
        <v>30</v>
      </c>
      <c r="D51" s="26" t="s">
        <v>79</v>
      </c>
      <c r="E51" s="30">
        <v>2.2000000000000002</v>
      </c>
      <c r="F51" s="27" t="s">
        <v>21</v>
      </c>
      <c r="G51" s="33" t="s">
        <v>23</v>
      </c>
      <c r="H51" s="16" t="s">
        <v>1098</v>
      </c>
      <c r="I51" s="104" t="s">
        <v>560</v>
      </c>
      <c r="J51" s="17" t="s">
        <v>1217</v>
      </c>
      <c r="K51" s="11">
        <v>58</v>
      </c>
      <c r="L51" s="194">
        <f t="shared" si="1"/>
        <v>25.520000000000003</v>
      </c>
      <c r="M51" s="198" t="s">
        <v>1233</v>
      </c>
      <c r="N51" s="11">
        <v>114</v>
      </c>
      <c r="O51" s="199" t="s">
        <v>1220</v>
      </c>
      <c r="P51" s="200">
        <f t="shared" ref="P51:P52" si="2">E51*N51</f>
        <v>250.8</v>
      </c>
    </row>
    <row r="52" spans="1:16" ht="24.95" customHeight="1" x14ac:dyDescent="0.2">
      <c r="A52" s="11">
        <v>423</v>
      </c>
      <c r="B52" s="15" t="s">
        <v>431</v>
      </c>
      <c r="C52" s="29" t="s">
        <v>30</v>
      </c>
      <c r="D52" s="26" t="s">
        <v>80</v>
      </c>
      <c r="E52" s="30">
        <v>6.5</v>
      </c>
      <c r="F52" s="27" t="s">
        <v>21</v>
      </c>
      <c r="G52" s="33" t="s">
        <v>23</v>
      </c>
      <c r="H52" s="16" t="s">
        <v>1098</v>
      </c>
      <c r="I52" s="104" t="s">
        <v>561</v>
      </c>
      <c r="J52" s="17" t="s">
        <v>1217</v>
      </c>
      <c r="K52" s="11">
        <v>58</v>
      </c>
      <c r="L52" s="194">
        <f t="shared" si="1"/>
        <v>75.400000000000006</v>
      </c>
      <c r="M52" s="198" t="s">
        <v>1233</v>
      </c>
      <c r="N52" s="11">
        <v>87</v>
      </c>
      <c r="O52" s="199" t="s">
        <v>1220</v>
      </c>
      <c r="P52" s="200">
        <f t="shared" si="2"/>
        <v>565.5</v>
      </c>
    </row>
    <row r="53" spans="1:16" ht="30" customHeight="1" x14ac:dyDescent="0.2">
      <c r="A53" s="11">
        <v>424</v>
      </c>
      <c r="B53" s="15" t="s">
        <v>431</v>
      </c>
      <c r="C53" s="29" t="s">
        <v>30</v>
      </c>
      <c r="D53" s="26" t="s">
        <v>81</v>
      </c>
      <c r="E53" s="30">
        <v>5.5990000000000002</v>
      </c>
      <c r="F53" s="27" t="s">
        <v>22</v>
      </c>
      <c r="G53" s="33" t="s">
        <v>23</v>
      </c>
      <c r="H53" s="16" t="s">
        <v>1098</v>
      </c>
      <c r="I53" s="104" t="s">
        <v>562</v>
      </c>
      <c r="J53" s="17" t="s">
        <v>1217</v>
      </c>
      <c r="K53" s="11">
        <v>58</v>
      </c>
      <c r="L53" s="194">
        <f t="shared" si="1"/>
        <v>64.948400000000007</v>
      </c>
      <c r="M53" s="198"/>
      <c r="N53" s="11"/>
      <c r="O53" s="199"/>
      <c r="P53" s="11"/>
    </row>
    <row r="54" spans="1:16" ht="24.95" customHeight="1" x14ac:dyDescent="0.2">
      <c r="A54" s="11">
        <v>425</v>
      </c>
      <c r="B54" s="15" t="s">
        <v>431</v>
      </c>
      <c r="C54" s="34" t="s">
        <v>30</v>
      </c>
      <c r="D54" s="18" t="s">
        <v>82</v>
      </c>
      <c r="E54" s="35">
        <v>5.5</v>
      </c>
      <c r="F54" s="36" t="s">
        <v>22</v>
      </c>
      <c r="G54" s="37" t="s">
        <v>23</v>
      </c>
      <c r="H54" s="16" t="s">
        <v>1098</v>
      </c>
      <c r="I54" s="109" t="s">
        <v>563</v>
      </c>
      <c r="J54" s="17" t="s">
        <v>1217</v>
      </c>
      <c r="K54" s="11">
        <v>58</v>
      </c>
      <c r="L54" s="194">
        <f t="shared" si="1"/>
        <v>63.800000000000004</v>
      </c>
      <c r="M54" s="198" t="s">
        <v>1233</v>
      </c>
      <c r="N54" s="11">
        <v>114</v>
      </c>
      <c r="O54" s="199" t="s">
        <v>1220</v>
      </c>
      <c r="P54" s="200">
        <f>E54*N54</f>
        <v>627</v>
      </c>
    </row>
    <row r="55" spans="1:16" ht="30" customHeight="1" x14ac:dyDescent="0.2">
      <c r="A55" s="11">
        <v>426</v>
      </c>
      <c r="B55" s="15" t="s">
        <v>431</v>
      </c>
      <c r="C55" s="29" t="s">
        <v>30</v>
      </c>
      <c r="D55" s="26" t="s">
        <v>83</v>
      </c>
      <c r="E55" s="30">
        <v>2</v>
      </c>
      <c r="F55" s="27" t="s">
        <v>22</v>
      </c>
      <c r="G55" s="33" t="s">
        <v>23</v>
      </c>
      <c r="H55" s="16" t="s">
        <v>1098</v>
      </c>
      <c r="I55" s="109" t="s">
        <v>564</v>
      </c>
      <c r="J55" s="17" t="s">
        <v>1217</v>
      </c>
      <c r="K55" s="11">
        <v>58</v>
      </c>
      <c r="L55" s="194">
        <f t="shared" si="1"/>
        <v>23.200000000000003</v>
      </c>
      <c r="M55" s="198"/>
      <c r="N55" s="11"/>
      <c r="O55" s="199"/>
      <c r="P55" s="11"/>
    </row>
    <row r="56" spans="1:16" ht="24.95" customHeight="1" x14ac:dyDescent="0.2">
      <c r="A56" s="11">
        <v>427</v>
      </c>
      <c r="B56" s="15" t="s">
        <v>431</v>
      </c>
      <c r="C56" s="29" t="s">
        <v>30</v>
      </c>
      <c r="D56" s="26" t="s">
        <v>84</v>
      </c>
      <c r="E56" s="30">
        <v>6.6710000000000003</v>
      </c>
      <c r="F56" s="27" t="s">
        <v>22</v>
      </c>
      <c r="G56" s="33" t="s">
        <v>23</v>
      </c>
      <c r="H56" s="16" t="s">
        <v>1098</v>
      </c>
      <c r="I56" s="104" t="s">
        <v>565</v>
      </c>
      <c r="J56" s="17" t="s">
        <v>1217</v>
      </c>
      <c r="K56" s="11">
        <v>58</v>
      </c>
      <c r="L56" s="194">
        <f t="shared" si="1"/>
        <v>77.383600000000001</v>
      </c>
      <c r="M56" s="198" t="s">
        <v>1233</v>
      </c>
      <c r="N56" s="11">
        <v>92</v>
      </c>
      <c r="O56" s="199" t="s">
        <v>1220</v>
      </c>
      <c r="P56" s="200">
        <f t="shared" ref="P56:P70" si="3">E56*N56</f>
        <v>613.73199999999997</v>
      </c>
    </row>
    <row r="57" spans="1:16" ht="24.95" customHeight="1" x14ac:dyDescent="0.2">
      <c r="A57" s="11">
        <v>428</v>
      </c>
      <c r="B57" s="15" t="s">
        <v>431</v>
      </c>
      <c r="C57" s="29" t="s">
        <v>30</v>
      </c>
      <c r="D57" s="26" t="s">
        <v>85</v>
      </c>
      <c r="E57" s="30">
        <v>11.000999999999999</v>
      </c>
      <c r="F57" s="27" t="s">
        <v>22</v>
      </c>
      <c r="G57" s="33" t="s">
        <v>23</v>
      </c>
      <c r="H57" s="16" t="s">
        <v>1098</v>
      </c>
      <c r="I57" s="104" t="s">
        <v>566</v>
      </c>
      <c r="J57" s="17" t="s">
        <v>1217</v>
      </c>
      <c r="K57" s="11">
        <v>58</v>
      </c>
      <c r="L57" s="194">
        <f t="shared" si="1"/>
        <v>127.61160000000001</v>
      </c>
      <c r="M57" s="198" t="s">
        <v>1233</v>
      </c>
      <c r="N57" s="11">
        <v>87</v>
      </c>
      <c r="O57" s="199" t="s">
        <v>1220</v>
      </c>
      <c r="P57" s="200">
        <f t="shared" si="3"/>
        <v>957.08699999999999</v>
      </c>
    </row>
    <row r="58" spans="1:16" ht="24.95" customHeight="1" x14ac:dyDescent="0.2">
      <c r="A58" s="11">
        <v>429</v>
      </c>
      <c r="B58" s="15" t="s">
        <v>431</v>
      </c>
      <c r="C58" s="29" t="s">
        <v>30</v>
      </c>
      <c r="D58" s="26" t="s">
        <v>86</v>
      </c>
      <c r="E58" s="30">
        <v>5.5</v>
      </c>
      <c r="F58" s="27" t="s">
        <v>22</v>
      </c>
      <c r="G58" s="33" t="s">
        <v>23</v>
      </c>
      <c r="H58" s="16" t="s">
        <v>1098</v>
      </c>
      <c r="I58" s="104" t="s">
        <v>567</v>
      </c>
      <c r="J58" s="17" t="s">
        <v>1217</v>
      </c>
      <c r="K58" s="11">
        <v>58</v>
      </c>
      <c r="L58" s="194">
        <f t="shared" si="1"/>
        <v>63.800000000000004</v>
      </c>
      <c r="M58" s="198" t="s">
        <v>1233</v>
      </c>
      <c r="N58" s="11">
        <v>87</v>
      </c>
      <c r="O58" s="199" t="s">
        <v>1220</v>
      </c>
      <c r="P58" s="200">
        <f t="shared" si="3"/>
        <v>478.5</v>
      </c>
    </row>
    <row r="59" spans="1:16" ht="24.95" customHeight="1" x14ac:dyDescent="0.2">
      <c r="A59" s="11">
        <v>430</v>
      </c>
      <c r="B59" s="15" t="s">
        <v>431</v>
      </c>
      <c r="C59" s="29" t="s">
        <v>30</v>
      </c>
      <c r="D59" s="26" t="s">
        <v>87</v>
      </c>
      <c r="E59" s="30">
        <v>2.2000000000000002</v>
      </c>
      <c r="F59" s="27" t="s">
        <v>22</v>
      </c>
      <c r="G59" s="33" t="s">
        <v>23</v>
      </c>
      <c r="H59" s="16" t="s">
        <v>1098</v>
      </c>
      <c r="I59" s="104" t="s">
        <v>568</v>
      </c>
      <c r="J59" s="17" t="s">
        <v>1217</v>
      </c>
      <c r="K59" s="11">
        <v>58</v>
      </c>
      <c r="L59" s="194">
        <f t="shared" si="1"/>
        <v>25.520000000000003</v>
      </c>
      <c r="M59" s="198" t="s">
        <v>1233</v>
      </c>
      <c r="N59" s="11">
        <v>87</v>
      </c>
      <c r="O59" s="199" t="s">
        <v>1220</v>
      </c>
      <c r="P59" s="200">
        <f t="shared" si="3"/>
        <v>191.4</v>
      </c>
    </row>
    <row r="60" spans="1:16" ht="24.95" customHeight="1" x14ac:dyDescent="0.2">
      <c r="A60" s="11">
        <v>431</v>
      </c>
      <c r="B60" s="15" t="s">
        <v>431</v>
      </c>
      <c r="C60" s="39" t="s">
        <v>30</v>
      </c>
      <c r="D60" s="26" t="s">
        <v>88</v>
      </c>
      <c r="E60" s="30">
        <v>2</v>
      </c>
      <c r="F60" s="27" t="s">
        <v>22</v>
      </c>
      <c r="G60" s="33" t="s">
        <v>23</v>
      </c>
      <c r="H60" s="16" t="s">
        <v>1098</v>
      </c>
      <c r="I60" s="104" t="s">
        <v>569</v>
      </c>
      <c r="J60" s="17" t="s">
        <v>1217</v>
      </c>
      <c r="K60" s="11">
        <v>58</v>
      </c>
      <c r="L60" s="194">
        <f t="shared" si="1"/>
        <v>23.200000000000003</v>
      </c>
      <c r="M60" s="198" t="s">
        <v>1233</v>
      </c>
      <c r="N60" s="11">
        <v>87</v>
      </c>
      <c r="O60" s="199" t="s">
        <v>1220</v>
      </c>
      <c r="P60" s="200">
        <f t="shared" si="3"/>
        <v>174</v>
      </c>
    </row>
    <row r="61" spans="1:16" ht="24.95" customHeight="1" x14ac:dyDescent="0.2">
      <c r="A61" s="11">
        <v>432</v>
      </c>
      <c r="B61" s="15" t="s">
        <v>431</v>
      </c>
      <c r="C61" s="29" t="s">
        <v>30</v>
      </c>
      <c r="D61" s="26" t="s">
        <v>89</v>
      </c>
      <c r="E61" s="30">
        <v>3.8</v>
      </c>
      <c r="F61" s="27" t="s">
        <v>22</v>
      </c>
      <c r="G61" s="33" t="s">
        <v>23</v>
      </c>
      <c r="H61" s="16" t="s">
        <v>1098</v>
      </c>
      <c r="I61" s="104" t="s">
        <v>570</v>
      </c>
      <c r="J61" s="17" t="s">
        <v>1217</v>
      </c>
      <c r="K61" s="11">
        <v>58</v>
      </c>
      <c r="L61" s="194">
        <f t="shared" si="1"/>
        <v>44.08</v>
      </c>
      <c r="M61" s="198" t="s">
        <v>1233</v>
      </c>
      <c r="N61" s="11">
        <v>87</v>
      </c>
      <c r="O61" s="199" t="s">
        <v>1220</v>
      </c>
      <c r="P61" s="200">
        <f t="shared" si="3"/>
        <v>330.59999999999997</v>
      </c>
    </row>
    <row r="62" spans="1:16" ht="24.95" customHeight="1" x14ac:dyDescent="0.2">
      <c r="A62" s="11">
        <v>433</v>
      </c>
      <c r="B62" s="15" t="s">
        <v>431</v>
      </c>
      <c r="C62" s="29" t="s">
        <v>30</v>
      </c>
      <c r="D62" s="26" t="s">
        <v>90</v>
      </c>
      <c r="E62" s="30">
        <v>5.0190000000000001</v>
      </c>
      <c r="F62" s="27" t="s">
        <v>22</v>
      </c>
      <c r="G62" s="33" t="s">
        <v>23</v>
      </c>
      <c r="H62" s="16" t="s">
        <v>1098</v>
      </c>
      <c r="I62" s="104" t="s">
        <v>571</v>
      </c>
      <c r="J62" s="17" t="s">
        <v>1217</v>
      </c>
      <c r="K62" s="11">
        <v>58</v>
      </c>
      <c r="L62" s="194">
        <f t="shared" si="1"/>
        <v>58.220400000000012</v>
      </c>
      <c r="M62" s="198" t="s">
        <v>1233</v>
      </c>
      <c r="N62" s="11">
        <v>121</v>
      </c>
      <c r="O62" s="199" t="s">
        <v>1220</v>
      </c>
      <c r="P62" s="200">
        <f t="shared" si="3"/>
        <v>607.29899999999998</v>
      </c>
    </row>
    <row r="63" spans="1:16" ht="24.95" customHeight="1" x14ac:dyDescent="0.2">
      <c r="A63" s="11">
        <v>434</v>
      </c>
      <c r="B63" s="15" t="s">
        <v>431</v>
      </c>
      <c r="C63" s="29" t="s">
        <v>30</v>
      </c>
      <c r="D63" s="26" t="s">
        <v>91</v>
      </c>
      <c r="E63" s="30">
        <v>3.5649999999999999</v>
      </c>
      <c r="F63" s="27" t="s">
        <v>22</v>
      </c>
      <c r="G63" s="33" t="s">
        <v>23</v>
      </c>
      <c r="H63" s="16" t="s">
        <v>1098</v>
      </c>
      <c r="I63" s="109" t="s">
        <v>572</v>
      </c>
      <c r="J63" s="17" t="s">
        <v>1217</v>
      </c>
      <c r="K63" s="11">
        <v>58</v>
      </c>
      <c r="L63" s="194">
        <f t="shared" si="1"/>
        <v>41.354000000000006</v>
      </c>
      <c r="M63" s="198" t="s">
        <v>1233</v>
      </c>
      <c r="N63" s="11">
        <v>62</v>
      </c>
      <c r="O63" s="199" t="s">
        <v>1220</v>
      </c>
      <c r="P63" s="200">
        <f t="shared" si="3"/>
        <v>221.03</v>
      </c>
    </row>
    <row r="64" spans="1:16" ht="24.95" customHeight="1" x14ac:dyDescent="0.2">
      <c r="A64" s="11">
        <v>435</v>
      </c>
      <c r="B64" s="15" t="s">
        <v>431</v>
      </c>
      <c r="C64" s="29" t="s">
        <v>30</v>
      </c>
      <c r="D64" s="26" t="s">
        <v>92</v>
      </c>
      <c r="E64" s="30">
        <v>3.5659999999999998</v>
      </c>
      <c r="F64" s="27" t="s">
        <v>22</v>
      </c>
      <c r="G64" s="33" t="s">
        <v>23</v>
      </c>
      <c r="H64" s="16" t="s">
        <v>1098</v>
      </c>
      <c r="I64" s="104" t="s">
        <v>573</v>
      </c>
      <c r="J64" s="17" t="s">
        <v>1217</v>
      </c>
      <c r="K64" s="11">
        <v>58</v>
      </c>
      <c r="L64" s="194">
        <f t="shared" si="1"/>
        <v>41.365600000000001</v>
      </c>
      <c r="M64" s="198" t="s">
        <v>1233</v>
      </c>
      <c r="N64" s="11">
        <v>114</v>
      </c>
      <c r="O64" s="199" t="s">
        <v>1220</v>
      </c>
      <c r="P64" s="200">
        <f t="shared" si="3"/>
        <v>406.524</v>
      </c>
    </row>
    <row r="65" spans="1:16" ht="24.95" customHeight="1" x14ac:dyDescent="0.2">
      <c r="A65" s="11">
        <v>436</v>
      </c>
      <c r="B65" s="15" t="s">
        <v>431</v>
      </c>
      <c r="C65" s="29" t="s">
        <v>30</v>
      </c>
      <c r="D65" s="26" t="s">
        <v>93</v>
      </c>
      <c r="E65" s="30">
        <v>4.3730000000000002</v>
      </c>
      <c r="F65" s="27" t="s">
        <v>22</v>
      </c>
      <c r="G65" s="33" t="s">
        <v>23</v>
      </c>
      <c r="H65" s="16" t="s">
        <v>1098</v>
      </c>
      <c r="I65" s="104" t="s">
        <v>574</v>
      </c>
      <c r="J65" s="17" t="s">
        <v>1217</v>
      </c>
      <c r="K65" s="11">
        <v>58</v>
      </c>
      <c r="L65" s="194">
        <f t="shared" si="1"/>
        <v>50.726800000000004</v>
      </c>
      <c r="M65" s="198" t="s">
        <v>1233</v>
      </c>
      <c r="N65" s="11">
        <v>87</v>
      </c>
      <c r="O65" s="199" t="s">
        <v>1220</v>
      </c>
      <c r="P65" s="200">
        <f t="shared" si="3"/>
        <v>380.45100000000002</v>
      </c>
    </row>
    <row r="66" spans="1:16" ht="24.95" customHeight="1" x14ac:dyDescent="0.2">
      <c r="A66" s="11">
        <v>437</v>
      </c>
      <c r="B66" s="15" t="s">
        <v>431</v>
      </c>
      <c r="C66" s="29" t="s">
        <v>30</v>
      </c>
      <c r="D66" s="26" t="s">
        <v>94</v>
      </c>
      <c r="E66" s="30">
        <v>9.3000000000000007</v>
      </c>
      <c r="F66" s="27" t="s">
        <v>22</v>
      </c>
      <c r="G66" s="33" t="s">
        <v>23</v>
      </c>
      <c r="H66" s="16" t="s">
        <v>1098</v>
      </c>
      <c r="I66" s="104" t="s">
        <v>575</v>
      </c>
      <c r="J66" s="17" t="s">
        <v>1217</v>
      </c>
      <c r="K66" s="11">
        <v>58</v>
      </c>
      <c r="L66" s="194">
        <f t="shared" si="1"/>
        <v>107.88000000000002</v>
      </c>
      <c r="M66" s="198" t="s">
        <v>1233</v>
      </c>
      <c r="N66" s="11">
        <v>114</v>
      </c>
      <c r="O66" s="199" t="s">
        <v>1220</v>
      </c>
      <c r="P66" s="200">
        <f t="shared" si="3"/>
        <v>1060.2</v>
      </c>
    </row>
    <row r="67" spans="1:16" ht="24.95" customHeight="1" x14ac:dyDescent="0.2">
      <c r="A67" s="11">
        <v>438</v>
      </c>
      <c r="B67" s="15" t="s">
        <v>431</v>
      </c>
      <c r="C67" s="29" t="s">
        <v>30</v>
      </c>
      <c r="D67" s="26" t="s">
        <v>95</v>
      </c>
      <c r="E67" s="30">
        <v>10.202999999999999</v>
      </c>
      <c r="F67" s="27" t="s">
        <v>22</v>
      </c>
      <c r="G67" s="33" t="s">
        <v>23</v>
      </c>
      <c r="H67" s="16" t="s">
        <v>1098</v>
      </c>
      <c r="I67" s="104" t="s">
        <v>576</v>
      </c>
      <c r="J67" s="17" t="s">
        <v>1217</v>
      </c>
      <c r="K67" s="11">
        <v>58</v>
      </c>
      <c r="L67" s="194">
        <f t="shared" si="1"/>
        <v>118.35480000000001</v>
      </c>
      <c r="M67" s="198" t="s">
        <v>1233</v>
      </c>
      <c r="N67" s="11">
        <v>87</v>
      </c>
      <c r="O67" s="199" t="s">
        <v>1220</v>
      </c>
      <c r="P67" s="200">
        <f t="shared" si="3"/>
        <v>887.66099999999994</v>
      </c>
    </row>
    <row r="68" spans="1:16" ht="24.95" customHeight="1" x14ac:dyDescent="0.2">
      <c r="A68" s="11">
        <v>439</v>
      </c>
      <c r="B68" s="15" t="s">
        <v>431</v>
      </c>
      <c r="C68" s="29" t="s">
        <v>30</v>
      </c>
      <c r="D68" s="32" t="s">
        <v>96</v>
      </c>
      <c r="E68" s="30">
        <v>4.9980000000000002</v>
      </c>
      <c r="F68" s="27" t="s">
        <v>22</v>
      </c>
      <c r="G68" s="33" t="s">
        <v>23</v>
      </c>
      <c r="H68" s="16" t="s">
        <v>1098</v>
      </c>
      <c r="I68" s="109" t="s">
        <v>577</v>
      </c>
      <c r="J68" s="17" t="s">
        <v>1217</v>
      </c>
      <c r="K68" s="11">
        <v>58</v>
      </c>
      <c r="L68" s="194">
        <f t="shared" ref="L68:L99" si="4">E68*K68*20%</f>
        <v>57.976800000000004</v>
      </c>
      <c r="M68" s="198" t="s">
        <v>1233</v>
      </c>
      <c r="N68" s="11">
        <v>62</v>
      </c>
      <c r="O68" s="199" t="s">
        <v>1220</v>
      </c>
      <c r="P68" s="200">
        <f t="shared" si="3"/>
        <v>309.87600000000003</v>
      </c>
    </row>
    <row r="69" spans="1:16" ht="24.95" customHeight="1" x14ac:dyDescent="0.2">
      <c r="A69" s="11">
        <v>440</v>
      </c>
      <c r="B69" s="15" t="s">
        <v>431</v>
      </c>
      <c r="C69" s="29" t="s">
        <v>30</v>
      </c>
      <c r="D69" s="26" t="s">
        <v>97</v>
      </c>
      <c r="E69" s="30">
        <v>4</v>
      </c>
      <c r="F69" s="27" t="s">
        <v>22</v>
      </c>
      <c r="G69" s="33" t="s">
        <v>23</v>
      </c>
      <c r="H69" s="16" t="s">
        <v>1098</v>
      </c>
      <c r="I69" s="104" t="s">
        <v>578</v>
      </c>
      <c r="J69" s="17" t="s">
        <v>1217</v>
      </c>
      <c r="K69" s="11">
        <v>58</v>
      </c>
      <c r="L69" s="194">
        <f t="shared" si="4"/>
        <v>46.400000000000006</v>
      </c>
      <c r="M69" s="198" t="s">
        <v>1233</v>
      </c>
      <c r="N69" s="11">
        <v>87</v>
      </c>
      <c r="O69" s="199" t="s">
        <v>1220</v>
      </c>
      <c r="P69" s="200">
        <f t="shared" si="3"/>
        <v>348</v>
      </c>
    </row>
    <row r="70" spans="1:16" ht="24.95" customHeight="1" x14ac:dyDescent="0.2">
      <c r="A70" s="11">
        <v>441</v>
      </c>
      <c r="B70" s="15" t="s">
        <v>431</v>
      </c>
      <c r="C70" s="29" t="s">
        <v>30</v>
      </c>
      <c r="D70" s="26" t="s">
        <v>98</v>
      </c>
      <c r="E70" s="30">
        <v>7.798</v>
      </c>
      <c r="F70" s="27" t="s">
        <v>22</v>
      </c>
      <c r="G70" s="33" t="s">
        <v>23</v>
      </c>
      <c r="H70" s="16" t="s">
        <v>1098</v>
      </c>
      <c r="I70" s="104" t="s">
        <v>579</v>
      </c>
      <c r="J70" s="17" t="s">
        <v>1217</v>
      </c>
      <c r="K70" s="11">
        <v>58</v>
      </c>
      <c r="L70" s="194">
        <f t="shared" si="4"/>
        <v>90.456800000000001</v>
      </c>
      <c r="M70" s="198" t="s">
        <v>1233</v>
      </c>
      <c r="N70" s="11">
        <v>121</v>
      </c>
      <c r="O70" s="199" t="s">
        <v>1220</v>
      </c>
      <c r="P70" s="200">
        <f t="shared" si="3"/>
        <v>943.55799999999999</v>
      </c>
    </row>
    <row r="71" spans="1:16" ht="30" customHeight="1" x14ac:dyDescent="0.2">
      <c r="A71" s="11">
        <v>442</v>
      </c>
      <c r="B71" s="15" t="s">
        <v>431</v>
      </c>
      <c r="C71" s="29" t="s">
        <v>30</v>
      </c>
      <c r="D71" s="32" t="s">
        <v>99</v>
      </c>
      <c r="E71" s="30">
        <v>2</v>
      </c>
      <c r="F71" s="27" t="s">
        <v>17</v>
      </c>
      <c r="G71" s="33" t="s">
        <v>23</v>
      </c>
      <c r="H71" s="16" t="s">
        <v>1098</v>
      </c>
      <c r="I71" s="109" t="s">
        <v>580</v>
      </c>
      <c r="J71" s="17" t="s">
        <v>1217</v>
      </c>
      <c r="K71" s="11">
        <v>58</v>
      </c>
      <c r="L71" s="194">
        <f t="shared" si="4"/>
        <v>23.200000000000003</v>
      </c>
      <c r="M71" s="198"/>
      <c r="N71" s="11"/>
      <c r="O71" s="199"/>
      <c r="P71" s="11"/>
    </row>
    <row r="72" spans="1:16" ht="30" customHeight="1" x14ac:dyDescent="0.2">
      <c r="A72" s="11">
        <v>443</v>
      </c>
      <c r="B72" s="15" t="s">
        <v>431</v>
      </c>
      <c r="C72" s="29" t="s">
        <v>30</v>
      </c>
      <c r="D72" s="32" t="s">
        <v>100</v>
      </c>
      <c r="E72" s="30">
        <v>4.9989999999999997</v>
      </c>
      <c r="F72" s="27" t="s">
        <v>17</v>
      </c>
      <c r="G72" s="33" t="s">
        <v>23</v>
      </c>
      <c r="H72" s="16" t="s">
        <v>1098</v>
      </c>
      <c r="I72" s="109" t="s">
        <v>581</v>
      </c>
      <c r="J72" s="17" t="s">
        <v>1217</v>
      </c>
      <c r="K72" s="11">
        <v>58</v>
      </c>
      <c r="L72" s="194">
        <f t="shared" si="4"/>
        <v>57.988400000000006</v>
      </c>
      <c r="M72" s="198"/>
      <c r="N72" s="11"/>
      <c r="O72" s="199"/>
      <c r="P72" s="11"/>
    </row>
    <row r="73" spans="1:16" ht="24.95" customHeight="1" x14ac:dyDescent="0.2">
      <c r="A73" s="11">
        <v>444</v>
      </c>
      <c r="B73" s="15" t="s">
        <v>431</v>
      </c>
      <c r="C73" s="29" t="s">
        <v>30</v>
      </c>
      <c r="D73" s="26" t="s">
        <v>101</v>
      </c>
      <c r="E73" s="30">
        <v>3.4950000000000001</v>
      </c>
      <c r="F73" s="27" t="s">
        <v>17</v>
      </c>
      <c r="G73" s="33" t="s">
        <v>23</v>
      </c>
      <c r="H73" s="16" t="s">
        <v>1098</v>
      </c>
      <c r="I73" s="104" t="s">
        <v>582</v>
      </c>
      <c r="J73" s="17" t="s">
        <v>1217</v>
      </c>
      <c r="K73" s="11">
        <v>58</v>
      </c>
      <c r="L73" s="194">
        <f t="shared" si="4"/>
        <v>40.542000000000002</v>
      </c>
      <c r="M73" s="198" t="s">
        <v>1233</v>
      </c>
      <c r="N73" s="11">
        <v>121</v>
      </c>
      <c r="O73" s="199" t="s">
        <v>1220</v>
      </c>
      <c r="P73" s="200">
        <f>E73*N73</f>
        <v>422.89500000000004</v>
      </c>
    </row>
    <row r="74" spans="1:16" ht="30" customHeight="1" x14ac:dyDescent="0.2">
      <c r="A74" s="11">
        <v>445</v>
      </c>
      <c r="B74" s="15" t="s">
        <v>431</v>
      </c>
      <c r="C74" s="40" t="s">
        <v>30</v>
      </c>
      <c r="D74" s="24" t="s">
        <v>102</v>
      </c>
      <c r="E74" s="41">
        <v>2.988</v>
      </c>
      <c r="F74" s="42" t="s">
        <v>22</v>
      </c>
      <c r="G74" s="43" t="s">
        <v>23</v>
      </c>
      <c r="H74" s="16" t="s">
        <v>1098</v>
      </c>
      <c r="I74" s="104" t="s">
        <v>583</v>
      </c>
      <c r="J74" s="17" t="s">
        <v>1217</v>
      </c>
      <c r="K74" s="11">
        <v>58</v>
      </c>
      <c r="L74" s="194">
        <f t="shared" si="4"/>
        <v>34.660800000000002</v>
      </c>
      <c r="M74" s="198"/>
      <c r="N74" s="11"/>
      <c r="O74" s="199"/>
      <c r="P74" s="11"/>
    </row>
    <row r="75" spans="1:16" ht="30" customHeight="1" x14ac:dyDescent="0.2">
      <c r="A75" s="11">
        <v>446</v>
      </c>
      <c r="B75" s="15" t="s">
        <v>431</v>
      </c>
      <c r="C75" s="29" t="s">
        <v>30</v>
      </c>
      <c r="D75" s="26" t="s">
        <v>103</v>
      </c>
      <c r="E75" s="30">
        <v>2.9990000000000001</v>
      </c>
      <c r="F75" s="27" t="s">
        <v>22</v>
      </c>
      <c r="G75" s="33" t="s">
        <v>23</v>
      </c>
      <c r="H75" s="16" t="s">
        <v>1098</v>
      </c>
      <c r="I75" s="104" t="s">
        <v>584</v>
      </c>
      <c r="J75" s="17" t="s">
        <v>1217</v>
      </c>
      <c r="K75" s="11">
        <v>58</v>
      </c>
      <c r="L75" s="194">
        <f t="shared" si="4"/>
        <v>34.788400000000003</v>
      </c>
      <c r="M75" s="198"/>
      <c r="N75" s="11"/>
      <c r="O75" s="199"/>
      <c r="P75" s="11"/>
    </row>
    <row r="76" spans="1:16" ht="24.95" customHeight="1" x14ac:dyDescent="0.2">
      <c r="A76" s="11">
        <v>447</v>
      </c>
      <c r="B76" s="15" t="s">
        <v>431</v>
      </c>
      <c r="C76" s="29" t="s">
        <v>30</v>
      </c>
      <c r="D76" s="26" t="s">
        <v>104</v>
      </c>
      <c r="E76" s="30">
        <v>12.000999999999999</v>
      </c>
      <c r="F76" s="27" t="s">
        <v>22</v>
      </c>
      <c r="G76" s="33" t="s">
        <v>23</v>
      </c>
      <c r="H76" s="16" t="s">
        <v>1098</v>
      </c>
      <c r="I76" s="104" t="s">
        <v>585</v>
      </c>
      <c r="J76" s="17" t="s">
        <v>1217</v>
      </c>
      <c r="K76" s="11">
        <v>58</v>
      </c>
      <c r="L76" s="194">
        <f t="shared" si="4"/>
        <v>139.2116</v>
      </c>
      <c r="M76" s="198" t="s">
        <v>1233</v>
      </c>
      <c r="N76" s="11">
        <v>114</v>
      </c>
      <c r="O76" s="199" t="s">
        <v>1220</v>
      </c>
      <c r="P76" s="200">
        <f t="shared" ref="P76:P91" si="5">E76*N76</f>
        <v>1368.114</v>
      </c>
    </row>
    <row r="77" spans="1:16" ht="24.95" customHeight="1" x14ac:dyDescent="0.2">
      <c r="A77" s="11">
        <v>448</v>
      </c>
      <c r="B77" s="15" t="s">
        <v>431</v>
      </c>
      <c r="C77" s="39" t="s">
        <v>30</v>
      </c>
      <c r="D77" s="26" t="s">
        <v>105</v>
      </c>
      <c r="E77" s="30">
        <v>2.4</v>
      </c>
      <c r="F77" s="27" t="s">
        <v>22</v>
      </c>
      <c r="G77" s="33" t="s">
        <v>23</v>
      </c>
      <c r="H77" s="16" t="s">
        <v>1098</v>
      </c>
      <c r="I77" s="104" t="s">
        <v>586</v>
      </c>
      <c r="J77" s="17" t="s">
        <v>1217</v>
      </c>
      <c r="K77" s="11">
        <v>58</v>
      </c>
      <c r="L77" s="194">
        <f t="shared" si="4"/>
        <v>27.84</v>
      </c>
      <c r="M77" s="198" t="s">
        <v>1233</v>
      </c>
      <c r="N77" s="11">
        <v>87</v>
      </c>
      <c r="O77" s="199" t="s">
        <v>1220</v>
      </c>
      <c r="P77" s="200">
        <f t="shared" si="5"/>
        <v>208.79999999999998</v>
      </c>
    </row>
    <row r="78" spans="1:16" ht="24.95" customHeight="1" x14ac:dyDescent="0.2">
      <c r="A78" s="11">
        <v>449</v>
      </c>
      <c r="B78" s="15" t="s">
        <v>431</v>
      </c>
      <c r="C78" s="29" t="s">
        <v>30</v>
      </c>
      <c r="D78" s="26" t="s">
        <v>106</v>
      </c>
      <c r="E78" s="30">
        <v>2</v>
      </c>
      <c r="F78" s="27" t="s">
        <v>22</v>
      </c>
      <c r="G78" s="33" t="s">
        <v>23</v>
      </c>
      <c r="H78" s="16" t="s">
        <v>1098</v>
      </c>
      <c r="I78" s="104" t="s">
        <v>587</v>
      </c>
      <c r="J78" s="17" t="s">
        <v>1217</v>
      </c>
      <c r="K78" s="11">
        <v>58</v>
      </c>
      <c r="L78" s="194">
        <f t="shared" si="4"/>
        <v>23.200000000000003</v>
      </c>
      <c r="M78" s="198" t="s">
        <v>1233</v>
      </c>
      <c r="N78" s="11">
        <v>114</v>
      </c>
      <c r="O78" s="199" t="s">
        <v>1220</v>
      </c>
      <c r="P78" s="200">
        <f t="shared" si="5"/>
        <v>228</v>
      </c>
    </row>
    <row r="79" spans="1:16" ht="24.95" customHeight="1" x14ac:dyDescent="0.2">
      <c r="A79" s="11">
        <v>450</v>
      </c>
      <c r="B79" s="15" t="s">
        <v>431</v>
      </c>
      <c r="C79" s="29" t="s">
        <v>30</v>
      </c>
      <c r="D79" s="26" t="s">
        <v>107</v>
      </c>
      <c r="E79" s="30">
        <v>4.0010000000000003</v>
      </c>
      <c r="F79" s="27" t="s">
        <v>22</v>
      </c>
      <c r="G79" s="33" t="s">
        <v>23</v>
      </c>
      <c r="H79" s="16" t="s">
        <v>1098</v>
      </c>
      <c r="I79" s="104" t="s">
        <v>588</v>
      </c>
      <c r="J79" s="17" t="s">
        <v>1217</v>
      </c>
      <c r="K79" s="11">
        <v>58</v>
      </c>
      <c r="L79" s="194">
        <f t="shared" si="4"/>
        <v>46.411600000000007</v>
      </c>
      <c r="M79" s="198" t="s">
        <v>1233</v>
      </c>
      <c r="N79" s="11">
        <v>87</v>
      </c>
      <c r="O79" s="199" t="s">
        <v>1220</v>
      </c>
      <c r="P79" s="200">
        <f t="shared" si="5"/>
        <v>348.08700000000005</v>
      </c>
    </row>
    <row r="80" spans="1:16" ht="24.95" customHeight="1" x14ac:dyDescent="0.2">
      <c r="A80" s="11">
        <v>451</v>
      </c>
      <c r="B80" s="15" t="s">
        <v>431</v>
      </c>
      <c r="C80" s="29" t="s">
        <v>30</v>
      </c>
      <c r="D80" s="26" t="s">
        <v>108</v>
      </c>
      <c r="E80" s="30">
        <v>5.1550000000000002</v>
      </c>
      <c r="F80" s="27" t="s">
        <v>22</v>
      </c>
      <c r="G80" s="33" t="s">
        <v>23</v>
      </c>
      <c r="H80" s="16" t="s">
        <v>1098</v>
      </c>
      <c r="I80" s="104" t="s">
        <v>589</v>
      </c>
      <c r="J80" s="17" t="s">
        <v>1217</v>
      </c>
      <c r="K80" s="11">
        <v>58</v>
      </c>
      <c r="L80" s="194">
        <f t="shared" si="4"/>
        <v>59.798000000000002</v>
      </c>
      <c r="M80" s="198" t="s">
        <v>1233</v>
      </c>
      <c r="N80" s="11">
        <v>114</v>
      </c>
      <c r="O80" s="199" t="s">
        <v>1220</v>
      </c>
      <c r="P80" s="200">
        <f t="shared" si="5"/>
        <v>587.67000000000007</v>
      </c>
    </row>
    <row r="81" spans="1:16" ht="24.95" customHeight="1" x14ac:dyDescent="0.2">
      <c r="A81" s="11">
        <v>452</v>
      </c>
      <c r="B81" s="15" t="s">
        <v>431</v>
      </c>
      <c r="C81" s="29" t="s">
        <v>30</v>
      </c>
      <c r="D81" s="26" t="s">
        <v>109</v>
      </c>
      <c r="E81" s="30">
        <v>6.0010000000000003</v>
      </c>
      <c r="F81" s="27" t="s">
        <v>22</v>
      </c>
      <c r="G81" s="33" t="s">
        <v>23</v>
      </c>
      <c r="H81" s="16" t="s">
        <v>1098</v>
      </c>
      <c r="I81" s="104" t="s">
        <v>590</v>
      </c>
      <c r="J81" s="17" t="s">
        <v>1217</v>
      </c>
      <c r="K81" s="11">
        <v>58</v>
      </c>
      <c r="L81" s="194">
        <f t="shared" si="4"/>
        <v>69.611599999999996</v>
      </c>
      <c r="M81" s="198" t="s">
        <v>1233</v>
      </c>
      <c r="N81" s="11">
        <v>92</v>
      </c>
      <c r="O81" s="199" t="s">
        <v>1220</v>
      </c>
      <c r="P81" s="200">
        <f t="shared" si="5"/>
        <v>552.09199999999998</v>
      </c>
    </row>
    <row r="82" spans="1:16" ht="24.95" customHeight="1" x14ac:dyDescent="0.2">
      <c r="A82" s="11">
        <v>453</v>
      </c>
      <c r="B82" s="15" t="s">
        <v>431</v>
      </c>
      <c r="C82" s="29" t="s">
        <v>30</v>
      </c>
      <c r="D82" s="26" t="s">
        <v>110</v>
      </c>
      <c r="E82" s="30">
        <v>3</v>
      </c>
      <c r="F82" s="27" t="s">
        <v>22</v>
      </c>
      <c r="G82" s="33" t="s">
        <v>23</v>
      </c>
      <c r="H82" s="16" t="s">
        <v>1098</v>
      </c>
      <c r="I82" s="104" t="s">
        <v>591</v>
      </c>
      <c r="J82" s="17" t="s">
        <v>1217</v>
      </c>
      <c r="K82" s="11">
        <v>58</v>
      </c>
      <c r="L82" s="194">
        <f t="shared" si="4"/>
        <v>34.800000000000004</v>
      </c>
      <c r="M82" s="198" t="s">
        <v>1233</v>
      </c>
      <c r="N82" s="11">
        <v>114</v>
      </c>
      <c r="O82" s="199" t="s">
        <v>1220</v>
      </c>
      <c r="P82" s="200">
        <f t="shared" si="5"/>
        <v>342</v>
      </c>
    </row>
    <row r="83" spans="1:16" ht="24.95" customHeight="1" x14ac:dyDescent="0.2">
      <c r="A83" s="11">
        <v>454</v>
      </c>
      <c r="B83" s="15" t="s">
        <v>431</v>
      </c>
      <c r="C83" s="29" t="s">
        <v>30</v>
      </c>
      <c r="D83" s="26" t="s">
        <v>111</v>
      </c>
      <c r="E83" s="30">
        <v>7</v>
      </c>
      <c r="F83" s="27" t="s">
        <v>22</v>
      </c>
      <c r="G83" s="33" t="s">
        <v>23</v>
      </c>
      <c r="H83" s="16" t="s">
        <v>1098</v>
      </c>
      <c r="I83" s="104" t="s">
        <v>592</v>
      </c>
      <c r="J83" s="17" t="s">
        <v>1217</v>
      </c>
      <c r="K83" s="11">
        <v>58</v>
      </c>
      <c r="L83" s="194">
        <f t="shared" si="4"/>
        <v>81.2</v>
      </c>
      <c r="M83" s="198" t="s">
        <v>1233</v>
      </c>
      <c r="N83" s="11">
        <v>114</v>
      </c>
      <c r="O83" s="199" t="s">
        <v>1220</v>
      </c>
      <c r="P83" s="200">
        <f t="shared" si="5"/>
        <v>798</v>
      </c>
    </row>
    <row r="84" spans="1:16" ht="24.95" customHeight="1" x14ac:dyDescent="0.2">
      <c r="A84" s="11">
        <v>455</v>
      </c>
      <c r="B84" s="15" t="s">
        <v>431</v>
      </c>
      <c r="C84" s="29" t="s">
        <v>30</v>
      </c>
      <c r="D84" s="26" t="s">
        <v>112</v>
      </c>
      <c r="E84" s="30">
        <v>6.399</v>
      </c>
      <c r="F84" s="27" t="s">
        <v>22</v>
      </c>
      <c r="G84" s="33" t="s">
        <v>23</v>
      </c>
      <c r="H84" s="16" t="s">
        <v>1098</v>
      </c>
      <c r="I84" s="104" t="s">
        <v>593</v>
      </c>
      <c r="J84" s="17" t="s">
        <v>1217</v>
      </c>
      <c r="K84" s="11">
        <v>58</v>
      </c>
      <c r="L84" s="194">
        <f t="shared" si="4"/>
        <v>74.228400000000008</v>
      </c>
      <c r="M84" s="198" t="s">
        <v>1233</v>
      </c>
      <c r="N84" s="11">
        <v>87</v>
      </c>
      <c r="O84" s="199" t="s">
        <v>1220</v>
      </c>
      <c r="P84" s="200">
        <f t="shared" si="5"/>
        <v>556.71299999999997</v>
      </c>
    </row>
    <row r="85" spans="1:16" ht="24.95" customHeight="1" x14ac:dyDescent="0.2">
      <c r="A85" s="11">
        <v>456</v>
      </c>
      <c r="B85" s="15" t="s">
        <v>431</v>
      </c>
      <c r="C85" s="29" t="s">
        <v>30</v>
      </c>
      <c r="D85" s="26" t="s">
        <v>113</v>
      </c>
      <c r="E85" s="30">
        <v>5.5</v>
      </c>
      <c r="F85" s="27" t="s">
        <v>22</v>
      </c>
      <c r="G85" s="33" t="s">
        <v>23</v>
      </c>
      <c r="H85" s="16" t="s">
        <v>1098</v>
      </c>
      <c r="I85" s="104" t="s">
        <v>594</v>
      </c>
      <c r="J85" s="17" t="s">
        <v>1217</v>
      </c>
      <c r="K85" s="11">
        <v>58</v>
      </c>
      <c r="L85" s="194">
        <f t="shared" si="4"/>
        <v>63.800000000000004</v>
      </c>
      <c r="M85" s="198" t="s">
        <v>1233</v>
      </c>
      <c r="N85" s="11">
        <v>114</v>
      </c>
      <c r="O85" s="199" t="s">
        <v>1220</v>
      </c>
      <c r="P85" s="200">
        <f t="shared" si="5"/>
        <v>627</v>
      </c>
    </row>
    <row r="86" spans="1:16" ht="24.95" customHeight="1" x14ac:dyDescent="0.2">
      <c r="A86" s="11">
        <v>457</v>
      </c>
      <c r="B86" s="15" t="s">
        <v>431</v>
      </c>
      <c r="C86" s="29" t="s">
        <v>30</v>
      </c>
      <c r="D86" s="26" t="s">
        <v>114</v>
      </c>
      <c r="E86" s="30">
        <v>4.8010000000000002</v>
      </c>
      <c r="F86" s="27" t="s">
        <v>22</v>
      </c>
      <c r="G86" s="33" t="s">
        <v>23</v>
      </c>
      <c r="H86" s="16" t="s">
        <v>1098</v>
      </c>
      <c r="I86" s="104" t="s">
        <v>595</v>
      </c>
      <c r="J86" s="17" t="s">
        <v>1217</v>
      </c>
      <c r="K86" s="11">
        <v>58</v>
      </c>
      <c r="L86" s="194">
        <f t="shared" si="4"/>
        <v>55.691600000000008</v>
      </c>
      <c r="M86" s="198" t="s">
        <v>1233</v>
      </c>
      <c r="N86" s="11">
        <v>114</v>
      </c>
      <c r="O86" s="199" t="s">
        <v>1220</v>
      </c>
      <c r="P86" s="200">
        <f t="shared" si="5"/>
        <v>547.31399999999996</v>
      </c>
    </row>
    <row r="87" spans="1:16" ht="24.95" customHeight="1" x14ac:dyDescent="0.2">
      <c r="A87" s="11">
        <v>458</v>
      </c>
      <c r="B87" s="15" t="s">
        <v>431</v>
      </c>
      <c r="C87" s="29" t="s">
        <v>30</v>
      </c>
      <c r="D87" s="26" t="s">
        <v>115</v>
      </c>
      <c r="E87" s="30">
        <v>4.8070000000000004</v>
      </c>
      <c r="F87" s="27" t="s">
        <v>22</v>
      </c>
      <c r="G87" s="33" t="s">
        <v>23</v>
      </c>
      <c r="H87" s="16" t="s">
        <v>1098</v>
      </c>
      <c r="I87" s="104" t="s">
        <v>596</v>
      </c>
      <c r="J87" s="17" t="s">
        <v>1217</v>
      </c>
      <c r="K87" s="11">
        <v>58</v>
      </c>
      <c r="L87" s="194">
        <f t="shared" si="4"/>
        <v>55.761200000000009</v>
      </c>
      <c r="M87" s="198" t="s">
        <v>1233</v>
      </c>
      <c r="N87" s="11">
        <v>121</v>
      </c>
      <c r="O87" s="199" t="s">
        <v>1220</v>
      </c>
      <c r="P87" s="200">
        <f t="shared" si="5"/>
        <v>581.64700000000005</v>
      </c>
    </row>
    <row r="88" spans="1:16" ht="24.95" customHeight="1" x14ac:dyDescent="0.2">
      <c r="A88" s="11">
        <v>459</v>
      </c>
      <c r="B88" s="15" t="s">
        <v>431</v>
      </c>
      <c r="C88" s="29" t="s">
        <v>30</v>
      </c>
      <c r="D88" s="26" t="s">
        <v>116</v>
      </c>
      <c r="E88" s="30">
        <v>4.9009999999999998</v>
      </c>
      <c r="F88" s="27" t="s">
        <v>22</v>
      </c>
      <c r="G88" s="33" t="s">
        <v>23</v>
      </c>
      <c r="H88" s="16" t="s">
        <v>1098</v>
      </c>
      <c r="I88" s="104" t="s">
        <v>597</v>
      </c>
      <c r="J88" s="17" t="s">
        <v>1217</v>
      </c>
      <c r="K88" s="11">
        <v>58</v>
      </c>
      <c r="L88" s="194">
        <f t="shared" si="4"/>
        <v>56.851599999999998</v>
      </c>
      <c r="M88" s="198" t="s">
        <v>1233</v>
      </c>
      <c r="N88" s="11">
        <v>121</v>
      </c>
      <c r="O88" s="199" t="s">
        <v>1220</v>
      </c>
      <c r="P88" s="200">
        <f t="shared" si="5"/>
        <v>593.02099999999996</v>
      </c>
    </row>
    <row r="89" spans="1:16" ht="24.95" customHeight="1" x14ac:dyDescent="0.2">
      <c r="A89" s="11">
        <v>460</v>
      </c>
      <c r="B89" s="15" t="s">
        <v>431</v>
      </c>
      <c r="C89" s="29" t="s">
        <v>30</v>
      </c>
      <c r="D89" s="26" t="s">
        <v>117</v>
      </c>
      <c r="E89" s="30">
        <v>5.0010000000000003</v>
      </c>
      <c r="F89" s="27" t="s">
        <v>22</v>
      </c>
      <c r="G89" s="33" t="s">
        <v>23</v>
      </c>
      <c r="H89" s="16" t="s">
        <v>1098</v>
      </c>
      <c r="I89" s="104" t="s">
        <v>598</v>
      </c>
      <c r="J89" s="17" t="s">
        <v>1217</v>
      </c>
      <c r="K89" s="11">
        <v>58</v>
      </c>
      <c r="L89" s="194">
        <f t="shared" si="4"/>
        <v>58.011600000000001</v>
      </c>
      <c r="M89" s="198" t="s">
        <v>1233</v>
      </c>
      <c r="N89" s="11">
        <v>121</v>
      </c>
      <c r="O89" s="199" t="s">
        <v>1220</v>
      </c>
      <c r="P89" s="200">
        <f t="shared" si="5"/>
        <v>605.12100000000009</v>
      </c>
    </row>
    <row r="90" spans="1:16" ht="24.95" customHeight="1" x14ac:dyDescent="0.2">
      <c r="A90" s="11">
        <v>461</v>
      </c>
      <c r="B90" s="15" t="s">
        <v>431</v>
      </c>
      <c r="C90" s="29" t="s">
        <v>30</v>
      </c>
      <c r="D90" s="26" t="s">
        <v>118</v>
      </c>
      <c r="E90" s="30">
        <v>5</v>
      </c>
      <c r="F90" s="27" t="s">
        <v>22</v>
      </c>
      <c r="G90" s="33" t="s">
        <v>23</v>
      </c>
      <c r="H90" s="16" t="s">
        <v>1098</v>
      </c>
      <c r="I90" s="104" t="s">
        <v>599</v>
      </c>
      <c r="J90" s="17" t="s">
        <v>1217</v>
      </c>
      <c r="K90" s="11">
        <v>58</v>
      </c>
      <c r="L90" s="194">
        <f t="shared" si="4"/>
        <v>58</v>
      </c>
      <c r="M90" s="198" t="s">
        <v>1233</v>
      </c>
      <c r="N90" s="11">
        <v>92</v>
      </c>
      <c r="O90" s="199" t="s">
        <v>1220</v>
      </c>
      <c r="P90" s="200">
        <f t="shared" si="5"/>
        <v>460</v>
      </c>
    </row>
    <row r="91" spans="1:16" ht="24.95" customHeight="1" x14ac:dyDescent="0.2">
      <c r="A91" s="11">
        <v>462</v>
      </c>
      <c r="B91" s="15" t="s">
        <v>431</v>
      </c>
      <c r="C91" s="29" t="s">
        <v>30</v>
      </c>
      <c r="D91" s="26" t="s">
        <v>119</v>
      </c>
      <c r="E91" s="30">
        <v>3</v>
      </c>
      <c r="F91" s="27" t="s">
        <v>22</v>
      </c>
      <c r="G91" s="33" t="s">
        <v>23</v>
      </c>
      <c r="H91" s="16" t="s">
        <v>1098</v>
      </c>
      <c r="I91" s="104" t="s">
        <v>600</v>
      </c>
      <c r="J91" s="17" t="s">
        <v>1217</v>
      </c>
      <c r="K91" s="11">
        <v>58</v>
      </c>
      <c r="L91" s="194">
        <f t="shared" si="4"/>
        <v>34.800000000000004</v>
      </c>
      <c r="M91" s="198" t="s">
        <v>1233</v>
      </c>
      <c r="N91" s="11">
        <v>92</v>
      </c>
      <c r="O91" s="199" t="s">
        <v>1220</v>
      </c>
      <c r="P91" s="200">
        <f t="shared" si="5"/>
        <v>276</v>
      </c>
    </row>
    <row r="92" spans="1:16" ht="30" customHeight="1" x14ac:dyDescent="0.2">
      <c r="A92" s="11">
        <v>463</v>
      </c>
      <c r="B92" s="15" t="s">
        <v>431</v>
      </c>
      <c r="C92" s="29" t="s">
        <v>30</v>
      </c>
      <c r="D92" s="32" t="s">
        <v>120</v>
      </c>
      <c r="E92" s="30">
        <v>6.7990000000000004</v>
      </c>
      <c r="F92" s="27" t="s">
        <v>22</v>
      </c>
      <c r="G92" s="33" t="s">
        <v>23</v>
      </c>
      <c r="H92" s="16" t="s">
        <v>1098</v>
      </c>
      <c r="I92" s="108"/>
      <c r="J92" s="17" t="s">
        <v>1217</v>
      </c>
      <c r="K92" s="11">
        <v>58</v>
      </c>
      <c r="L92" s="194">
        <f t="shared" si="4"/>
        <v>78.868400000000008</v>
      </c>
      <c r="M92" s="198"/>
      <c r="N92" s="11"/>
      <c r="O92" s="199"/>
      <c r="P92" s="11"/>
    </row>
    <row r="93" spans="1:16" ht="24.95" customHeight="1" x14ac:dyDescent="0.2">
      <c r="A93" s="11">
        <v>464</v>
      </c>
      <c r="B93" s="15" t="s">
        <v>431</v>
      </c>
      <c r="C93" s="29" t="s">
        <v>30</v>
      </c>
      <c r="D93" s="26" t="s">
        <v>121</v>
      </c>
      <c r="E93" s="30">
        <v>4.7</v>
      </c>
      <c r="F93" s="27" t="s">
        <v>22</v>
      </c>
      <c r="G93" s="33" t="s">
        <v>23</v>
      </c>
      <c r="H93" s="16" t="s">
        <v>1098</v>
      </c>
      <c r="I93" s="104" t="s">
        <v>601</v>
      </c>
      <c r="J93" s="17" t="s">
        <v>1217</v>
      </c>
      <c r="K93" s="11">
        <v>58</v>
      </c>
      <c r="L93" s="194">
        <f t="shared" si="4"/>
        <v>54.52000000000001</v>
      </c>
      <c r="M93" s="198" t="s">
        <v>1233</v>
      </c>
      <c r="N93" s="11">
        <v>122</v>
      </c>
      <c r="O93" s="199" t="s">
        <v>1220</v>
      </c>
      <c r="P93" s="200">
        <f t="shared" ref="P93:P96" si="6">E93*N93</f>
        <v>573.4</v>
      </c>
    </row>
    <row r="94" spans="1:16" ht="24.95" customHeight="1" x14ac:dyDescent="0.2">
      <c r="A94" s="11">
        <v>465</v>
      </c>
      <c r="B94" s="15" t="s">
        <v>431</v>
      </c>
      <c r="C94" s="29" t="s">
        <v>30</v>
      </c>
      <c r="D94" s="26" t="s">
        <v>122</v>
      </c>
      <c r="E94" s="30">
        <v>3.3</v>
      </c>
      <c r="F94" s="27" t="s">
        <v>22</v>
      </c>
      <c r="G94" s="33" t="s">
        <v>23</v>
      </c>
      <c r="H94" s="16" t="s">
        <v>1098</v>
      </c>
      <c r="I94" s="104" t="s">
        <v>602</v>
      </c>
      <c r="J94" s="17" t="s">
        <v>1217</v>
      </c>
      <c r="K94" s="11">
        <v>58</v>
      </c>
      <c r="L94" s="194">
        <f t="shared" si="4"/>
        <v>38.279999999999994</v>
      </c>
      <c r="M94" s="198" t="s">
        <v>1233</v>
      </c>
      <c r="N94" s="11">
        <v>122</v>
      </c>
      <c r="O94" s="199" t="s">
        <v>1220</v>
      </c>
      <c r="P94" s="200">
        <f t="shared" si="6"/>
        <v>402.59999999999997</v>
      </c>
    </row>
    <row r="95" spans="1:16" ht="24.95" customHeight="1" x14ac:dyDescent="0.2">
      <c r="A95" s="11">
        <v>466</v>
      </c>
      <c r="B95" s="15" t="s">
        <v>431</v>
      </c>
      <c r="C95" s="29" t="s">
        <v>30</v>
      </c>
      <c r="D95" s="26" t="s">
        <v>123</v>
      </c>
      <c r="E95" s="30">
        <v>3.9990000000000001</v>
      </c>
      <c r="F95" s="27" t="s">
        <v>22</v>
      </c>
      <c r="G95" s="33" t="s">
        <v>23</v>
      </c>
      <c r="H95" s="16" t="s">
        <v>1098</v>
      </c>
      <c r="I95" s="104" t="s">
        <v>603</v>
      </c>
      <c r="J95" s="17" t="s">
        <v>1217</v>
      </c>
      <c r="K95" s="11">
        <v>58</v>
      </c>
      <c r="L95" s="194">
        <f t="shared" si="4"/>
        <v>46.388400000000004</v>
      </c>
      <c r="M95" s="198" t="s">
        <v>1233</v>
      </c>
      <c r="N95" s="11">
        <v>122</v>
      </c>
      <c r="O95" s="199" t="s">
        <v>1220</v>
      </c>
      <c r="P95" s="200">
        <f t="shared" si="6"/>
        <v>487.87799999999999</v>
      </c>
    </row>
    <row r="96" spans="1:16" ht="24.95" customHeight="1" x14ac:dyDescent="0.2">
      <c r="A96" s="11">
        <v>467</v>
      </c>
      <c r="B96" s="15" t="s">
        <v>431</v>
      </c>
      <c r="C96" s="29" t="s">
        <v>30</v>
      </c>
      <c r="D96" s="26" t="s">
        <v>124</v>
      </c>
      <c r="E96" s="30">
        <v>6.1</v>
      </c>
      <c r="F96" s="27" t="s">
        <v>22</v>
      </c>
      <c r="G96" s="33" t="s">
        <v>23</v>
      </c>
      <c r="H96" s="16" t="s">
        <v>1098</v>
      </c>
      <c r="I96" s="104" t="s">
        <v>604</v>
      </c>
      <c r="J96" s="17" t="s">
        <v>1217</v>
      </c>
      <c r="K96" s="11">
        <v>58</v>
      </c>
      <c r="L96" s="194">
        <f t="shared" si="4"/>
        <v>70.759999999999991</v>
      </c>
      <c r="M96" s="198" t="s">
        <v>1233</v>
      </c>
      <c r="N96" s="11">
        <v>68</v>
      </c>
      <c r="O96" s="199" t="s">
        <v>1220</v>
      </c>
      <c r="P96" s="200">
        <f t="shared" si="6"/>
        <v>414.79999999999995</v>
      </c>
    </row>
    <row r="97" spans="1:16" ht="30" customHeight="1" x14ac:dyDescent="0.2">
      <c r="A97" s="11">
        <v>468</v>
      </c>
      <c r="B97" s="15" t="s">
        <v>431</v>
      </c>
      <c r="C97" s="29" t="s">
        <v>30</v>
      </c>
      <c r="D97" s="32" t="s">
        <v>125</v>
      </c>
      <c r="E97" s="30">
        <v>5</v>
      </c>
      <c r="F97" s="27" t="s">
        <v>22</v>
      </c>
      <c r="G97" s="33" t="s">
        <v>23</v>
      </c>
      <c r="H97" s="16" t="s">
        <v>1098</v>
      </c>
      <c r="I97" s="108"/>
      <c r="J97" s="17" t="s">
        <v>1217</v>
      </c>
      <c r="K97" s="11">
        <v>58</v>
      </c>
      <c r="L97" s="194">
        <f t="shared" si="4"/>
        <v>58</v>
      </c>
      <c r="M97" s="198"/>
      <c r="N97" s="11"/>
      <c r="O97" s="199"/>
      <c r="P97" s="11"/>
    </row>
    <row r="98" spans="1:16" ht="24.95" customHeight="1" x14ac:dyDescent="0.2">
      <c r="A98" s="11">
        <v>469</v>
      </c>
      <c r="B98" s="15" t="s">
        <v>431</v>
      </c>
      <c r="C98" s="29" t="s">
        <v>30</v>
      </c>
      <c r="D98" s="26" t="s">
        <v>126</v>
      </c>
      <c r="E98" s="30">
        <v>13.695</v>
      </c>
      <c r="F98" s="27" t="s">
        <v>22</v>
      </c>
      <c r="G98" s="33" t="s">
        <v>23</v>
      </c>
      <c r="H98" s="16" t="s">
        <v>1098</v>
      </c>
      <c r="I98" s="104" t="s">
        <v>605</v>
      </c>
      <c r="J98" s="17" t="s">
        <v>1217</v>
      </c>
      <c r="K98" s="11">
        <v>58</v>
      </c>
      <c r="L98" s="194">
        <f t="shared" si="4"/>
        <v>158.86200000000002</v>
      </c>
      <c r="M98" s="198" t="s">
        <v>1233</v>
      </c>
      <c r="N98" s="11">
        <v>92</v>
      </c>
      <c r="O98" s="199" t="s">
        <v>1220</v>
      </c>
      <c r="P98" s="200">
        <f t="shared" ref="P98:P130" si="7">E98*N98</f>
        <v>1259.94</v>
      </c>
    </row>
    <row r="99" spans="1:16" ht="24.95" customHeight="1" x14ac:dyDescent="0.2">
      <c r="A99" s="11">
        <v>470</v>
      </c>
      <c r="B99" s="15" t="s">
        <v>431</v>
      </c>
      <c r="C99" s="29" t="s">
        <v>30</v>
      </c>
      <c r="D99" s="26" t="s">
        <v>127</v>
      </c>
      <c r="E99" s="30">
        <v>5.0010000000000003</v>
      </c>
      <c r="F99" s="27" t="s">
        <v>22</v>
      </c>
      <c r="G99" s="33" t="s">
        <v>23</v>
      </c>
      <c r="H99" s="16" t="s">
        <v>1098</v>
      </c>
      <c r="I99" s="104" t="s">
        <v>606</v>
      </c>
      <c r="J99" s="17" t="s">
        <v>1217</v>
      </c>
      <c r="K99" s="11">
        <v>58</v>
      </c>
      <c r="L99" s="194">
        <f t="shared" si="4"/>
        <v>58.011600000000001</v>
      </c>
      <c r="M99" s="198" t="s">
        <v>1233</v>
      </c>
      <c r="N99" s="11">
        <v>121</v>
      </c>
      <c r="O99" s="199" t="s">
        <v>1220</v>
      </c>
      <c r="P99" s="200">
        <f t="shared" si="7"/>
        <v>605.12100000000009</v>
      </c>
    </row>
    <row r="100" spans="1:16" ht="24.95" customHeight="1" x14ac:dyDescent="0.2">
      <c r="A100" s="11">
        <v>471</v>
      </c>
      <c r="B100" s="15" t="s">
        <v>431</v>
      </c>
      <c r="C100" s="29" t="s">
        <v>30</v>
      </c>
      <c r="D100" s="26" t="s">
        <v>128</v>
      </c>
      <c r="E100" s="30">
        <v>6.9989999999999997</v>
      </c>
      <c r="F100" s="27" t="s">
        <v>22</v>
      </c>
      <c r="G100" s="33" t="s">
        <v>23</v>
      </c>
      <c r="H100" s="16" t="s">
        <v>1098</v>
      </c>
      <c r="I100" s="104" t="s">
        <v>607</v>
      </c>
      <c r="J100" s="17" t="s">
        <v>1217</v>
      </c>
      <c r="K100" s="11">
        <v>58</v>
      </c>
      <c r="L100" s="194">
        <f t="shared" ref="L100:L131" si="8">E100*K100*20%</f>
        <v>81.188400000000001</v>
      </c>
      <c r="M100" s="198" t="s">
        <v>1233</v>
      </c>
      <c r="N100" s="11">
        <v>92</v>
      </c>
      <c r="O100" s="199" t="s">
        <v>1220</v>
      </c>
      <c r="P100" s="200">
        <f t="shared" si="7"/>
        <v>643.90800000000002</v>
      </c>
    </row>
    <row r="101" spans="1:16" ht="24.95" customHeight="1" x14ac:dyDescent="0.2">
      <c r="A101" s="11">
        <v>472</v>
      </c>
      <c r="B101" s="15" t="s">
        <v>431</v>
      </c>
      <c r="C101" s="29" t="s">
        <v>30</v>
      </c>
      <c r="D101" s="26" t="s">
        <v>129</v>
      </c>
      <c r="E101" s="30">
        <v>6</v>
      </c>
      <c r="F101" s="27" t="s">
        <v>22</v>
      </c>
      <c r="G101" s="33" t="s">
        <v>23</v>
      </c>
      <c r="H101" s="16" t="s">
        <v>1098</v>
      </c>
      <c r="I101" s="104" t="s">
        <v>608</v>
      </c>
      <c r="J101" s="17" t="s">
        <v>1217</v>
      </c>
      <c r="K101" s="11">
        <v>58</v>
      </c>
      <c r="L101" s="194">
        <f t="shared" si="8"/>
        <v>69.600000000000009</v>
      </c>
      <c r="M101" s="198" t="s">
        <v>1233</v>
      </c>
      <c r="N101" s="11">
        <v>122</v>
      </c>
      <c r="O101" s="199" t="s">
        <v>1220</v>
      </c>
      <c r="P101" s="200">
        <f t="shared" si="7"/>
        <v>732</v>
      </c>
    </row>
    <row r="102" spans="1:16" ht="24.95" customHeight="1" x14ac:dyDescent="0.2">
      <c r="A102" s="11">
        <v>473</v>
      </c>
      <c r="B102" s="15" t="s">
        <v>431</v>
      </c>
      <c r="C102" s="29" t="s">
        <v>30</v>
      </c>
      <c r="D102" s="26" t="s">
        <v>130</v>
      </c>
      <c r="E102" s="30">
        <v>4.5</v>
      </c>
      <c r="F102" s="27" t="s">
        <v>22</v>
      </c>
      <c r="G102" s="33" t="s">
        <v>23</v>
      </c>
      <c r="H102" s="16" t="s">
        <v>1098</v>
      </c>
      <c r="I102" s="104" t="s">
        <v>609</v>
      </c>
      <c r="J102" s="17" t="s">
        <v>1217</v>
      </c>
      <c r="K102" s="11">
        <v>58</v>
      </c>
      <c r="L102" s="194">
        <f t="shared" si="8"/>
        <v>52.2</v>
      </c>
      <c r="M102" s="198" t="s">
        <v>1233</v>
      </c>
      <c r="N102" s="11">
        <v>121</v>
      </c>
      <c r="O102" s="199" t="s">
        <v>1220</v>
      </c>
      <c r="P102" s="200">
        <f t="shared" si="7"/>
        <v>544.5</v>
      </c>
    </row>
    <row r="103" spans="1:16" ht="24.95" customHeight="1" x14ac:dyDescent="0.2">
      <c r="A103" s="11">
        <v>474</v>
      </c>
      <c r="B103" s="15" t="s">
        <v>431</v>
      </c>
      <c r="C103" s="29" t="s">
        <v>30</v>
      </c>
      <c r="D103" s="26" t="s">
        <v>131</v>
      </c>
      <c r="E103" s="30">
        <v>4.3019999999999996</v>
      </c>
      <c r="F103" s="27" t="s">
        <v>22</v>
      </c>
      <c r="G103" s="33" t="s">
        <v>23</v>
      </c>
      <c r="H103" s="16" t="s">
        <v>1098</v>
      </c>
      <c r="I103" s="104" t="s">
        <v>610</v>
      </c>
      <c r="J103" s="17" t="s">
        <v>1217</v>
      </c>
      <c r="K103" s="11">
        <v>58</v>
      </c>
      <c r="L103" s="194">
        <f t="shared" si="8"/>
        <v>49.903199999999998</v>
      </c>
      <c r="M103" s="198" t="s">
        <v>1233</v>
      </c>
      <c r="N103" s="11">
        <v>92</v>
      </c>
      <c r="O103" s="199" t="s">
        <v>1220</v>
      </c>
      <c r="P103" s="200">
        <f t="shared" si="7"/>
        <v>395.78399999999999</v>
      </c>
    </row>
    <row r="104" spans="1:16" ht="24.95" customHeight="1" x14ac:dyDescent="0.2">
      <c r="A104" s="11">
        <v>475</v>
      </c>
      <c r="B104" s="15" t="s">
        <v>431</v>
      </c>
      <c r="C104" s="29" t="s">
        <v>30</v>
      </c>
      <c r="D104" s="26" t="s">
        <v>913</v>
      </c>
      <c r="E104" s="30">
        <v>1</v>
      </c>
      <c r="F104" s="27" t="s">
        <v>22</v>
      </c>
      <c r="G104" s="33" t="s">
        <v>23</v>
      </c>
      <c r="H104" s="16" t="s">
        <v>1098</v>
      </c>
      <c r="I104" s="104" t="s">
        <v>914</v>
      </c>
      <c r="J104" s="17" t="s">
        <v>1217</v>
      </c>
      <c r="K104" s="11">
        <v>58</v>
      </c>
      <c r="L104" s="194">
        <f t="shared" si="8"/>
        <v>11.600000000000001</v>
      </c>
      <c r="M104" s="198" t="s">
        <v>1233</v>
      </c>
      <c r="N104" s="11">
        <v>127</v>
      </c>
      <c r="O104" s="199" t="s">
        <v>1220</v>
      </c>
      <c r="P104" s="200">
        <f t="shared" si="7"/>
        <v>127</v>
      </c>
    </row>
    <row r="105" spans="1:16" ht="24.95" customHeight="1" x14ac:dyDescent="0.2">
      <c r="A105" s="11">
        <v>476</v>
      </c>
      <c r="B105" s="15" t="s">
        <v>431</v>
      </c>
      <c r="C105" s="29" t="s">
        <v>30</v>
      </c>
      <c r="D105" s="26" t="s">
        <v>915</v>
      </c>
      <c r="E105" s="30">
        <v>1.9990000000000001</v>
      </c>
      <c r="F105" s="27" t="s">
        <v>22</v>
      </c>
      <c r="G105" s="33" t="s">
        <v>23</v>
      </c>
      <c r="H105" s="16" t="s">
        <v>1098</v>
      </c>
      <c r="I105" s="104" t="s">
        <v>916</v>
      </c>
      <c r="J105" s="17" t="s">
        <v>1217</v>
      </c>
      <c r="K105" s="11">
        <v>58</v>
      </c>
      <c r="L105" s="194">
        <f t="shared" si="8"/>
        <v>23.188400000000001</v>
      </c>
      <c r="M105" s="198" t="s">
        <v>1233</v>
      </c>
      <c r="N105" s="11">
        <v>127</v>
      </c>
      <c r="O105" s="199" t="s">
        <v>1220</v>
      </c>
      <c r="P105" s="200">
        <f t="shared" si="7"/>
        <v>253.87300000000002</v>
      </c>
    </row>
    <row r="106" spans="1:16" ht="24.95" customHeight="1" x14ac:dyDescent="0.2">
      <c r="A106" s="11">
        <v>477</v>
      </c>
      <c r="B106" s="15" t="s">
        <v>431</v>
      </c>
      <c r="C106" s="29" t="s">
        <v>30</v>
      </c>
      <c r="D106" s="26" t="s">
        <v>917</v>
      </c>
      <c r="E106" s="30">
        <v>3.0009999999999999</v>
      </c>
      <c r="F106" s="27" t="s">
        <v>22</v>
      </c>
      <c r="G106" s="33" t="s">
        <v>23</v>
      </c>
      <c r="H106" s="16" t="s">
        <v>1098</v>
      </c>
      <c r="I106" s="104" t="s">
        <v>918</v>
      </c>
      <c r="J106" s="17" t="s">
        <v>1217</v>
      </c>
      <c r="K106" s="11">
        <v>58</v>
      </c>
      <c r="L106" s="194">
        <f t="shared" si="8"/>
        <v>34.811599999999999</v>
      </c>
      <c r="M106" s="198" t="s">
        <v>1233</v>
      </c>
      <c r="N106" s="11">
        <v>127</v>
      </c>
      <c r="O106" s="199" t="s">
        <v>1220</v>
      </c>
      <c r="P106" s="200">
        <f t="shared" si="7"/>
        <v>381.12700000000001</v>
      </c>
    </row>
    <row r="107" spans="1:16" ht="24.95" customHeight="1" x14ac:dyDescent="0.2">
      <c r="A107" s="11">
        <v>478</v>
      </c>
      <c r="B107" s="15" t="s">
        <v>431</v>
      </c>
      <c r="C107" s="29" t="s">
        <v>30</v>
      </c>
      <c r="D107" s="26" t="s">
        <v>919</v>
      </c>
      <c r="E107" s="30">
        <v>1.99</v>
      </c>
      <c r="F107" s="27" t="s">
        <v>22</v>
      </c>
      <c r="G107" s="33" t="s">
        <v>23</v>
      </c>
      <c r="H107" s="16" t="s">
        <v>1098</v>
      </c>
      <c r="I107" s="104" t="s">
        <v>920</v>
      </c>
      <c r="J107" s="17" t="s">
        <v>1217</v>
      </c>
      <c r="K107" s="11">
        <v>58</v>
      </c>
      <c r="L107" s="194">
        <f t="shared" si="8"/>
        <v>23.084000000000003</v>
      </c>
      <c r="M107" s="198" t="s">
        <v>1233</v>
      </c>
      <c r="N107" s="11">
        <v>127</v>
      </c>
      <c r="O107" s="199" t="s">
        <v>1220</v>
      </c>
      <c r="P107" s="200">
        <f t="shared" si="7"/>
        <v>252.73</v>
      </c>
    </row>
    <row r="108" spans="1:16" ht="24.95" customHeight="1" x14ac:dyDescent="0.2">
      <c r="A108" s="11">
        <v>479</v>
      </c>
      <c r="B108" s="15" t="s">
        <v>431</v>
      </c>
      <c r="C108" s="29" t="s">
        <v>30</v>
      </c>
      <c r="D108" s="26" t="s">
        <v>921</v>
      </c>
      <c r="E108" s="30">
        <v>3.9990000000000001</v>
      </c>
      <c r="F108" s="27" t="s">
        <v>22</v>
      </c>
      <c r="G108" s="33" t="s">
        <v>23</v>
      </c>
      <c r="H108" s="16" t="s">
        <v>1098</v>
      </c>
      <c r="I108" s="104" t="s">
        <v>922</v>
      </c>
      <c r="J108" s="17" t="s">
        <v>1217</v>
      </c>
      <c r="K108" s="11">
        <v>58</v>
      </c>
      <c r="L108" s="194">
        <f t="shared" si="8"/>
        <v>46.388400000000004</v>
      </c>
      <c r="M108" s="198" t="s">
        <v>1233</v>
      </c>
      <c r="N108" s="11">
        <v>127</v>
      </c>
      <c r="O108" s="199" t="s">
        <v>1220</v>
      </c>
      <c r="P108" s="200">
        <f t="shared" si="7"/>
        <v>507.87299999999999</v>
      </c>
    </row>
    <row r="109" spans="1:16" ht="24.95" customHeight="1" x14ac:dyDescent="0.2">
      <c r="A109" s="11">
        <v>480</v>
      </c>
      <c r="B109" s="15" t="s">
        <v>431</v>
      </c>
      <c r="C109" s="29" t="s">
        <v>30</v>
      </c>
      <c r="D109" s="26" t="s">
        <v>923</v>
      </c>
      <c r="E109" s="30">
        <v>2</v>
      </c>
      <c r="F109" s="27" t="s">
        <v>22</v>
      </c>
      <c r="G109" s="33" t="s">
        <v>23</v>
      </c>
      <c r="H109" s="16" t="s">
        <v>1098</v>
      </c>
      <c r="I109" s="109" t="s">
        <v>924</v>
      </c>
      <c r="J109" s="17" t="s">
        <v>1217</v>
      </c>
      <c r="K109" s="11">
        <v>58</v>
      </c>
      <c r="L109" s="194">
        <f t="shared" si="8"/>
        <v>23.200000000000003</v>
      </c>
      <c r="M109" s="198" t="s">
        <v>1233</v>
      </c>
      <c r="N109" s="11">
        <v>127</v>
      </c>
      <c r="O109" s="199" t="s">
        <v>1220</v>
      </c>
      <c r="P109" s="200">
        <f t="shared" si="7"/>
        <v>254</v>
      </c>
    </row>
    <row r="110" spans="1:16" ht="24.95" customHeight="1" x14ac:dyDescent="0.2">
      <c r="A110" s="11">
        <v>481</v>
      </c>
      <c r="B110" s="15" t="s">
        <v>431</v>
      </c>
      <c r="C110" s="29" t="s">
        <v>30</v>
      </c>
      <c r="D110" s="26" t="s">
        <v>925</v>
      </c>
      <c r="E110" s="30">
        <v>4</v>
      </c>
      <c r="F110" s="27" t="s">
        <v>22</v>
      </c>
      <c r="G110" s="33" t="s">
        <v>23</v>
      </c>
      <c r="H110" s="16" t="s">
        <v>1098</v>
      </c>
      <c r="I110" s="109" t="s">
        <v>926</v>
      </c>
      <c r="J110" s="17" t="s">
        <v>1217</v>
      </c>
      <c r="K110" s="11">
        <v>58</v>
      </c>
      <c r="L110" s="194">
        <f t="shared" si="8"/>
        <v>46.400000000000006</v>
      </c>
      <c r="M110" s="198" t="s">
        <v>1233</v>
      </c>
      <c r="N110" s="11">
        <v>127</v>
      </c>
      <c r="O110" s="199" t="s">
        <v>1220</v>
      </c>
      <c r="P110" s="200">
        <f t="shared" si="7"/>
        <v>508</v>
      </c>
    </row>
    <row r="111" spans="1:16" ht="24.95" customHeight="1" x14ac:dyDescent="0.2">
      <c r="A111" s="11">
        <v>482</v>
      </c>
      <c r="B111" s="15" t="s">
        <v>431</v>
      </c>
      <c r="C111" s="29" t="s">
        <v>30</v>
      </c>
      <c r="D111" s="26" t="s">
        <v>927</v>
      </c>
      <c r="E111" s="30">
        <v>3</v>
      </c>
      <c r="F111" s="27" t="s">
        <v>22</v>
      </c>
      <c r="G111" s="33" t="s">
        <v>23</v>
      </c>
      <c r="H111" s="16" t="s">
        <v>1098</v>
      </c>
      <c r="I111" s="109" t="s">
        <v>928</v>
      </c>
      <c r="J111" s="17" t="s">
        <v>1217</v>
      </c>
      <c r="K111" s="11">
        <v>58</v>
      </c>
      <c r="L111" s="194">
        <f t="shared" si="8"/>
        <v>34.800000000000004</v>
      </c>
      <c r="M111" s="198" t="s">
        <v>1233</v>
      </c>
      <c r="N111" s="11">
        <v>127</v>
      </c>
      <c r="O111" s="199" t="s">
        <v>1220</v>
      </c>
      <c r="P111" s="200">
        <f t="shared" si="7"/>
        <v>381</v>
      </c>
    </row>
    <row r="112" spans="1:16" ht="24.95" customHeight="1" x14ac:dyDescent="0.2">
      <c r="A112" s="11">
        <v>483</v>
      </c>
      <c r="B112" s="15" t="s">
        <v>431</v>
      </c>
      <c r="C112" s="29" t="s">
        <v>30</v>
      </c>
      <c r="D112" s="26" t="s">
        <v>929</v>
      </c>
      <c r="E112" s="30">
        <v>2.996</v>
      </c>
      <c r="F112" s="27" t="s">
        <v>22</v>
      </c>
      <c r="G112" s="33" t="s">
        <v>23</v>
      </c>
      <c r="H112" s="16" t="s">
        <v>1098</v>
      </c>
      <c r="I112" s="109" t="s">
        <v>930</v>
      </c>
      <c r="J112" s="17" t="s">
        <v>1217</v>
      </c>
      <c r="K112" s="11">
        <v>58</v>
      </c>
      <c r="L112" s="194">
        <f t="shared" si="8"/>
        <v>34.753599999999999</v>
      </c>
      <c r="M112" s="198" t="s">
        <v>1233</v>
      </c>
      <c r="N112" s="11">
        <v>127</v>
      </c>
      <c r="O112" s="199" t="s">
        <v>1220</v>
      </c>
      <c r="P112" s="200">
        <f t="shared" si="7"/>
        <v>380.49200000000002</v>
      </c>
    </row>
    <row r="113" spans="1:16" ht="24.95" customHeight="1" x14ac:dyDescent="0.2">
      <c r="A113" s="11">
        <v>484</v>
      </c>
      <c r="B113" s="15" t="s">
        <v>431</v>
      </c>
      <c r="C113" s="29" t="s">
        <v>30</v>
      </c>
      <c r="D113" s="26" t="s">
        <v>931</v>
      </c>
      <c r="E113" s="30">
        <v>2</v>
      </c>
      <c r="F113" s="27" t="s">
        <v>22</v>
      </c>
      <c r="G113" s="33" t="s">
        <v>23</v>
      </c>
      <c r="H113" s="16" t="s">
        <v>1098</v>
      </c>
      <c r="I113" s="109" t="s">
        <v>932</v>
      </c>
      <c r="J113" s="17" t="s">
        <v>1217</v>
      </c>
      <c r="K113" s="11">
        <v>58</v>
      </c>
      <c r="L113" s="194">
        <f t="shared" si="8"/>
        <v>23.200000000000003</v>
      </c>
      <c r="M113" s="198" t="s">
        <v>1233</v>
      </c>
      <c r="N113" s="11">
        <v>127</v>
      </c>
      <c r="O113" s="199" t="s">
        <v>1220</v>
      </c>
      <c r="P113" s="200">
        <f t="shared" si="7"/>
        <v>254</v>
      </c>
    </row>
    <row r="114" spans="1:16" ht="24.95" customHeight="1" x14ac:dyDescent="0.2">
      <c r="A114" s="11">
        <v>485</v>
      </c>
      <c r="B114" s="15" t="s">
        <v>431</v>
      </c>
      <c r="C114" s="29" t="s">
        <v>30</v>
      </c>
      <c r="D114" s="26" t="s">
        <v>933</v>
      </c>
      <c r="E114" s="30">
        <v>6.0010000000000003</v>
      </c>
      <c r="F114" s="27" t="s">
        <v>22</v>
      </c>
      <c r="G114" s="33" t="s">
        <v>23</v>
      </c>
      <c r="H114" s="16" t="s">
        <v>1098</v>
      </c>
      <c r="I114" s="109" t="s">
        <v>934</v>
      </c>
      <c r="J114" s="17" t="s">
        <v>1217</v>
      </c>
      <c r="K114" s="11">
        <v>58</v>
      </c>
      <c r="L114" s="194">
        <f t="shared" si="8"/>
        <v>69.611599999999996</v>
      </c>
      <c r="M114" s="198" t="s">
        <v>1233</v>
      </c>
      <c r="N114" s="11">
        <v>127</v>
      </c>
      <c r="O114" s="199" t="s">
        <v>1220</v>
      </c>
      <c r="P114" s="200">
        <f t="shared" si="7"/>
        <v>762.12700000000007</v>
      </c>
    </row>
    <row r="115" spans="1:16" ht="24.95" customHeight="1" x14ac:dyDescent="0.2">
      <c r="A115" s="11">
        <v>486</v>
      </c>
      <c r="B115" s="15" t="s">
        <v>431</v>
      </c>
      <c r="C115" s="29" t="s">
        <v>30</v>
      </c>
      <c r="D115" s="26" t="s">
        <v>935</v>
      </c>
      <c r="E115" s="30">
        <v>4.0010000000000003</v>
      </c>
      <c r="F115" s="27" t="s">
        <v>22</v>
      </c>
      <c r="G115" s="33" t="s">
        <v>23</v>
      </c>
      <c r="H115" s="16" t="s">
        <v>1098</v>
      </c>
      <c r="I115" s="109" t="s">
        <v>936</v>
      </c>
      <c r="J115" s="17" t="s">
        <v>1217</v>
      </c>
      <c r="K115" s="11">
        <v>58</v>
      </c>
      <c r="L115" s="194">
        <f t="shared" si="8"/>
        <v>46.411600000000007</v>
      </c>
      <c r="M115" s="198" t="s">
        <v>1233</v>
      </c>
      <c r="N115" s="11">
        <v>127</v>
      </c>
      <c r="O115" s="199" t="s">
        <v>1220</v>
      </c>
      <c r="P115" s="200">
        <f t="shared" si="7"/>
        <v>508.12700000000007</v>
      </c>
    </row>
    <row r="116" spans="1:16" ht="24.95" customHeight="1" x14ac:dyDescent="0.2">
      <c r="A116" s="11">
        <v>487</v>
      </c>
      <c r="B116" s="15" t="s">
        <v>431</v>
      </c>
      <c r="C116" s="29" t="s">
        <v>30</v>
      </c>
      <c r="D116" s="26" t="s">
        <v>937</v>
      </c>
      <c r="E116" s="30">
        <v>1.86</v>
      </c>
      <c r="F116" s="27" t="s">
        <v>22</v>
      </c>
      <c r="G116" s="33" t="s">
        <v>23</v>
      </c>
      <c r="H116" s="16" t="s">
        <v>1098</v>
      </c>
      <c r="I116" s="109" t="s">
        <v>938</v>
      </c>
      <c r="J116" s="17" t="s">
        <v>1217</v>
      </c>
      <c r="K116" s="11">
        <v>58</v>
      </c>
      <c r="L116" s="194">
        <f t="shared" si="8"/>
        <v>21.576000000000004</v>
      </c>
      <c r="M116" s="198" t="s">
        <v>1233</v>
      </c>
      <c r="N116" s="11">
        <v>127</v>
      </c>
      <c r="O116" s="199" t="s">
        <v>1220</v>
      </c>
      <c r="P116" s="200">
        <f t="shared" si="7"/>
        <v>236.22</v>
      </c>
    </row>
    <row r="117" spans="1:16" ht="24.95" customHeight="1" x14ac:dyDescent="0.2">
      <c r="A117" s="11">
        <v>488</v>
      </c>
      <c r="B117" s="15" t="s">
        <v>431</v>
      </c>
      <c r="C117" s="29" t="s">
        <v>30</v>
      </c>
      <c r="D117" s="26" t="s">
        <v>939</v>
      </c>
      <c r="E117" s="30">
        <v>4.3</v>
      </c>
      <c r="F117" s="27" t="s">
        <v>22</v>
      </c>
      <c r="G117" s="33" t="s">
        <v>23</v>
      </c>
      <c r="H117" s="16" t="s">
        <v>1098</v>
      </c>
      <c r="I117" s="109" t="s">
        <v>940</v>
      </c>
      <c r="J117" s="17" t="s">
        <v>1217</v>
      </c>
      <c r="K117" s="11">
        <v>58</v>
      </c>
      <c r="L117" s="194">
        <f t="shared" si="8"/>
        <v>49.879999999999995</v>
      </c>
      <c r="M117" s="198" t="s">
        <v>1233</v>
      </c>
      <c r="N117" s="11">
        <v>127</v>
      </c>
      <c r="O117" s="199" t="s">
        <v>1220</v>
      </c>
      <c r="P117" s="200">
        <f t="shared" si="7"/>
        <v>546.1</v>
      </c>
    </row>
    <row r="118" spans="1:16" ht="24.95" customHeight="1" x14ac:dyDescent="0.2">
      <c r="A118" s="11">
        <v>489</v>
      </c>
      <c r="B118" s="15" t="s">
        <v>431</v>
      </c>
      <c r="C118" s="29" t="s">
        <v>30</v>
      </c>
      <c r="D118" s="26" t="s">
        <v>941</v>
      </c>
      <c r="E118" s="30">
        <v>6.899</v>
      </c>
      <c r="F118" s="27" t="s">
        <v>22</v>
      </c>
      <c r="G118" s="33" t="s">
        <v>23</v>
      </c>
      <c r="H118" s="16" t="s">
        <v>1098</v>
      </c>
      <c r="I118" s="109" t="s">
        <v>942</v>
      </c>
      <c r="J118" s="17" t="s">
        <v>1217</v>
      </c>
      <c r="K118" s="11">
        <v>58</v>
      </c>
      <c r="L118" s="194">
        <f t="shared" si="8"/>
        <v>80.028400000000005</v>
      </c>
      <c r="M118" s="198" t="s">
        <v>1233</v>
      </c>
      <c r="N118" s="11">
        <v>127</v>
      </c>
      <c r="O118" s="199" t="s">
        <v>1220</v>
      </c>
      <c r="P118" s="200">
        <f t="shared" si="7"/>
        <v>876.173</v>
      </c>
    </row>
    <row r="119" spans="1:16" ht="24.95" customHeight="1" x14ac:dyDescent="0.2">
      <c r="A119" s="11">
        <v>490</v>
      </c>
      <c r="B119" s="15" t="s">
        <v>431</v>
      </c>
      <c r="C119" s="29" t="s">
        <v>30</v>
      </c>
      <c r="D119" s="26" t="s">
        <v>943</v>
      </c>
      <c r="E119" s="30">
        <v>2</v>
      </c>
      <c r="F119" s="27" t="s">
        <v>22</v>
      </c>
      <c r="G119" s="33" t="s">
        <v>23</v>
      </c>
      <c r="H119" s="16" t="s">
        <v>1098</v>
      </c>
      <c r="I119" s="109" t="s">
        <v>944</v>
      </c>
      <c r="J119" s="17" t="s">
        <v>1217</v>
      </c>
      <c r="K119" s="11">
        <v>58</v>
      </c>
      <c r="L119" s="194">
        <f t="shared" si="8"/>
        <v>23.200000000000003</v>
      </c>
      <c r="M119" s="198" t="s">
        <v>1233</v>
      </c>
      <c r="N119" s="11">
        <v>127</v>
      </c>
      <c r="O119" s="199" t="s">
        <v>1220</v>
      </c>
      <c r="P119" s="200">
        <f t="shared" si="7"/>
        <v>254</v>
      </c>
    </row>
    <row r="120" spans="1:16" ht="24.95" customHeight="1" x14ac:dyDescent="0.2">
      <c r="A120" s="11">
        <v>491</v>
      </c>
      <c r="B120" s="15" t="s">
        <v>431</v>
      </c>
      <c r="C120" s="29" t="s">
        <v>30</v>
      </c>
      <c r="D120" s="26" t="s">
        <v>945</v>
      </c>
      <c r="E120" s="30">
        <v>1.9990000000000001</v>
      </c>
      <c r="F120" s="27" t="s">
        <v>22</v>
      </c>
      <c r="G120" s="33" t="s">
        <v>23</v>
      </c>
      <c r="H120" s="16" t="s">
        <v>1098</v>
      </c>
      <c r="I120" s="109" t="s">
        <v>946</v>
      </c>
      <c r="J120" s="17" t="s">
        <v>1217</v>
      </c>
      <c r="K120" s="11">
        <v>58</v>
      </c>
      <c r="L120" s="194">
        <f t="shared" si="8"/>
        <v>23.188400000000001</v>
      </c>
      <c r="M120" s="198" t="s">
        <v>1233</v>
      </c>
      <c r="N120" s="11">
        <v>127</v>
      </c>
      <c r="O120" s="199" t="s">
        <v>1220</v>
      </c>
      <c r="P120" s="200">
        <f t="shared" si="7"/>
        <v>253.87300000000002</v>
      </c>
    </row>
    <row r="121" spans="1:16" ht="24.95" customHeight="1" x14ac:dyDescent="0.2">
      <c r="A121" s="11">
        <v>492</v>
      </c>
      <c r="B121" s="15" t="s">
        <v>431</v>
      </c>
      <c r="C121" s="29" t="s">
        <v>30</v>
      </c>
      <c r="D121" s="26" t="s">
        <v>947</v>
      </c>
      <c r="E121" s="30">
        <v>3.6</v>
      </c>
      <c r="F121" s="27" t="s">
        <v>22</v>
      </c>
      <c r="G121" s="33" t="s">
        <v>23</v>
      </c>
      <c r="H121" s="16" t="s">
        <v>1098</v>
      </c>
      <c r="I121" s="109" t="s">
        <v>948</v>
      </c>
      <c r="J121" s="17" t="s">
        <v>1217</v>
      </c>
      <c r="K121" s="11">
        <v>58</v>
      </c>
      <c r="L121" s="194">
        <f t="shared" si="8"/>
        <v>41.760000000000005</v>
      </c>
      <c r="M121" s="198" t="s">
        <v>1233</v>
      </c>
      <c r="N121" s="11">
        <v>127</v>
      </c>
      <c r="O121" s="199" t="s">
        <v>1220</v>
      </c>
      <c r="P121" s="200">
        <f t="shared" si="7"/>
        <v>457.2</v>
      </c>
    </row>
    <row r="122" spans="1:16" ht="24.95" customHeight="1" x14ac:dyDescent="0.2">
      <c r="A122" s="11">
        <v>493</v>
      </c>
      <c r="B122" s="15" t="s">
        <v>431</v>
      </c>
      <c r="C122" s="29" t="s">
        <v>30</v>
      </c>
      <c r="D122" s="26" t="s">
        <v>949</v>
      </c>
      <c r="E122" s="30">
        <v>4.2</v>
      </c>
      <c r="F122" s="27" t="s">
        <v>22</v>
      </c>
      <c r="G122" s="33" t="s">
        <v>23</v>
      </c>
      <c r="H122" s="16" t="s">
        <v>1098</v>
      </c>
      <c r="I122" s="109" t="s">
        <v>950</v>
      </c>
      <c r="J122" s="17" t="s">
        <v>1217</v>
      </c>
      <c r="K122" s="11">
        <v>58</v>
      </c>
      <c r="L122" s="194">
        <f t="shared" si="8"/>
        <v>48.720000000000006</v>
      </c>
      <c r="M122" s="198" t="s">
        <v>1233</v>
      </c>
      <c r="N122" s="11">
        <v>127</v>
      </c>
      <c r="O122" s="199" t="s">
        <v>1220</v>
      </c>
      <c r="P122" s="200">
        <f t="shared" si="7"/>
        <v>533.4</v>
      </c>
    </row>
    <row r="123" spans="1:16" ht="24.95" customHeight="1" x14ac:dyDescent="0.2">
      <c r="A123" s="11">
        <v>494</v>
      </c>
      <c r="B123" s="15" t="s">
        <v>431</v>
      </c>
      <c r="C123" s="29" t="s">
        <v>30</v>
      </c>
      <c r="D123" s="26" t="s">
        <v>951</v>
      </c>
      <c r="E123" s="30">
        <v>3.4</v>
      </c>
      <c r="F123" s="27" t="s">
        <v>22</v>
      </c>
      <c r="G123" s="33" t="s">
        <v>23</v>
      </c>
      <c r="H123" s="16" t="s">
        <v>1098</v>
      </c>
      <c r="I123" s="109" t="s">
        <v>952</v>
      </c>
      <c r="J123" s="17" t="s">
        <v>1217</v>
      </c>
      <c r="K123" s="11">
        <v>58</v>
      </c>
      <c r="L123" s="194">
        <f t="shared" si="8"/>
        <v>39.44</v>
      </c>
      <c r="M123" s="198" t="s">
        <v>1233</v>
      </c>
      <c r="N123" s="11">
        <v>127</v>
      </c>
      <c r="O123" s="199" t="s">
        <v>1220</v>
      </c>
      <c r="P123" s="200">
        <f t="shared" si="7"/>
        <v>431.8</v>
      </c>
    </row>
    <row r="124" spans="1:16" ht="24.95" customHeight="1" x14ac:dyDescent="0.2">
      <c r="A124" s="11">
        <v>495</v>
      </c>
      <c r="B124" s="15" t="s">
        <v>431</v>
      </c>
      <c r="C124" s="29" t="s">
        <v>30</v>
      </c>
      <c r="D124" s="26" t="s">
        <v>953</v>
      </c>
      <c r="E124" s="30">
        <v>4.9989999999999997</v>
      </c>
      <c r="F124" s="27" t="s">
        <v>22</v>
      </c>
      <c r="G124" s="33" t="s">
        <v>23</v>
      </c>
      <c r="H124" s="16" t="s">
        <v>1098</v>
      </c>
      <c r="I124" s="109" t="s">
        <v>954</v>
      </c>
      <c r="J124" s="17" t="s">
        <v>1217</v>
      </c>
      <c r="K124" s="11">
        <v>58</v>
      </c>
      <c r="L124" s="194">
        <f t="shared" si="8"/>
        <v>57.988400000000006</v>
      </c>
      <c r="M124" s="198" t="s">
        <v>1233</v>
      </c>
      <c r="N124" s="11">
        <v>127</v>
      </c>
      <c r="O124" s="199" t="s">
        <v>1220</v>
      </c>
      <c r="P124" s="200">
        <f t="shared" si="7"/>
        <v>634.87299999999993</v>
      </c>
    </row>
    <row r="125" spans="1:16" ht="24.95" customHeight="1" x14ac:dyDescent="0.2">
      <c r="A125" s="11">
        <v>496</v>
      </c>
      <c r="B125" s="15" t="s">
        <v>431</v>
      </c>
      <c r="C125" s="29" t="s">
        <v>30</v>
      </c>
      <c r="D125" s="26" t="s">
        <v>955</v>
      </c>
      <c r="E125" s="30">
        <v>5.0190000000000001</v>
      </c>
      <c r="F125" s="27" t="s">
        <v>22</v>
      </c>
      <c r="G125" s="33" t="s">
        <v>23</v>
      </c>
      <c r="H125" s="16" t="s">
        <v>1098</v>
      </c>
      <c r="I125" s="109" t="s">
        <v>956</v>
      </c>
      <c r="J125" s="17" t="s">
        <v>1217</v>
      </c>
      <c r="K125" s="11">
        <v>58</v>
      </c>
      <c r="L125" s="194">
        <f t="shared" si="8"/>
        <v>58.220400000000012</v>
      </c>
      <c r="M125" s="198" t="s">
        <v>1233</v>
      </c>
      <c r="N125" s="11">
        <v>127</v>
      </c>
      <c r="O125" s="199" t="s">
        <v>1220</v>
      </c>
      <c r="P125" s="200">
        <f t="shared" si="7"/>
        <v>637.41300000000001</v>
      </c>
    </row>
    <row r="126" spans="1:16" ht="24.95" customHeight="1" x14ac:dyDescent="0.2">
      <c r="A126" s="11">
        <v>497</v>
      </c>
      <c r="B126" s="15" t="s">
        <v>431</v>
      </c>
      <c r="C126" s="29" t="s">
        <v>30</v>
      </c>
      <c r="D126" s="26" t="s">
        <v>957</v>
      </c>
      <c r="E126" s="30">
        <v>1.9</v>
      </c>
      <c r="F126" s="27" t="s">
        <v>22</v>
      </c>
      <c r="G126" s="33" t="s">
        <v>23</v>
      </c>
      <c r="H126" s="16" t="s">
        <v>1098</v>
      </c>
      <c r="I126" s="109" t="s">
        <v>958</v>
      </c>
      <c r="J126" s="17" t="s">
        <v>1217</v>
      </c>
      <c r="K126" s="11">
        <v>58</v>
      </c>
      <c r="L126" s="194">
        <f t="shared" si="8"/>
        <v>22.04</v>
      </c>
      <c r="M126" s="198" t="s">
        <v>1233</v>
      </c>
      <c r="N126" s="11">
        <v>127</v>
      </c>
      <c r="O126" s="199" t="s">
        <v>1220</v>
      </c>
      <c r="P126" s="200">
        <f t="shared" si="7"/>
        <v>241.29999999999998</v>
      </c>
    </row>
    <row r="127" spans="1:16" ht="24.95" customHeight="1" x14ac:dyDescent="0.2">
      <c r="A127" s="11">
        <v>498</v>
      </c>
      <c r="B127" s="15" t="s">
        <v>431</v>
      </c>
      <c r="C127" s="29" t="s">
        <v>30</v>
      </c>
      <c r="D127" s="26" t="s">
        <v>959</v>
      </c>
      <c r="E127" s="30">
        <v>7</v>
      </c>
      <c r="F127" s="27" t="s">
        <v>22</v>
      </c>
      <c r="G127" s="33" t="s">
        <v>23</v>
      </c>
      <c r="H127" s="16" t="s">
        <v>1098</v>
      </c>
      <c r="I127" s="109" t="s">
        <v>960</v>
      </c>
      <c r="J127" s="17" t="s">
        <v>1217</v>
      </c>
      <c r="K127" s="11">
        <v>58</v>
      </c>
      <c r="L127" s="194">
        <f t="shared" si="8"/>
        <v>81.2</v>
      </c>
      <c r="M127" s="198" t="s">
        <v>1233</v>
      </c>
      <c r="N127" s="11">
        <v>127</v>
      </c>
      <c r="O127" s="199" t="s">
        <v>1220</v>
      </c>
      <c r="P127" s="200">
        <f t="shared" si="7"/>
        <v>889</v>
      </c>
    </row>
    <row r="128" spans="1:16" ht="24.95" customHeight="1" x14ac:dyDescent="0.2">
      <c r="A128" s="11">
        <v>499</v>
      </c>
      <c r="B128" s="15" t="s">
        <v>431</v>
      </c>
      <c r="C128" s="29" t="s">
        <v>30</v>
      </c>
      <c r="D128" s="26" t="s">
        <v>961</v>
      </c>
      <c r="E128" s="30">
        <v>3.3</v>
      </c>
      <c r="F128" s="27" t="s">
        <v>22</v>
      </c>
      <c r="G128" s="33" t="s">
        <v>23</v>
      </c>
      <c r="H128" s="16" t="s">
        <v>1098</v>
      </c>
      <c r="I128" s="109" t="s">
        <v>962</v>
      </c>
      <c r="J128" s="17" t="s">
        <v>1217</v>
      </c>
      <c r="K128" s="11">
        <v>58</v>
      </c>
      <c r="L128" s="194">
        <f t="shared" si="8"/>
        <v>38.279999999999994</v>
      </c>
      <c r="M128" s="198" t="s">
        <v>1233</v>
      </c>
      <c r="N128" s="11">
        <v>127</v>
      </c>
      <c r="O128" s="199" t="s">
        <v>1220</v>
      </c>
      <c r="P128" s="200">
        <f t="shared" si="7"/>
        <v>419.09999999999997</v>
      </c>
    </row>
    <row r="129" spans="1:16" ht="24.95" customHeight="1" x14ac:dyDescent="0.2">
      <c r="A129" s="11">
        <v>500</v>
      </c>
      <c r="B129" s="15" t="s">
        <v>431</v>
      </c>
      <c r="C129" s="29" t="s">
        <v>30</v>
      </c>
      <c r="D129" s="26" t="s">
        <v>963</v>
      </c>
      <c r="E129" s="30">
        <v>2.399</v>
      </c>
      <c r="F129" s="27" t="s">
        <v>22</v>
      </c>
      <c r="G129" s="33" t="s">
        <v>23</v>
      </c>
      <c r="H129" s="16" t="s">
        <v>1098</v>
      </c>
      <c r="I129" s="109" t="s">
        <v>964</v>
      </c>
      <c r="J129" s="17" t="s">
        <v>1217</v>
      </c>
      <c r="K129" s="11">
        <v>58</v>
      </c>
      <c r="L129" s="194">
        <f t="shared" si="8"/>
        <v>27.828400000000002</v>
      </c>
      <c r="M129" s="198" t="s">
        <v>1233</v>
      </c>
      <c r="N129" s="11">
        <v>127</v>
      </c>
      <c r="O129" s="199" t="s">
        <v>1220</v>
      </c>
      <c r="P129" s="200">
        <f t="shared" si="7"/>
        <v>304.673</v>
      </c>
    </row>
    <row r="130" spans="1:16" ht="24.95" customHeight="1" x14ac:dyDescent="0.2">
      <c r="A130" s="11">
        <v>501</v>
      </c>
      <c r="B130" s="15" t="s">
        <v>431</v>
      </c>
      <c r="C130" s="29" t="s">
        <v>30</v>
      </c>
      <c r="D130" s="26" t="s">
        <v>965</v>
      </c>
      <c r="E130" s="30">
        <v>2.5009999999999999</v>
      </c>
      <c r="F130" s="27" t="s">
        <v>22</v>
      </c>
      <c r="G130" s="33" t="s">
        <v>23</v>
      </c>
      <c r="H130" s="16" t="s">
        <v>1098</v>
      </c>
      <c r="I130" s="109" t="s">
        <v>966</v>
      </c>
      <c r="J130" s="17" t="s">
        <v>1217</v>
      </c>
      <c r="K130" s="11">
        <v>58</v>
      </c>
      <c r="L130" s="194">
        <f t="shared" si="8"/>
        <v>29.011600000000001</v>
      </c>
      <c r="M130" s="198" t="s">
        <v>1233</v>
      </c>
      <c r="N130" s="11">
        <v>127</v>
      </c>
      <c r="O130" s="199" t="s">
        <v>1220</v>
      </c>
      <c r="P130" s="200">
        <f t="shared" si="7"/>
        <v>317.62700000000001</v>
      </c>
    </row>
    <row r="131" spans="1:16" ht="30" customHeight="1" x14ac:dyDescent="0.2">
      <c r="A131" s="11">
        <v>502</v>
      </c>
      <c r="B131" s="15" t="s">
        <v>431</v>
      </c>
      <c r="C131" s="34" t="s">
        <v>30</v>
      </c>
      <c r="D131" s="18" t="s">
        <v>1045</v>
      </c>
      <c r="E131" s="35">
        <v>12.000999999999999</v>
      </c>
      <c r="F131" s="36" t="s">
        <v>21</v>
      </c>
      <c r="G131" s="38" t="s">
        <v>23</v>
      </c>
      <c r="H131" s="16" t="s">
        <v>1098</v>
      </c>
      <c r="I131" s="109" t="s">
        <v>1046</v>
      </c>
      <c r="J131" s="17" t="s">
        <v>1217</v>
      </c>
      <c r="K131" s="11">
        <v>58</v>
      </c>
      <c r="L131" s="194">
        <f t="shared" si="8"/>
        <v>139.2116</v>
      </c>
      <c r="M131" s="198"/>
      <c r="N131" s="11"/>
      <c r="O131" s="199"/>
      <c r="P131" s="11"/>
    </row>
    <row r="132" spans="1:16" ht="30" customHeight="1" x14ac:dyDescent="0.2">
      <c r="A132" s="11">
        <v>503</v>
      </c>
      <c r="B132" s="15" t="s">
        <v>431</v>
      </c>
      <c r="C132" s="34" t="s">
        <v>30</v>
      </c>
      <c r="D132" s="18" t="s">
        <v>1047</v>
      </c>
      <c r="E132" s="35">
        <v>4</v>
      </c>
      <c r="F132" s="36" t="s">
        <v>21</v>
      </c>
      <c r="G132" s="38" t="s">
        <v>23</v>
      </c>
      <c r="H132" s="16" t="s">
        <v>1098</v>
      </c>
      <c r="I132" s="109" t="s">
        <v>1048</v>
      </c>
      <c r="J132" s="17" t="s">
        <v>1217</v>
      </c>
      <c r="K132" s="11">
        <v>58</v>
      </c>
      <c r="L132" s="194">
        <f t="shared" ref="L132:L184" si="9">E132*K132*20%</f>
        <v>46.400000000000006</v>
      </c>
      <c r="M132" s="198"/>
      <c r="N132" s="11"/>
      <c r="O132" s="199"/>
      <c r="P132" s="11"/>
    </row>
    <row r="133" spans="1:16" ht="30" customHeight="1" x14ac:dyDescent="0.2">
      <c r="A133" s="11">
        <v>504</v>
      </c>
      <c r="B133" s="15" t="s">
        <v>431</v>
      </c>
      <c r="C133" s="34" t="s">
        <v>132</v>
      </c>
      <c r="D133" s="18" t="s">
        <v>133</v>
      </c>
      <c r="E133" s="35">
        <v>5.625</v>
      </c>
      <c r="F133" s="36" t="s">
        <v>18</v>
      </c>
      <c r="G133" s="37" t="s">
        <v>23</v>
      </c>
      <c r="H133" s="16" t="s">
        <v>1098</v>
      </c>
      <c r="I133" s="109" t="s">
        <v>611</v>
      </c>
      <c r="J133" s="17" t="s">
        <v>1217</v>
      </c>
      <c r="K133" s="11">
        <v>58</v>
      </c>
      <c r="L133" s="194">
        <f t="shared" si="9"/>
        <v>65.25</v>
      </c>
      <c r="M133" s="198"/>
      <c r="N133" s="11"/>
      <c r="O133" s="199"/>
      <c r="P133" s="11"/>
    </row>
    <row r="134" spans="1:16" ht="30" customHeight="1" x14ac:dyDescent="0.2">
      <c r="A134" s="11">
        <v>505</v>
      </c>
      <c r="B134" s="15" t="s">
        <v>431</v>
      </c>
      <c r="C134" s="34" t="s">
        <v>132</v>
      </c>
      <c r="D134" s="12" t="s">
        <v>134</v>
      </c>
      <c r="E134" s="35">
        <v>4.9989999999999997</v>
      </c>
      <c r="F134" s="36" t="s">
        <v>22</v>
      </c>
      <c r="G134" s="37" t="s">
        <v>23</v>
      </c>
      <c r="H134" s="16" t="s">
        <v>1098</v>
      </c>
      <c r="I134" s="109" t="s">
        <v>612</v>
      </c>
      <c r="J134" s="17" t="s">
        <v>1217</v>
      </c>
      <c r="K134" s="11">
        <v>58</v>
      </c>
      <c r="L134" s="194">
        <f t="shared" si="9"/>
        <v>57.988400000000006</v>
      </c>
      <c r="M134" s="198"/>
      <c r="N134" s="11"/>
      <c r="O134" s="199"/>
      <c r="P134" s="11"/>
    </row>
    <row r="135" spans="1:16" ht="30" customHeight="1" x14ac:dyDescent="0.2">
      <c r="A135" s="11">
        <v>506</v>
      </c>
      <c r="B135" s="15" t="s">
        <v>431</v>
      </c>
      <c r="C135" s="34" t="s">
        <v>132</v>
      </c>
      <c r="D135" s="12" t="s">
        <v>135</v>
      </c>
      <c r="E135" s="35">
        <v>2.911</v>
      </c>
      <c r="F135" s="36" t="s">
        <v>22</v>
      </c>
      <c r="G135" s="37" t="s">
        <v>23</v>
      </c>
      <c r="H135" s="16" t="s">
        <v>1098</v>
      </c>
      <c r="I135" s="108"/>
      <c r="J135" s="17" t="s">
        <v>1217</v>
      </c>
      <c r="K135" s="11">
        <v>58</v>
      </c>
      <c r="L135" s="194">
        <f t="shared" si="9"/>
        <v>33.767600000000002</v>
      </c>
      <c r="M135" s="198"/>
      <c r="N135" s="11"/>
      <c r="O135" s="199"/>
      <c r="P135" s="11"/>
    </row>
    <row r="136" spans="1:16" ht="30" customHeight="1" x14ac:dyDescent="0.2">
      <c r="A136" s="11">
        <v>507</v>
      </c>
      <c r="B136" s="15" t="s">
        <v>431</v>
      </c>
      <c r="C136" s="34" t="s">
        <v>132</v>
      </c>
      <c r="D136" s="12" t="s">
        <v>136</v>
      </c>
      <c r="E136" s="35">
        <v>1.8440000000000001</v>
      </c>
      <c r="F136" s="36" t="s">
        <v>22</v>
      </c>
      <c r="G136" s="37" t="s">
        <v>23</v>
      </c>
      <c r="H136" s="16" t="s">
        <v>1098</v>
      </c>
      <c r="I136" s="108"/>
      <c r="J136" s="17" t="s">
        <v>1217</v>
      </c>
      <c r="K136" s="11">
        <v>58</v>
      </c>
      <c r="L136" s="194">
        <f t="shared" si="9"/>
        <v>21.3904</v>
      </c>
      <c r="M136" s="198"/>
      <c r="N136" s="11"/>
      <c r="O136" s="199"/>
      <c r="P136" s="11"/>
    </row>
    <row r="137" spans="1:16" ht="30" customHeight="1" x14ac:dyDescent="0.2">
      <c r="A137" s="11">
        <v>508</v>
      </c>
      <c r="B137" s="15" t="s">
        <v>431</v>
      </c>
      <c r="C137" s="34" t="s">
        <v>132</v>
      </c>
      <c r="D137" s="12" t="s">
        <v>137</v>
      </c>
      <c r="E137" s="35">
        <v>2.419</v>
      </c>
      <c r="F137" s="36" t="s">
        <v>22</v>
      </c>
      <c r="G137" s="37" t="s">
        <v>23</v>
      </c>
      <c r="H137" s="16" t="s">
        <v>1098</v>
      </c>
      <c r="I137" s="108"/>
      <c r="J137" s="17" t="s">
        <v>1217</v>
      </c>
      <c r="K137" s="11">
        <v>58</v>
      </c>
      <c r="L137" s="194">
        <f t="shared" si="9"/>
        <v>28.060400000000001</v>
      </c>
      <c r="M137" s="198"/>
      <c r="N137" s="11"/>
      <c r="O137" s="199"/>
      <c r="P137" s="11"/>
    </row>
    <row r="138" spans="1:16" ht="30" customHeight="1" x14ac:dyDescent="0.2">
      <c r="A138" s="11">
        <v>509</v>
      </c>
      <c r="B138" s="15" t="s">
        <v>431</v>
      </c>
      <c r="C138" s="34" t="s">
        <v>132</v>
      </c>
      <c r="D138" s="12" t="s">
        <v>138</v>
      </c>
      <c r="E138" s="35">
        <v>11.64</v>
      </c>
      <c r="F138" s="36" t="s">
        <v>17</v>
      </c>
      <c r="G138" s="37" t="s">
        <v>23</v>
      </c>
      <c r="H138" s="16" t="s">
        <v>1098</v>
      </c>
      <c r="I138" s="109" t="s">
        <v>613</v>
      </c>
      <c r="J138" s="17" t="s">
        <v>1217</v>
      </c>
      <c r="K138" s="11">
        <v>58</v>
      </c>
      <c r="L138" s="194">
        <f t="shared" si="9"/>
        <v>135.024</v>
      </c>
      <c r="M138" s="198"/>
      <c r="N138" s="11"/>
      <c r="O138" s="199"/>
      <c r="P138" s="11"/>
    </row>
    <row r="139" spans="1:16" ht="24.95" customHeight="1" x14ac:dyDescent="0.2">
      <c r="A139" s="11">
        <v>510</v>
      </c>
      <c r="B139" s="15" t="s">
        <v>431</v>
      </c>
      <c r="C139" s="29" t="s">
        <v>132</v>
      </c>
      <c r="D139" s="26" t="s">
        <v>139</v>
      </c>
      <c r="E139" s="30">
        <v>8.5359999999999996</v>
      </c>
      <c r="F139" s="27" t="s">
        <v>21</v>
      </c>
      <c r="G139" s="33" t="s">
        <v>23</v>
      </c>
      <c r="H139" s="16" t="s">
        <v>1098</v>
      </c>
      <c r="I139" s="104" t="s">
        <v>614</v>
      </c>
      <c r="J139" s="17" t="s">
        <v>1217</v>
      </c>
      <c r="K139" s="11">
        <v>58</v>
      </c>
      <c r="L139" s="194">
        <f t="shared" si="9"/>
        <v>99.017600000000002</v>
      </c>
      <c r="M139" s="198" t="s">
        <v>1233</v>
      </c>
      <c r="N139" s="11">
        <v>83</v>
      </c>
      <c r="O139" s="199" t="s">
        <v>1220</v>
      </c>
      <c r="P139" s="200">
        <f t="shared" ref="P139:P150" si="10">E139*N139</f>
        <v>708.48799999999994</v>
      </c>
    </row>
    <row r="140" spans="1:16" ht="24.95" customHeight="1" x14ac:dyDescent="0.2">
      <c r="A140" s="11"/>
      <c r="B140" s="15"/>
      <c r="C140" s="29"/>
      <c r="D140" s="26"/>
      <c r="E140" s="30"/>
      <c r="F140" s="27"/>
      <c r="G140" s="33"/>
      <c r="H140" s="16"/>
      <c r="I140" s="104"/>
      <c r="J140" s="17"/>
      <c r="K140" s="11"/>
      <c r="L140" s="194"/>
      <c r="M140" s="198" t="s">
        <v>1227</v>
      </c>
      <c r="N140" s="11">
        <v>59</v>
      </c>
      <c r="O140" s="199" t="s">
        <v>1221</v>
      </c>
      <c r="P140" s="200"/>
    </row>
    <row r="141" spans="1:16" ht="24.95" customHeight="1" x14ac:dyDescent="0.2">
      <c r="A141" s="11">
        <v>511</v>
      </c>
      <c r="B141" s="15" t="s">
        <v>431</v>
      </c>
      <c r="C141" s="29" t="s">
        <v>132</v>
      </c>
      <c r="D141" s="26" t="s">
        <v>140</v>
      </c>
      <c r="E141" s="30">
        <v>11.638999999999999</v>
      </c>
      <c r="F141" s="27" t="s">
        <v>21</v>
      </c>
      <c r="G141" s="33" t="s">
        <v>23</v>
      </c>
      <c r="H141" s="16" t="s">
        <v>1098</v>
      </c>
      <c r="I141" s="104" t="s">
        <v>615</v>
      </c>
      <c r="J141" s="17" t="s">
        <v>1217</v>
      </c>
      <c r="K141" s="11">
        <v>58</v>
      </c>
      <c r="L141" s="194">
        <f t="shared" si="9"/>
        <v>135.01240000000001</v>
      </c>
      <c r="M141" s="198" t="s">
        <v>1233</v>
      </c>
      <c r="N141" s="11">
        <v>83</v>
      </c>
      <c r="O141" s="199" t="s">
        <v>1220</v>
      </c>
      <c r="P141" s="200">
        <f t="shared" si="10"/>
        <v>966.03699999999992</v>
      </c>
    </row>
    <row r="142" spans="1:16" ht="24.95" customHeight="1" x14ac:dyDescent="0.2">
      <c r="A142" s="11"/>
      <c r="B142" s="15"/>
      <c r="C142" s="29"/>
      <c r="D142" s="26"/>
      <c r="E142" s="30"/>
      <c r="F142" s="27"/>
      <c r="G142" s="33"/>
      <c r="H142" s="16"/>
      <c r="I142" s="104"/>
      <c r="J142" s="17"/>
      <c r="K142" s="11"/>
      <c r="L142" s="194"/>
      <c r="M142" s="198" t="s">
        <v>1227</v>
      </c>
      <c r="N142" s="11">
        <v>59</v>
      </c>
      <c r="O142" s="199" t="s">
        <v>1221</v>
      </c>
      <c r="P142" s="200"/>
    </row>
    <row r="143" spans="1:16" ht="24.95" customHeight="1" x14ac:dyDescent="0.2">
      <c r="A143" s="11">
        <v>514</v>
      </c>
      <c r="B143" s="15" t="s">
        <v>431</v>
      </c>
      <c r="C143" s="29" t="s">
        <v>132</v>
      </c>
      <c r="D143" s="26" t="s">
        <v>143</v>
      </c>
      <c r="E143" s="30">
        <v>3.6909999999999998</v>
      </c>
      <c r="F143" s="27" t="s">
        <v>21</v>
      </c>
      <c r="G143" s="33" t="s">
        <v>23</v>
      </c>
      <c r="H143" s="16" t="s">
        <v>1098</v>
      </c>
      <c r="I143" s="104" t="s">
        <v>618</v>
      </c>
      <c r="J143" s="17" t="s">
        <v>1217</v>
      </c>
      <c r="K143" s="11">
        <v>58</v>
      </c>
      <c r="L143" s="194">
        <f t="shared" si="9"/>
        <v>42.815600000000003</v>
      </c>
      <c r="M143" s="198" t="s">
        <v>1233</v>
      </c>
      <c r="N143" s="11">
        <v>74</v>
      </c>
      <c r="O143" s="199" t="s">
        <v>1220</v>
      </c>
      <c r="P143" s="200">
        <f t="shared" si="10"/>
        <v>273.13400000000001</v>
      </c>
    </row>
    <row r="144" spans="1:16" ht="24.95" customHeight="1" x14ac:dyDescent="0.2">
      <c r="A144" s="11">
        <v>512</v>
      </c>
      <c r="B144" s="15" t="s">
        <v>431</v>
      </c>
      <c r="C144" s="29" t="s">
        <v>132</v>
      </c>
      <c r="D144" s="26" t="s">
        <v>141</v>
      </c>
      <c r="E144" s="30">
        <v>2.2309999999999999</v>
      </c>
      <c r="F144" s="27" t="s">
        <v>21</v>
      </c>
      <c r="G144" s="33" t="s">
        <v>23</v>
      </c>
      <c r="H144" s="16" t="s">
        <v>1098</v>
      </c>
      <c r="I144" s="104" t="s">
        <v>616</v>
      </c>
      <c r="J144" s="17" t="s">
        <v>1217</v>
      </c>
      <c r="K144" s="11">
        <v>58</v>
      </c>
      <c r="L144" s="194">
        <f t="shared" si="9"/>
        <v>25.8796</v>
      </c>
      <c r="M144" s="198" t="s">
        <v>1233</v>
      </c>
      <c r="N144" s="11">
        <v>83</v>
      </c>
      <c r="O144" s="199" t="s">
        <v>1220</v>
      </c>
      <c r="P144" s="200">
        <f t="shared" si="10"/>
        <v>185.173</v>
      </c>
    </row>
    <row r="145" spans="1:16" ht="24.95" customHeight="1" x14ac:dyDescent="0.2">
      <c r="A145" s="11"/>
      <c r="B145" s="15"/>
      <c r="C145" s="29"/>
      <c r="D145" s="26"/>
      <c r="E145" s="30"/>
      <c r="F145" s="27"/>
      <c r="G145" s="33"/>
      <c r="H145" s="16"/>
      <c r="I145" s="104"/>
      <c r="J145" s="17"/>
      <c r="K145" s="11"/>
      <c r="L145" s="194"/>
      <c r="M145" s="198" t="s">
        <v>1227</v>
      </c>
      <c r="N145" s="11">
        <v>59</v>
      </c>
      <c r="O145" s="199" t="s">
        <v>1221</v>
      </c>
      <c r="P145" s="200"/>
    </row>
    <row r="146" spans="1:16" ht="24.95" customHeight="1" x14ac:dyDescent="0.2">
      <c r="A146" s="11">
        <v>513</v>
      </c>
      <c r="B146" s="15" t="s">
        <v>431</v>
      </c>
      <c r="C146" s="29" t="s">
        <v>132</v>
      </c>
      <c r="D146" s="26" t="s">
        <v>142</v>
      </c>
      <c r="E146" s="30">
        <v>4.8860000000000001</v>
      </c>
      <c r="F146" s="27" t="s">
        <v>21</v>
      </c>
      <c r="G146" s="33" t="s">
        <v>23</v>
      </c>
      <c r="H146" s="16" t="s">
        <v>1098</v>
      </c>
      <c r="I146" s="104" t="s">
        <v>617</v>
      </c>
      <c r="J146" s="17" t="s">
        <v>1217</v>
      </c>
      <c r="K146" s="11">
        <v>58</v>
      </c>
      <c r="L146" s="194">
        <f t="shared" si="9"/>
        <v>56.677600000000012</v>
      </c>
      <c r="M146" s="198" t="s">
        <v>1233</v>
      </c>
      <c r="N146" s="11">
        <v>83</v>
      </c>
      <c r="O146" s="199" t="s">
        <v>1220</v>
      </c>
      <c r="P146" s="200">
        <f t="shared" si="10"/>
        <v>405.53800000000001</v>
      </c>
    </row>
    <row r="147" spans="1:16" ht="24.95" customHeight="1" x14ac:dyDescent="0.2">
      <c r="A147" s="11"/>
      <c r="B147" s="15"/>
      <c r="C147" s="29"/>
      <c r="D147" s="26"/>
      <c r="E147" s="30"/>
      <c r="F147" s="27"/>
      <c r="G147" s="33"/>
      <c r="H147" s="16"/>
      <c r="I147" s="104"/>
      <c r="J147" s="17"/>
      <c r="K147" s="11"/>
      <c r="L147" s="194"/>
      <c r="M147" s="198" t="s">
        <v>1227</v>
      </c>
      <c r="N147" s="11">
        <v>59</v>
      </c>
      <c r="O147" s="199" t="s">
        <v>1221</v>
      </c>
      <c r="P147" s="200"/>
    </row>
    <row r="148" spans="1:16" ht="24.95" customHeight="1" x14ac:dyDescent="0.2">
      <c r="A148" s="11">
        <v>563</v>
      </c>
      <c r="B148" s="15" t="s">
        <v>431</v>
      </c>
      <c r="C148" s="29" t="s">
        <v>132</v>
      </c>
      <c r="D148" s="26" t="s">
        <v>967</v>
      </c>
      <c r="E148" s="30">
        <v>6.0129999999999999</v>
      </c>
      <c r="F148" s="27" t="s">
        <v>21</v>
      </c>
      <c r="G148" s="33" t="s">
        <v>23</v>
      </c>
      <c r="H148" s="16" t="s">
        <v>1098</v>
      </c>
      <c r="I148" s="104" t="s">
        <v>968</v>
      </c>
      <c r="J148" s="17" t="s">
        <v>1217</v>
      </c>
      <c r="K148" s="11">
        <v>58</v>
      </c>
      <c r="L148" s="194">
        <f t="shared" si="9"/>
        <v>69.750800000000012</v>
      </c>
      <c r="M148" s="198" t="s">
        <v>1233</v>
      </c>
      <c r="N148" s="11">
        <v>83</v>
      </c>
      <c r="O148" s="199" t="s">
        <v>1220</v>
      </c>
      <c r="P148" s="200">
        <f t="shared" si="10"/>
        <v>499.07900000000001</v>
      </c>
    </row>
    <row r="149" spans="1:16" ht="24.95" customHeight="1" x14ac:dyDescent="0.2">
      <c r="A149" s="11"/>
      <c r="B149" s="15"/>
      <c r="C149" s="29"/>
      <c r="D149" s="26"/>
      <c r="E149" s="30"/>
      <c r="F149" s="27"/>
      <c r="G149" s="33"/>
      <c r="H149" s="16"/>
      <c r="I149" s="104"/>
      <c r="J149" s="17"/>
      <c r="K149" s="11"/>
      <c r="L149" s="194"/>
      <c r="M149" s="198" t="s">
        <v>1227</v>
      </c>
      <c r="N149" s="11">
        <v>59</v>
      </c>
      <c r="O149" s="199" t="s">
        <v>1221</v>
      </c>
      <c r="P149" s="200"/>
    </row>
    <row r="150" spans="1:16" ht="24.95" customHeight="1" x14ac:dyDescent="0.2">
      <c r="A150" s="11">
        <v>564</v>
      </c>
      <c r="B150" s="15" t="s">
        <v>431</v>
      </c>
      <c r="C150" s="29" t="s">
        <v>132</v>
      </c>
      <c r="D150" s="26" t="s">
        <v>969</v>
      </c>
      <c r="E150" s="30">
        <v>13.388</v>
      </c>
      <c r="F150" s="27" t="s">
        <v>21</v>
      </c>
      <c r="G150" s="33" t="s">
        <v>23</v>
      </c>
      <c r="H150" s="16" t="s">
        <v>1098</v>
      </c>
      <c r="I150" s="104" t="s">
        <v>970</v>
      </c>
      <c r="J150" s="17" t="s">
        <v>1217</v>
      </c>
      <c r="K150" s="11">
        <v>58</v>
      </c>
      <c r="L150" s="194">
        <f t="shared" si="9"/>
        <v>155.30080000000001</v>
      </c>
      <c r="M150" s="198" t="s">
        <v>1233</v>
      </c>
      <c r="N150" s="11">
        <v>83</v>
      </c>
      <c r="O150" s="199" t="s">
        <v>1220</v>
      </c>
      <c r="P150" s="200">
        <f t="shared" si="10"/>
        <v>1111.204</v>
      </c>
    </row>
    <row r="151" spans="1:16" ht="24.95" customHeight="1" x14ac:dyDescent="0.2">
      <c r="A151" s="11"/>
      <c r="B151" s="15"/>
      <c r="C151" s="29"/>
      <c r="D151" s="26"/>
      <c r="E151" s="30"/>
      <c r="F151" s="27"/>
      <c r="G151" s="33"/>
      <c r="H151" s="16"/>
      <c r="I151" s="104"/>
      <c r="J151" s="17"/>
      <c r="K151" s="11"/>
      <c r="L151" s="194"/>
      <c r="M151" s="198" t="s">
        <v>1227</v>
      </c>
      <c r="N151" s="11">
        <v>59</v>
      </c>
      <c r="O151" s="199" t="s">
        <v>1221</v>
      </c>
      <c r="P151" s="200"/>
    </row>
    <row r="152" spans="1:16" ht="30" customHeight="1" x14ac:dyDescent="0.2">
      <c r="A152" s="11">
        <v>515</v>
      </c>
      <c r="B152" s="15" t="s">
        <v>431</v>
      </c>
      <c r="C152" s="29" t="s">
        <v>132</v>
      </c>
      <c r="D152" s="32" t="s">
        <v>144</v>
      </c>
      <c r="E152" s="30">
        <v>20.951000000000001</v>
      </c>
      <c r="F152" s="27" t="s">
        <v>21</v>
      </c>
      <c r="G152" s="33" t="s">
        <v>23</v>
      </c>
      <c r="H152" s="16" t="s">
        <v>1098</v>
      </c>
      <c r="I152" s="109" t="s">
        <v>619</v>
      </c>
      <c r="J152" s="17" t="s">
        <v>1217</v>
      </c>
      <c r="K152" s="11">
        <v>58</v>
      </c>
      <c r="L152" s="194">
        <f t="shared" si="9"/>
        <v>243.03160000000003</v>
      </c>
      <c r="M152" s="198"/>
      <c r="N152" s="11"/>
      <c r="O152" s="199"/>
      <c r="P152" s="11"/>
    </row>
    <row r="153" spans="1:16" ht="24.95" customHeight="1" x14ac:dyDescent="0.2">
      <c r="A153" s="11">
        <v>565</v>
      </c>
      <c r="B153" s="15" t="s">
        <v>431</v>
      </c>
      <c r="C153" s="29" t="s">
        <v>132</v>
      </c>
      <c r="D153" s="26" t="s">
        <v>971</v>
      </c>
      <c r="E153" s="30">
        <v>10.281000000000001</v>
      </c>
      <c r="F153" s="27" t="s">
        <v>22</v>
      </c>
      <c r="G153" s="33" t="s">
        <v>23</v>
      </c>
      <c r="H153" s="16" t="s">
        <v>1098</v>
      </c>
      <c r="I153" s="104" t="s">
        <v>972</v>
      </c>
      <c r="J153" s="17" t="s">
        <v>1217</v>
      </c>
      <c r="K153" s="11">
        <v>58</v>
      </c>
      <c r="L153" s="194">
        <f t="shared" si="9"/>
        <v>119.25960000000001</v>
      </c>
      <c r="M153" s="198" t="s">
        <v>1233</v>
      </c>
      <c r="N153" s="11">
        <v>83</v>
      </c>
      <c r="O153" s="199" t="s">
        <v>1220</v>
      </c>
      <c r="P153" s="200">
        <f t="shared" ref="P153:P182" si="11">E153*N153</f>
        <v>853.32300000000009</v>
      </c>
    </row>
    <row r="154" spans="1:16" ht="24.95" customHeight="1" x14ac:dyDescent="0.2">
      <c r="A154" s="11"/>
      <c r="B154" s="15"/>
      <c r="C154" s="29"/>
      <c r="D154" s="26"/>
      <c r="E154" s="30"/>
      <c r="F154" s="27"/>
      <c r="G154" s="33"/>
      <c r="H154" s="16"/>
      <c r="I154" s="104"/>
      <c r="J154" s="17"/>
      <c r="K154" s="11"/>
      <c r="L154" s="194"/>
      <c r="M154" s="198" t="s">
        <v>1232</v>
      </c>
      <c r="N154" s="11">
        <v>59</v>
      </c>
      <c r="O154" s="199" t="s">
        <v>1221</v>
      </c>
      <c r="P154" s="200"/>
    </row>
    <row r="155" spans="1:16" ht="24.95" customHeight="1" x14ac:dyDescent="0.2">
      <c r="A155" s="11">
        <v>566</v>
      </c>
      <c r="B155" s="15" t="s">
        <v>431</v>
      </c>
      <c r="C155" s="29" t="s">
        <v>132</v>
      </c>
      <c r="D155" s="26" t="s">
        <v>973</v>
      </c>
      <c r="E155" s="30">
        <v>2.4249999999999998</v>
      </c>
      <c r="F155" s="27" t="s">
        <v>22</v>
      </c>
      <c r="G155" s="33" t="s">
        <v>23</v>
      </c>
      <c r="H155" s="16" t="s">
        <v>1098</v>
      </c>
      <c r="I155" s="104" t="s">
        <v>974</v>
      </c>
      <c r="J155" s="17" t="s">
        <v>1217</v>
      </c>
      <c r="K155" s="11">
        <v>58</v>
      </c>
      <c r="L155" s="194">
        <f t="shared" si="9"/>
        <v>28.129999999999995</v>
      </c>
      <c r="M155" s="198" t="s">
        <v>1233</v>
      </c>
      <c r="N155" s="11">
        <v>63</v>
      </c>
      <c r="O155" s="199" t="s">
        <v>1220</v>
      </c>
      <c r="P155" s="200">
        <f t="shared" si="11"/>
        <v>152.77499999999998</v>
      </c>
    </row>
    <row r="156" spans="1:16" ht="24.95" customHeight="1" x14ac:dyDescent="0.2">
      <c r="A156" s="11"/>
      <c r="B156" s="15"/>
      <c r="C156" s="29"/>
      <c r="D156" s="26"/>
      <c r="E156" s="30"/>
      <c r="F156" s="27"/>
      <c r="G156" s="33"/>
      <c r="H156" s="16"/>
      <c r="I156" s="104"/>
      <c r="J156" s="17"/>
      <c r="K156" s="11"/>
      <c r="L156" s="194"/>
      <c r="M156" s="198" t="s">
        <v>1232</v>
      </c>
      <c r="N156" s="11">
        <v>59</v>
      </c>
      <c r="O156" s="199" t="s">
        <v>1221</v>
      </c>
      <c r="P156" s="200"/>
    </row>
    <row r="157" spans="1:16" ht="24.95" customHeight="1" x14ac:dyDescent="0.2">
      <c r="A157" s="11">
        <v>516</v>
      </c>
      <c r="B157" s="15" t="s">
        <v>431</v>
      </c>
      <c r="C157" s="29" t="s">
        <v>132</v>
      </c>
      <c r="D157" s="26" t="s">
        <v>145</v>
      </c>
      <c r="E157" s="30">
        <v>4.3120000000000003</v>
      </c>
      <c r="F157" s="27" t="s">
        <v>22</v>
      </c>
      <c r="G157" s="33" t="s">
        <v>23</v>
      </c>
      <c r="H157" s="16" t="s">
        <v>1098</v>
      </c>
      <c r="I157" s="104" t="s">
        <v>620</v>
      </c>
      <c r="J157" s="17" t="s">
        <v>1217</v>
      </c>
      <c r="K157" s="11">
        <v>58</v>
      </c>
      <c r="L157" s="194">
        <f t="shared" si="9"/>
        <v>50.019200000000005</v>
      </c>
      <c r="M157" s="198" t="s">
        <v>1233</v>
      </c>
      <c r="N157" s="11">
        <v>83</v>
      </c>
      <c r="O157" s="199" t="s">
        <v>1220</v>
      </c>
      <c r="P157" s="200">
        <f t="shared" si="11"/>
        <v>357.89600000000002</v>
      </c>
    </row>
    <row r="158" spans="1:16" ht="24.95" customHeight="1" x14ac:dyDescent="0.2">
      <c r="A158" s="11"/>
      <c r="B158" s="15"/>
      <c r="C158" s="29"/>
      <c r="D158" s="26"/>
      <c r="E158" s="30"/>
      <c r="F158" s="27"/>
      <c r="G158" s="33"/>
      <c r="H158" s="16"/>
      <c r="I158" s="104"/>
      <c r="J158" s="17"/>
      <c r="K158" s="11"/>
      <c r="L158" s="194"/>
      <c r="M158" s="198" t="s">
        <v>1232</v>
      </c>
      <c r="N158" s="11">
        <v>59</v>
      </c>
      <c r="O158" s="199" t="s">
        <v>1221</v>
      </c>
      <c r="P158" s="200"/>
    </row>
    <row r="159" spans="1:16" ht="24.95" customHeight="1" x14ac:dyDescent="0.2">
      <c r="A159" s="11">
        <v>517</v>
      </c>
      <c r="B159" s="15" t="s">
        <v>431</v>
      </c>
      <c r="C159" s="29" t="s">
        <v>132</v>
      </c>
      <c r="D159" s="26" t="s">
        <v>146</v>
      </c>
      <c r="E159" s="30">
        <v>7.9630000000000001</v>
      </c>
      <c r="F159" s="27" t="s">
        <v>22</v>
      </c>
      <c r="G159" s="33" t="s">
        <v>23</v>
      </c>
      <c r="H159" s="16" t="s">
        <v>1098</v>
      </c>
      <c r="I159" s="104" t="s">
        <v>621</v>
      </c>
      <c r="J159" s="17" t="s">
        <v>1217</v>
      </c>
      <c r="K159" s="11">
        <v>58</v>
      </c>
      <c r="L159" s="194">
        <f t="shared" si="9"/>
        <v>92.370800000000003</v>
      </c>
      <c r="M159" s="198" t="s">
        <v>1233</v>
      </c>
      <c r="N159" s="11">
        <v>83</v>
      </c>
      <c r="O159" s="199" t="s">
        <v>1220</v>
      </c>
      <c r="P159" s="200">
        <f t="shared" si="11"/>
        <v>660.92899999999997</v>
      </c>
    </row>
    <row r="160" spans="1:16" ht="24.95" customHeight="1" x14ac:dyDescent="0.2">
      <c r="A160" s="11"/>
      <c r="B160" s="15"/>
      <c r="C160" s="29"/>
      <c r="D160" s="26"/>
      <c r="E160" s="30"/>
      <c r="F160" s="27"/>
      <c r="G160" s="33"/>
      <c r="H160" s="16"/>
      <c r="I160" s="104"/>
      <c r="J160" s="17"/>
      <c r="K160" s="11"/>
      <c r="L160" s="194"/>
      <c r="M160" s="198" t="s">
        <v>1232</v>
      </c>
      <c r="N160" s="11">
        <v>59</v>
      </c>
      <c r="O160" s="199" t="s">
        <v>1221</v>
      </c>
      <c r="P160" s="200"/>
    </row>
    <row r="161" spans="1:16" ht="24.95" customHeight="1" x14ac:dyDescent="0.2">
      <c r="A161" s="11">
        <v>518</v>
      </c>
      <c r="B161" s="15" t="s">
        <v>431</v>
      </c>
      <c r="C161" s="34" t="s">
        <v>132</v>
      </c>
      <c r="D161" s="18" t="s">
        <v>147</v>
      </c>
      <c r="E161" s="35">
        <v>2.91</v>
      </c>
      <c r="F161" s="36" t="s">
        <v>22</v>
      </c>
      <c r="G161" s="37" t="s">
        <v>23</v>
      </c>
      <c r="H161" s="16" t="s">
        <v>1098</v>
      </c>
      <c r="I161" s="104" t="s">
        <v>622</v>
      </c>
      <c r="J161" s="17" t="s">
        <v>1217</v>
      </c>
      <c r="K161" s="11">
        <v>58</v>
      </c>
      <c r="L161" s="194">
        <f t="shared" si="9"/>
        <v>33.756</v>
      </c>
      <c r="M161" s="198" t="s">
        <v>1233</v>
      </c>
      <c r="N161" s="11">
        <v>67</v>
      </c>
      <c r="O161" s="199" t="s">
        <v>1220</v>
      </c>
      <c r="P161" s="200">
        <f t="shared" si="11"/>
        <v>194.97</v>
      </c>
    </row>
    <row r="162" spans="1:16" ht="24.95" customHeight="1" x14ac:dyDescent="0.2">
      <c r="A162" s="11">
        <v>567</v>
      </c>
      <c r="B162" s="15" t="s">
        <v>431</v>
      </c>
      <c r="C162" s="29" t="s">
        <v>132</v>
      </c>
      <c r="D162" s="26" t="s">
        <v>975</v>
      </c>
      <c r="E162" s="30">
        <v>3.2610000000000001</v>
      </c>
      <c r="F162" s="27" t="s">
        <v>22</v>
      </c>
      <c r="G162" s="33" t="s">
        <v>23</v>
      </c>
      <c r="H162" s="16" t="s">
        <v>1098</v>
      </c>
      <c r="I162" s="104" t="s">
        <v>976</v>
      </c>
      <c r="J162" s="17" t="s">
        <v>1217</v>
      </c>
      <c r="K162" s="11">
        <v>58</v>
      </c>
      <c r="L162" s="194">
        <f t="shared" si="9"/>
        <v>37.827600000000004</v>
      </c>
      <c r="M162" s="198" t="s">
        <v>1233</v>
      </c>
      <c r="N162" s="11">
        <v>83</v>
      </c>
      <c r="O162" s="199" t="s">
        <v>1220</v>
      </c>
      <c r="P162" s="200">
        <f t="shared" si="11"/>
        <v>270.66300000000001</v>
      </c>
    </row>
    <row r="163" spans="1:16" ht="24.95" customHeight="1" x14ac:dyDescent="0.2">
      <c r="A163" s="11"/>
      <c r="B163" s="15"/>
      <c r="C163" s="29"/>
      <c r="D163" s="26"/>
      <c r="E163" s="30"/>
      <c r="F163" s="27"/>
      <c r="G163" s="33"/>
      <c r="H163" s="16"/>
      <c r="I163" s="104"/>
      <c r="J163" s="17"/>
      <c r="K163" s="11"/>
      <c r="L163" s="194"/>
      <c r="M163" s="198" t="s">
        <v>1232</v>
      </c>
      <c r="N163" s="11">
        <v>59</v>
      </c>
      <c r="O163" s="199" t="s">
        <v>1221</v>
      </c>
      <c r="P163" s="200"/>
    </row>
    <row r="164" spans="1:16" ht="24.95" customHeight="1" x14ac:dyDescent="0.2">
      <c r="A164" s="11">
        <v>519</v>
      </c>
      <c r="B164" s="15" t="s">
        <v>431</v>
      </c>
      <c r="C164" s="29" t="s">
        <v>132</v>
      </c>
      <c r="D164" s="26" t="s">
        <v>148</v>
      </c>
      <c r="E164" s="30">
        <v>7.76</v>
      </c>
      <c r="F164" s="27" t="s">
        <v>22</v>
      </c>
      <c r="G164" s="33" t="s">
        <v>23</v>
      </c>
      <c r="H164" s="16" t="s">
        <v>1098</v>
      </c>
      <c r="I164" s="104" t="s">
        <v>623</v>
      </c>
      <c r="J164" s="17" t="s">
        <v>1217</v>
      </c>
      <c r="K164" s="11">
        <v>58</v>
      </c>
      <c r="L164" s="194">
        <f t="shared" si="9"/>
        <v>90.016000000000005</v>
      </c>
      <c r="M164" s="198" t="s">
        <v>1233</v>
      </c>
      <c r="N164" s="11">
        <v>83</v>
      </c>
      <c r="O164" s="199" t="s">
        <v>1220</v>
      </c>
      <c r="P164" s="200">
        <f t="shared" si="11"/>
        <v>644.07999999999993</v>
      </c>
    </row>
    <row r="165" spans="1:16" ht="24.95" customHeight="1" x14ac:dyDescent="0.2">
      <c r="A165" s="11"/>
      <c r="B165" s="15"/>
      <c r="C165" s="29"/>
      <c r="D165" s="26"/>
      <c r="E165" s="30"/>
      <c r="F165" s="27"/>
      <c r="G165" s="33"/>
      <c r="H165" s="16"/>
      <c r="I165" s="104"/>
      <c r="J165" s="17"/>
      <c r="K165" s="11"/>
      <c r="L165" s="194"/>
      <c r="M165" s="198" t="s">
        <v>1232</v>
      </c>
      <c r="N165" s="11">
        <v>59</v>
      </c>
      <c r="O165" s="199" t="s">
        <v>1221</v>
      </c>
      <c r="P165" s="200"/>
    </row>
    <row r="166" spans="1:16" ht="24.95" customHeight="1" x14ac:dyDescent="0.2">
      <c r="A166" s="11">
        <v>520</v>
      </c>
      <c r="B166" s="15" t="s">
        <v>431</v>
      </c>
      <c r="C166" s="29" t="s">
        <v>132</v>
      </c>
      <c r="D166" s="26" t="s">
        <v>149</v>
      </c>
      <c r="E166" s="30">
        <v>10.090999999999999</v>
      </c>
      <c r="F166" s="27" t="s">
        <v>22</v>
      </c>
      <c r="G166" s="33" t="s">
        <v>23</v>
      </c>
      <c r="H166" s="16" t="s">
        <v>1098</v>
      </c>
      <c r="I166" s="104" t="s">
        <v>624</v>
      </c>
      <c r="J166" s="17" t="s">
        <v>1217</v>
      </c>
      <c r="K166" s="11">
        <v>58</v>
      </c>
      <c r="L166" s="194">
        <f t="shared" si="9"/>
        <v>117.05559999999998</v>
      </c>
      <c r="M166" s="198" t="s">
        <v>1233</v>
      </c>
      <c r="N166" s="11">
        <v>83</v>
      </c>
      <c r="O166" s="199" t="s">
        <v>1220</v>
      </c>
      <c r="P166" s="200">
        <f t="shared" si="11"/>
        <v>837.553</v>
      </c>
    </row>
    <row r="167" spans="1:16" ht="24.95" customHeight="1" x14ac:dyDescent="0.2">
      <c r="A167" s="11"/>
      <c r="B167" s="15"/>
      <c r="C167" s="29"/>
      <c r="D167" s="26"/>
      <c r="E167" s="30"/>
      <c r="F167" s="27"/>
      <c r="G167" s="33"/>
      <c r="H167" s="16"/>
      <c r="I167" s="104"/>
      <c r="J167" s="17"/>
      <c r="K167" s="11"/>
      <c r="L167" s="194"/>
      <c r="M167" s="198" t="s">
        <v>1232</v>
      </c>
      <c r="N167" s="11">
        <v>59</v>
      </c>
      <c r="O167" s="199" t="s">
        <v>1221</v>
      </c>
      <c r="P167" s="200"/>
    </row>
    <row r="168" spans="1:16" ht="24.95" customHeight="1" x14ac:dyDescent="0.2">
      <c r="A168" s="11">
        <v>568</v>
      </c>
      <c r="B168" s="15" t="s">
        <v>431</v>
      </c>
      <c r="C168" s="29" t="s">
        <v>132</v>
      </c>
      <c r="D168" s="26" t="s">
        <v>977</v>
      </c>
      <c r="E168" s="30">
        <v>1.262</v>
      </c>
      <c r="F168" s="27" t="s">
        <v>22</v>
      </c>
      <c r="G168" s="33" t="s">
        <v>23</v>
      </c>
      <c r="H168" s="16" t="s">
        <v>1098</v>
      </c>
      <c r="I168" s="104" t="s">
        <v>978</v>
      </c>
      <c r="J168" s="17" t="s">
        <v>1217</v>
      </c>
      <c r="K168" s="11">
        <v>58</v>
      </c>
      <c r="L168" s="194">
        <f t="shared" si="9"/>
        <v>14.639200000000001</v>
      </c>
      <c r="M168" s="198" t="s">
        <v>1233</v>
      </c>
      <c r="N168" s="11">
        <v>83</v>
      </c>
      <c r="O168" s="199" t="s">
        <v>1220</v>
      </c>
      <c r="P168" s="200">
        <f t="shared" si="11"/>
        <v>104.746</v>
      </c>
    </row>
    <row r="169" spans="1:16" ht="24.95" customHeight="1" x14ac:dyDescent="0.2">
      <c r="A169" s="11"/>
      <c r="B169" s="15"/>
      <c r="C169" s="29"/>
      <c r="D169" s="26"/>
      <c r="E169" s="30"/>
      <c r="F169" s="27"/>
      <c r="G169" s="33"/>
      <c r="H169" s="16"/>
      <c r="I169" s="104"/>
      <c r="J169" s="17"/>
      <c r="K169" s="11"/>
      <c r="L169" s="194"/>
      <c r="M169" s="198" t="s">
        <v>1232</v>
      </c>
      <c r="N169" s="11">
        <v>59</v>
      </c>
      <c r="O169" s="199" t="s">
        <v>1221</v>
      </c>
      <c r="P169" s="200"/>
    </row>
    <row r="170" spans="1:16" ht="24.95" customHeight="1" x14ac:dyDescent="0.2">
      <c r="A170" s="11">
        <v>569</v>
      </c>
      <c r="B170" s="15" t="s">
        <v>431</v>
      </c>
      <c r="C170" s="29" t="s">
        <v>132</v>
      </c>
      <c r="D170" s="26" t="s">
        <v>979</v>
      </c>
      <c r="E170" s="30">
        <v>3.9990000000000001</v>
      </c>
      <c r="F170" s="27" t="s">
        <v>22</v>
      </c>
      <c r="G170" s="33" t="s">
        <v>23</v>
      </c>
      <c r="H170" s="16" t="s">
        <v>1098</v>
      </c>
      <c r="I170" s="104" t="s">
        <v>980</v>
      </c>
      <c r="J170" s="17" t="s">
        <v>1217</v>
      </c>
      <c r="K170" s="11">
        <v>58</v>
      </c>
      <c r="L170" s="194">
        <f t="shared" si="9"/>
        <v>46.388400000000004</v>
      </c>
      <c r="M170" s="198" t="s">
        <v>1233</v>
      </c>
      <c r="N170" s="11">
        <v>83</v>
      </c>
      <c r="O170" s="199" t="s">
        <v>1220</v>
      </c>
      <c r="P170" s="200">
        <f t="shared" si="11"/>
        <v>331.91700000000003</v>
      </c>
    </row>
    <row r="171" spans="1:16" ht="24.95" customHeight="1" x14ac:dyDescent="0.2">
      <c r="A171" s="11"/>
      <c r="B171" s="15"/>
      <c r="C171" s="29"/>
      <c r="D171" s="26"/>
      <c r="E171" s="30"/>
      <c r="F171" s="27"/>
      <c r="G171" s="33"/>
      <c r="H171" s="16"/>
      <c r="I171" s="104"/>
      <c r="J171" s="17"/>
      <c r="K171" s="11"/>
      <c r="L171" s="194"/>
      <c r="M171" s="198" t="s">
        <v>1232</v>
      </c>
      <c r="N171" s="11">
        <v>59</v>
      </c>
      <c r="O171" s="199" t="s">
        <v>1221</v>
      </c>
      <c r="P171" s="200"/>
    </row>
    <row r="172" spans="1:16" ht="24.95" customHeight="1" x14ac:dyDescent="0.2">
      <c r="A172" s="11">
        <v>570</v>
      </c>
      <c r="B172" s="15" t="s">
        <v>431</v>
      </c>
      <c r="C172" s="29" t="s">
        <v>132</v>
      </c>
      <c r="D172" s="26" t="s">
        <v>981</v>
      </c>
      <c r="E172" s="30">
        <v>5.335</v>
      </c>
      <c r="F172" s="27" t="s">
        <v>22</v>
      </c>
      <c r="G172" s="33" t="s">
        <v>23</v>
      </c>
      <c r="H172" s="16" t="s">
        <v>1098</v>
      </c>
      <c r="I172" s="104" t="s">
        <v>982</v>
      </c>
      <c r="J172" s="17" t="s">
        <v>1217</v>
      </c>
      <c r="K172" s="11">
        <v>58</v>
      </c>
      <c r="L172" s="194">
        <f t="shared" si="9"/>
        <v>61.886000000000003</v>
      </c>
      <c r="M172" s="198" t="s">
        <v>1233</v>
      </c>
      <c r="N172" s="11">
        <v>83</v>
      </c>
      <c r="O172" s="199" t="s">
        <v>1220</v>
      </c>
      <c r="P172" s="200">
        <f t="shared" si="11"/>
        <v>442.80500000000001</v>
      </c>
    </row>
    <row r="173" spans="1:16" ht="24.95" customHeight="1" x14ac:dyDescent="0.2">
      <c r="A173" s="11"/>
      <c r="B173" s="15"/>
      <c r="C173" s="29"/>
      <c r="D173" s="26"/>
      <c r="E173" s="30"/>
      <c r="F173" s="27"/>
      <c r="G173" s="33"/>
      <c r="H173" s="16"/>
      <c r="I173" s="104"/>
      <c r="J173" s="17"/>
      <c r="K173" s="11"/>
      <c r="L173" s="194"/>
      <c r="M173" s="198" t="s">
        <v>1232</v>
      </c>
      <c r="N173" s="11">
        <v>59</v>
      </c>
      <c r="O173" s="199" t="s">
        <v>1221</v>
      </c>
      <c r="P173" s="200"/>
    </row>
    <row r="174" spans="1:16" ht="24.95" customHeight="1" x14ac:dyDescent="0.2">
      <c r="A174" s="11">
        <v>571</v>
      </c>
      <c r="B174" s="15" t="s">
        <v>431</v>
      </c>
      <c r="C174" s="29" t="s">
        <v>132</v>
      </c>
      <c r="D174" s="26" t="s">
        <v>983</v>
      </c>
      <c r="E174" s="30">
        <v>2</v>
      </c>
      <c r="F174" s="27" t="s">
        <v>22</v>
      </c>
      <c r="G174" s="33" t="s">
        <v>23</v>
      </c>
      <c r="H174" s="16" t="s">
        <v>1098</v>
      </c>
      <c r="I174" s="104" t="s">
        <v>984</v>
      </c>
      <c r="J174" s="17" t="s">
        <v>1217</v>
      </c>
      <c r="K174" s="11">
        <v>58</v>
      </c>
      <c r="L174" s="194">
        <f t="shared" si="9"/>
        <v>23.200000000000003</v>
      </c>
      <c r="M174" s="198" t="s">
        <v>1233</v>
      </c>
      <c r="N174" s="11">
        <v>83</v>
      </c>
      <c r="O174" s="199" t="s">
        <v>1220</v>
      </c>
      <c r="P174" s="200">
        <f t="shared" si="11"/>
        <v>166</v>
      </c>
    </row>
    <row r="175" spans="1:16" ht="24.95" customHeight="1" x14ac:dyDescent="0.2">
      <c r="A175" s="11"/>
      <c r="B175" s="15"/>
      <c r="C175" s="29"/>
      <c r="D175" s="26"/>
      <c r="E175" s="30"/>
      <c r="F175" s="27"/>
      <c r="G175" s="33"/>
      <c r="H175" s="16"/>
      <c r="I175" s="104"/>
      <c r="J175" s="17"/>
      <c r="K175" s="11"/>
      <c r="L175" s="194"/>
      <c r="M175" s="198" t="s">
        <v>1232</v>
      </c>
      <c r="N175" s="11">
        <v>59</v>
      </c>
      <c r="O175" s="199" t="s">
        <v>1221</v>
      </c>
      <c r="P175" s="200"/>
    </row>
    <row r="176" spans="1:16" ht="24.95" customHeight="1" x14ac:dyDescent="0.2">
      <c r="A176" s="11">
        <v>572</v>
      </c>
      <c r="B176" s="15" t="s">
        <v>431</v>
      </c>
      <c r="C176" s="29" t="s">
        <v>132</v>
      </c>
      <c r="D176" s="26" t="s">
        <v>985</v>
      </c>
      <c r="E176" s="30">
        <v>2.5219999999999998</v>
      </c>
      <c r="F176" s="27" t="s">
        <v>22</v>
      </c>
      <c r="G176" s="33" t="s">
        <v>23</v>
      </c>
      <c r="H176" s="16" t="s">
        <v>1098</v>
      </c>
      <c r="I176" s="104" t="s">
        <v>986</v>
      </c>
      <c r="J176" s="17" t="s">
        <v>1217</v>
      </c>
      <c r="K176" s="11">
        <v>58</v>
      </c>
      <c r="L176" s="194">
        <f t="shared" si="9"/>
        <v>29.255199999999999</v>
      </c>
      <c r="M176" s="198" t="s">
        <v>1233</v>
      </c>
      <c r="N176" s="11">
        <v>83</v>
      </c>
      <c r="O176" s="199" t="s">
        <v>1220</v>
      </c>
      <c r="P176" s="200">
        <f t="shared" si="11"/>
        <v>209.32599999999999</v>
      </c>
    </row>
    <row r="177" spans="1:16" ht="24.95" customHeight="1" x14ac:dyDescent="0.2">
      <c r="A177" s="11"/>
      <c r="B177" s="15"/>
      <c r="C177" s="29"/>
      <c r="D177" s="26"/>
      <c r="E177" s="30"/>
      <c r="F177" s="27"/>
      <c r="G177" s="33"/>
      <c r="H177" s="16"/>
      <c r="I177" s="104"/>
      <c r="J177" s="17"/>
      <c r="K177" s="11"/>
      <c r="L177" s="194"/>
      <c r="M177" s="198" t="s">
        <v>1232</v>
      </c>
      <c r="N177" s="11">
        <v>59</v>
      </c>
      <c r="O177" s="199" t="s">
        <v>1221</v>
      </c>
      <c r="P177" s="200"/>
    </row>
    <row r="178" spans="1:16" ht="24.95" customHeight="1" x14ac:dyDescent="0.2">
      <c r="A178" s="11">
        <v>521</v>
      </c>
      <c r="B178" s="15" t="s">
        <v>431</v>
      </c>
      <c r="C178" s="29" t="s">
        <v>132</v>
      </c>
      <c r="D178" s="26" t="s">
        <v>150</v>
      </c>
      <c r="E178" s="30">
        <v>4.8499999999999996</v>
      </c>
      <c r="F178" s="27" t="s">
        <v>22</v>
      </c>
      <c r="G178" s="33" t="s">
        <v>23</v>
      </c>
      <c r="H178" s="16" t="s">
        <v>1098</v>
      </c>
      <c r="I178" s="104" t="s">
        <v>625</v>
      </c>
      <c r="J178" s="17" t="s">
        <v>1217</v>
      </c>
      <c r="K178" s="11">
        <v>58</v>
      </c>
      <c r="L178" s="194">
        <f t="shared" si="9"/>
        <v>56.259999999999991</v>
      </c>
      <c r="M178" s="198" t="s">
        <v>1233</v>
      </c>
      <c r="N178" s="11">
        <v>83</v>
      </c>
      <c r="O178" s="199" t="s">
        <v>1220</v>
      </c>
      <c r="P178" s="200">
        <f t="shared" si="11"/>
        <v>402.54999999999995</v>
      </c>
    </row>
    <row r="179" spans="1:16" ht="24.95" customHeight="1" x14ac:dyDescent="0.2">
      <c r="A179" s="11"/>
      <c r="B179" s="15"/>
      <c r="C179" s="29"/>
      <c r="D179" s="26"/>
      <c r="E179" s="30"/>
      <c r="F179" s="27"/>
      <c r="G179" s="33"/>
      <c r="H179" s="16"/>
      <c r="I179" s="104"/>
      <c r="J179" s="17"/>
      <c r="K179" s="11"/>
      <c r="L179" s="194"/>
      <c r="M179" s="198" t="s">
        <v>1232</v>
      </c>
      <c r="N179" s="11">
        <v>59</v>
      </c>
      <c r="O179" s="199" t="s">
        <v>1221</v>
      </c>
      <c r="P179" s="200"/>
    </row>
    <row r="180" spans="1:16" ht="24.95" customHeight="1" x14ac:dyDescent="0.2">
      <c r="A180" s="11">
        <v>573</v>
      </c>
      <c r="B180" s="15" t="s">
        <v>431</v>
      </c>
      <c r="C180" s="29" t="s">
        <v>132</v>
      </c>
      <c r="D180" s="26" t="s">
        <v>987</v>
      </c>
      <c r="E180" s="30">
        <v>1.94</v>
      </c>
      <c r="F180" s="27" t="s">
        <v>22</v>
      </c>
      <c r="G180" s="33" t="s">
        <v>23</v>
      </c>
      <c r="H180" s="16" t="s">
        <v>1098</v>
      </c>
      <c r="I180" s="104" t="s">
        <v>988</v>
      </c>
      <c r="J180" s="17" t="s">
        <v>1217</v>
      </c>
      <c r="K180" s="11">
        <v>58</v>
      </c>
      <c r="L180" s="194">
        <f t="shared" si="9"/>
        <v>22.504000000000001</v>
      </c>
      <c r="M180" s="198" t="s">
        <v>1233</v>
      </c>
      <c r="N180" s="11">
        <v>83</v>
      </c>
      <c r="O180" s="199" t="s">
        <v>1220</v>
      </c>
      <c r="P180" s="200">
        <f t="shared" si="11"/>
        <v>161.01999999999998</v>
      </c>
    </row>
    <row r="181" spans="1:16" ht="24.95" customHeight="1" x14ac:dyDescent="0.2">
      <c r="A181" s="11"/>
      <c r="B181" s="15"/>
      <c r="C181" s="29"/>
      <c r="D181" s="26"/>
      <c r="E181" s="30"/>
      <c r="F181" s="27"/>
      <c r="G181" s="33"/>
      <c r="H181" s="16"/>
      <c r="I181" s="104"/>
      <c r="J181" s="17"/>
      <c r="K181" s="11"/>
      <c r="L181" s="194"/>
      <c r="M181" s="198" t="s">
        <v>1232</v>
      </c>
      <c r="N181" s="11">
        <v>59</v>
      </c>
      <c r="O181" s="199" t="s">
        <v>1221</v>
      </c>
      <c r="P181" s="200"/>
    </row>
    <row r="182" spans="1:16" ht="24.95" customHeight="1" x14ac:dyDescent="0.2">
      <c r="A182" s="11">
        <v>574</v>
      </c>
      <c r="B182" s="15" t="s">
        <v>431</v>
      </c>
      <c r="C182" s="29" t="s">
        <v>132</v>
      </c>
      <c r="D182" s="26" t="s">
        <v>989</v>
      </c>
      <c r="E182" s="30">
        <v>1.1140000000000001</v>
      </c>
      <c r="F182" s="27" t="s">
        <v>22</v>
      </c>
      <c r="G182" s="33" t="s">
        <v>23</v>
      </c>
      <c r="H182" s="16" t="s">
        <v>1098</v>
      </c>
      <c r="I182" s="104" t="s">
        <v>990</v>
      </c>
      <c r="J182" s="17" t="s">
        <v>1217</v>
      </c>
      <c r="K182" s="11">
        <v>58</v>
      </c>
      <c r="L182" s="194">
        <f t="shared" si="9"/>
        <v>12.922400000000003</v>
      </c>
      <c r="M182" s="198" t="s">
        <v>1233</v>
      </c>
      <c r="N182" s="11">
        <v>83</v>
      </c>
      <c r="O182" s="199" t="s">
        <v>1220</v>
      </c>
      <c r="P182" s="200">
        <f t="shared" si="11"/>
        <v>92.462000000000003</v>
      </c>
    </row>
    <row r="183" spans="1:16" ht="24.95" customHeight="1" x14ac:dyDescent="0.2">
      <c r="A183" s="11"/>
      <c r="B183" s="15"/>
      <c r="C183" s="29"/>
      <c r="D183" s="26"/>
      <c r="E183" s="30"/>
      <c r="F183" s="27"/>
      <c r="G183" s="33"/>
      <c r="H183" s="16"/>
      <c r="I183" s="104"/>
      <c r="J183" s="17"/>
      <c r="K183" s="11"/>
      <c r="L183" s="194"/>
      <c r="M183" s="198" t="s">
        <v>1232</v>
      </c>
      <c r="N183" s="11">
        <v>59</v>
      </c>
      <c r="O183" s="199" t="s">
        <v>1221</v>
      </c>
      <c r="P183" s="200"/>
    </row>
    <row r="184" spans="1:16" ht="30" customHeight="1" x14ac:dyDescent="0.2">
      <c r="A184" s="11">
        <v>522</v>
      </c>
      <c r="B184" s="15" t="s">
        <v>431</v>
      </c>
      <c r="C184" s="34" t="s">
        <v>132</v>
      </c>
      <c r="D184" s="18" t="s">
        <v>151</v>
      </c>
      <c r="E184" s="35">
        <v>4.9459999999999997</v>
      </c>
      <c r="F184" s="36" t="s">
        <v>22</v>
      </c>
      <c r="G184" s="37" t="s">
        <v>23</v>
      </c>
      <c r="H184" s="16" t="s">
        <v>1098</v>
      </c>
      <c r="I184" s="109" t="s">
        <v>626</v>
      </c>
      <c r="J184" s="17" t="s">
        <v>1217</v>
      </c>
      <c r="K184" s="11">
        <v>58</v>
      </c>
      <c r="L184" s="194">
        <f t="shared" si="9"/>
        <v>57.373600000000003</v>
      </c>
      <c r="M184" s="198"/>
      <c r="N184" s="11"/>
      <c r="O184" s="199"/>
      <c r="P184" s="11"/>
    </row>
    <row r="185" spans="1:16" ht="24.95" customHeight="1" x14ac:dyDescent="0.2">
      <c r="A185" s="11">
        <v>524</v>
      </c>
      <c r="B185" s="15" t="s">
        <v>431</v>
      </c>
      <c r="C185" s="29" t="s">
        <v>132</v>
      </c>
      <c r="D185" s="26" t="s">
        <v>153</v>
      </c>
      <c r="E185" s="30">
        <v>3.6880000000000002</v>
      </c>
      <c r="F185" s="27" t="s">
        <v>21</v>
      </c>
      <c r="G185" s="33" t="s">
        <v>23</v>
      </c>
      <c r="H185" s="16" t="s">
        <v>1098</v>
      </c>
      <c r="I185" s="104" t="s">
        <v>628</v>
      </c>
      <c r="J185" s="17" t="s">
        <v>1217</v>
      </c>
      <c r="K185" s="11">
        <v>58</v>
      </c>
      <c r="L185" s="194">
        <f t="shared" ref="L185:L217" si="12">E185*K185*20%</f>
        <v>42.780799999999999</v>
      </c>
      <c r="M185" s="198" t="s">
        <v>1233</v>
      </c>
      <c r="N185" s="11">
        <v>83</v>
      </c>
      <c r="O185" s="199" t="s">
        <v>1220</v>
      </c>
      <c r="P185" s="200">
        <f t="shared" ref="P185:P211" si="13">E185*N185</f>
        <v>306.10400000000004</v>
      </c>
    </row>
    <row r="186" spans="1:16" ht="24.95" customHeight="1" x14ac:dyDescent="0.2">
      <c r="A186" s="11">
        <v>523</v>
      </c>
      <c r="B186" s="15" t="s">
        <v>431</v>
      </c>
      <c r="C186" s="29" t="s">
        <v>132</v>
      </c>
      <c r="D186" s="26" t="s">
        <v>152</v>
      </c>
      <c r="E186" s="30">
        <v>4.351</v>
      </c>
      <c r="F186" s="27" t="s">
        <v>18</v>
      </c>
      <c r="G186" s="33" t="s">
        <v>23</v>
      </c>
      <c r="H186" s="16" t="s">
        <v>1098</v>
      </c>
      <c r="I186" s="104" t="s">
        <v>627</v>
      </c>
      <c r="J186" s="17" t="s">
        <v>1217</v>
      </c>
      <c r="K186" s="11">
        <v>58</v>
      </c>
      <c r="L186" s="194">
        <f t="shared" si="12"/>
        <v>50.471600000000002</v>
      </c>
      <c r="M186" s="198" t="s">
        <v>1233</v>
      </c>
      <c r="N186" s="11">
        <v>83</v>
      </c>
      <c r="O186" s="199" t="s">
        <v>1220</v>
      </c>
      <c r="P186" s="200">
        <f t="shared" si="13"/>
        <v>361.13299999999998</v>
      </c>
    </row>
    <row r="187" spans="1:16" ht="24.95" customHeight="1" x14ac:dyDescent="0.2">
      <c r="A187" s="11">
        <v>526</v>
      </c>
      <c r="B187" s="15" t="s">
        <v>431</v>
      </c>
      <c r="C187" s="29" t="s">
        <v>132</v>
      </c>
      <c r="D187" s="26" t="s">
        <v>155</v>
      </c>
      <c r="E187" s="30">
        <v>4.8499999999999996</v>
      </c>
      <c r="F187" s="27" t="s">
        <v>18</v>
      </c>
      <c r="G187" s="33" t="s">
        <v>23</v>
      </c>
      <c r="H187" s="16" t="s">
        <v>1098</v>
      </c>
      <c r="I187" s="104" t="s">
        <v>630</v>
      </c>
      <c r="J187" s="17" t="s">
        <v>1217</v>
      </c>
      <c r="K187" s="11">
        <v>58</v>
      </c>
      <c r="L187" s="194">
        <f t="shared" si="12"/>
        <v>56.259999999999991</v>
      </c>
      <c r="M187" s="198" t="s">
        <v>1233</v>
      </c>
      <c r="N187" s="11">
        <v>83</v>
      </c>
      <c r="O187" s="199" t="s">
        <v>1220</v>
      </c>
      <c r="P187" s="200">
        <f t="shared" si="13"/>
        <v>402.54999999999995</v>
      </c>
    </row>
    <row r="188" spans="1:16" ht="24.95" customHeight="1" x14ac:dyDescent="0.2">
      <c r="A188" s="11">
        <v>527</v>
      </c>
      <c r="B188" s="15" t="s">
        <v>431</v>
      </c>
      <c r="C188" s="29" t="s">
        <v>132</v>
      </c>
      <c r="D188" s="26" t="s">
        <v>156</v>
      </c>
      <c r="E188" s="30">
        <v>5.5279999999999996</v>
      </c>
      <c r="F188" s="27" t="s">
        <v>18</v>
      </c>
      <c r="G188" s="33" t="s">
        <v>23</v>
      </c>
      <c r="H188" s="16" t="s">
        <v>1098</v>
      </c>
      <c r="I188" s="104" t="s">
        <v>631</v>
      </c>
      <c r="J188" s="17" t="s">
        <v>1217</v>
      </c>
      <c r="K188" s="11">
        <v>58</v>
      </c>
      <c r="L188" s="194">
        <f t="shared" si="12"/>
        <v>64.124799999999993</v>
      </c>
      <c r="M188" s="198" t="s">
        <v>1233</v>
      </c>
      <c r="N188" s="11">
        <v>83</v>
      </c>
      <c r="O188" s="199" t="s">
        <v>1220</v>
      </c>
      <c r="P188" s="200">
        <f t="shared" si="13"/>
        <v>458.82399999999996</v>
      </c>
    </row>
    <row r="189" spans="1:16" ht="24.95" customHeight="1" x14ac:dyDescent="0.2">
      <c r="A189" s="11">
        <v>525</v>
      </c>
      <c r="B189" s="15" t="s">
        <v>431</v>
      </c>
      <c r="C189" s="29" t="s">
        <v>132</v>
      </c>
      <c r="D189" s="26" t="s">
        <v>154</v>
      </c>
      <c r="E189" s="30">
        <v>1.94</v>
      </c>
      <c r="F189" s="27" t="s">
        <v>21</v>
      </c>
      <c r="G189" s="33" t="s">
        <v>23</v>
      </c>
      <c r="H189" s="16" t="s">
        <v>1098</v>
      </c>
      <c r="I189" s="104" t="s">
        <v>629</v>
      </c>
      <c r="J189" s="17" t="s">
        <v>1217</v>
      </c>
      <c r="K189" s="11">
        <v>58</v>
      </c>
      <c r="L189" s="194">
        <f t="shared" si="12"/>
        <v>22.504000000000001</v>
      </c>
      <c r="M189" s="198" t="s">
        <v>1233</v>
      </c>
      <c r="N189" s="11">
        <v>83</v>
      </c>
      <c r="O189" s="199" t="s">
        <v>1220</v>
      </c>
      <c r="P189" s="200">
        <f t="shared" si="13"/>
        <v>161.01999999999998</v>
      </c>
    </row>
    <row r="190" spans="1:16" ht="24.95" customHeight="1" x14ac:dyDescent="0.2">
      <c r="A190" s="11">
        <v>528</v>
      </c>
      <c r="B190" s="15" t="s">
        <v>431</v>
      </c>
      <c r="C190" s="29" t="s">
        <v>132</v>
      </c>
      <c r="D190" s="26" t="s">
        <v>157</v>
      </c>
      <c r="E190" s="30">
        <v>11.952999999999999</v>
      </c>
      <c r="F190" s="27" t="s">
        <v>21</v>
      </c>
      <c r="G190" s="33" t="s">
        <v>23</v>
      </c>
      <c r="H190" s="16" t="s">
        <v>1098</v>
      </c>
      <c r="I190" s="104" t="s">
        <v>632</v>
      </c>
      <c r="J190" s="17" t="s">
        <v>1217</v>
      </c>
      <c r="K190" s="11">
        <v>58</v>
      </c>
      <c r="L190" s="194">
        <f t="shared" si="12"/>
        <v>138.65479999999999</v>
      </c>
      <c r="M190" s="198" t="s">
        <v>1233</v>
      </c>
      <c r="N190" s="11">
        <v>83</v>
      </c>
      <c r="O190" s="199" t="s">
        <v>1220</v>
      </c>
      <c r="P190" s="200">
        <f t="shared" si="13"/>
        <v>992.09899999999993</v>
      </c>
    </row>
    <row r="191" spans="1:16" ht="24.95" customHeight="1" x14ac:dyDescent="0.2">
      <c r="A191" s="11">
        <v>529</v>
      </c>
      <c r="B191" s="15" t="s">
        <v>431</v>
      </c>
      <c r="C191" s="29" t="s">
        <v>132</v>
      </c>
      <c r="D191" s="26" t="s">
        <v>158</v>
      </c>
      <c r="E191" s="30">
        <v>2.133</v>
      </c>
      <c r="F191" s="27" t="s">
        <v>21</v>
      </c>
      <c r="G191" s="33" t="s">
        <v>23</v>
      </c>
      <c r="H191" s="16" t="s">
        <v>1098</v>
      </c>
      <c r="I191" s="104" t="s">
        <v>633</v>
      </c>
      <c r="J191" s="17" t="s">
        <v>1217</v>
      </c>
      <c r="K191" s="11">
        <v>58</v>
      </c>
      <c r="L191" s="194">
        <f t="shared" si="12"/>
        <v>24.742800000000003</v>
      </c>
      <c r="M191" s="198" t="s">
        <v>1233</v>
      </c>
      <c r="N191" s="11">
        <v>83</v>
      </c>
      <c r="O191" s="199" t="s">
        <v>1220</v>
      </c>
      <c r="P191" s="200">
        <f t="shared" si="13"/>
        <v>177.03899999999999</v>
      </c>
    </row>
    <row r="192" spans="1:16" ht="24.95" customHeight="1" x14ac:dyDescent="0.2">
      <c r="A192" s="11">
        <v>530</v>
      </c>
      <c r="B192" s="15" t="s">
        <v>431</v>
      </c>
      <c r="C192" s="29" t="s">
        <v>132</v>
      </c>
      <c r="D192" s="26" t="s">
        <v>159</v>
      </c>
      <c r="E192" s="30">
        <v>3</v>
      </c>
      <c r="F192" s="27" t="s">
        <v>21</v>
      </c>
      <c r="G192" s="33" t="s">
        <v>23</v>
      </c>
      <c r="H192" s="16" t="s">
        <v>1098</v>
      </c>
      <c r="I192" s="104" t="s">
        <v>634</v>
      </c>
      <c r="J192" s="17" t="s">
        <v>1217</v>
      </c>
      <c r="K192" s="11">
        <v>58</v>
      </c>
      <c r="L192" s="194">
        <f t="shared" si="12"/>
        <v>34.800000000000004</v>
      </c>
      <c r="M192" s="198" t="s">
        <v>1233</v>
      </c>
      <c r="N192" s="11">
        <v>83</v>
      </c>
      <c r="O192" s="199" t="s">
        <v>1220</v>
      </c>
      <c r="P192" s="200">
        <f t="shared" si="13"/>
        <v>249</v>
      </c>
    </row>
    <row r="193" spans="1:16" ht="24.95" customHeight="1" x14ac:dyDescent="0.2">
      <c r="A193" s="11">
        <v>531</v>
      </c>
      <c r="B193" s="15" t="s">
        <v>431</v>
      </c>
      <c r="C193" s="29" t="s">
        <v>132</v>
      </c>
      <c r="D193" s="26" t="s">
        <v>160</v>
      </c>
      <c r="E193" s="30">
        <v>3.6850000000000001</v>
      </c>
      <c r="F193" s="27" t="s">
        <v>21</v>
      </c>
      <c r="G193" s="33" t="s">
        <v>23</v>
      </c>
      <c r="H193" s="16" t="s">
        <v>1098</v>
      </c>
      <c r="I193" s="104" t="s">
        <v>635</v>
      </c>
      <c r="J193" s="17" t="s">
        <v>1217</v>
      </c>
      <c r="K193" s="11">
        <v>58</v>
      </c>
      <c r="L193" s="194">
        <f t="shared" si="12"/>
        <v>42.746000000000002</v>
      </c>
      <c r="M193" s="198" t="s">
        <v>1233</v>
      </c>
      <c r="N193" s="11">
        <v>83</v>
      </c>
      <c r="O193" s="199" t="s">
        <v>1220</v>
      </c>
      <c r="P193" s="200">
        <f t="shared" si="13"/>
        <v>305.85500000000002</v>
      </c>
    </row>
    <row r="194" spans="1:16" ht="24.95" customHeight="1" x14ac:dyDescent="0.2">
      <c r="A194" s="11">
        <v>532</v>
      </c>
      <c r="B194" s="15" t="s">
        <v>431</v>
      </c>
      <c r="C194" s="29" t="s">
        <v>132</v>
      </c>
      <c r="D194" s="26" t="s">
        <v>161</v>
      </c>
      <c r="E194" s="30">
        <v>4.8490000000000002</v>
      </c>
      <c r="F194" s="27" t="s">
        <v>21</v>
      </c>
      <c r="G194" s="33" t="s">
        <v>23</v>
      </c>
      <c r="H194" s="16" t="s">
        <v>1098</v>
      </c>
      <c r="I194" s="104" t="s">
        <v>636</v>
      </c>
      <c r="J194" s="17" t="s">
        <v>1217</v>
      </c>
      <c r="K194" s="11">
        <v>58</v>
      </c>
      <c r="L194" s="194">
        <f t="shared" si="12"/>
        <v>56.248400000000004</v>
      </c>
      <c r="M194" s="198" t="s">
        <v>1233</v>
      </c>
      <c r="N194" s="11">
        <v>83</v>
      </c>
      <c r="O194" s="199" t="s">
        <v>1220</v>
      </c>
      <c r="P194" s="200">
        <f t="shared" si="13"/>
        <v>402.46700000000004</v>
      </c>
    </row>
    <row r="195" spans="1:16" ht="24.95" customHeight="1" x14ac:dyDescent="0.2">
      <c r="A195" s="11">
        <v>533</v>
      </c>
      <c r="B195" s="15" t="s">
        <v>431</v>
      </c>
      <c r="C195" s="29" t="s">
        <v>132</v>
      </c>
      <c r="D195" s="26" t="s">
        <v>162</v>
      </c>
      <c r="E195" s="30">
        <v>6.5</v>
      </c>
      <c r="F195" s="27" t="s">
        <v>21</v>
      </c>
      <c r="G195" s="33" t="s">
        <v>23</v>
      </c>
      <c r="H195" s="16" t="s">
        <v>1098</v>
      </c>
      <c r="I195" s="104" t="s">
        <v>637</v>
      </c>
      <c r="J195" s="17" t="s">
        <v>1217</v>
      </c>
      <c r="K195" s="11">
        <v>58</v>
      </c>
      <c r="L195" s="194">
        <f t="shared" si="12"/>
        <v>75.400000000000006</v>
      </c>
      <c r="M195" s="198" t="s">
        <v>1233</v>
      </c>
      <c r="N195" s="11">
        <v>83</v>
      </c>
      <c r="O195" s="199" t="s">
        <v>1220</v>
      </c>
      <c r="P195" s="200">
        <f t="shared" si="13"/>
        <v>539.5</v>
      </c>
    </row>
    <row r="196" spans="1:16" ht="24.95" customHeight="1" x14ac:dyDescent="0.2">
      <c r="A196" s="11">
        <v>534</v>
      </c>
      <c r="B196" s="15" t="s">
        <v>431</v>
      </c>
      <c r="C196" s="29" t="s">
        <v>132</v>
      </c>
      <c r="D196" s="26" t="s">
        <v>163</v>
      </c>
      <c r="E196" s="30">
        <v>7.5030000000000001</v>
      </c>
      <c r="F196" s="27" t="s">
        <v>18</v>
      </c>
      <c r="G196" s="33" t="s">
        <v>23</v>
      </c>
      <c r="H196" s="16" t="s">
        <v>1098</v>
      </c>
      <c r="I196" s="104" t="s">
        <v>638</v>
      </c>
      <c r="J196" s="17" t="s">
        <v>1217</v>
      </c>
      <c r="K196" s="11">
        <v>58</v>
      </c>
      <c r="L196" s="194">
        <f t="shared" si="12"/>
        <v>87.034800000000004</v>
      </c>
      <c r="M196" s="198" t="s">
        <v>1233</v>
      </c>
      <c r="N196" s="11">
        <v>83</v>
      </c>
      <c r="O196" s="199" t="s">
        <v>1220</v>
      </c>
      <c r="P196" s="200">
        <f t="shared" si="13"/>
        <v>622.74900000000002</v>
      </c>
    </row>
    <row r="197" spans="1:16" ht="24.95" customHeight="1" x14ac:dyDescent="0.2">
      <c r="A197" s="11">
        <v>535</v>
      </c>
      <c r="B197" s="15" t="s">
        <v>431</v>
      </c>
      <c r="C197" s="29" t="s">
        <v>132</v>
      </c>
      <c r="D197" s="26" t="s">
        <v>164</v>
      </c>
      <c r="E197" s="30">
        <v>1.94</v>
      </c>
      <c r="F197" s="27" t="s">
        <v>18</v>
      </c>
      <c r="G197" s="33" t="s">
        <v>23</v>
      </c>
      <c r="H197" s="16" t="s">
        <v>1098</v>
      </c>
      <c r="I197" s="104" t="s">
        <v>639</v>
      </c>
      <c r="J197" s="17" t="s">
        <v>1217</v>
      </c>
      <c r="K197" s="11">
        <v>58</v>
      </c>
      <c r="L197" s="194">
        <f t="shared" si="12"/>
        <v>22.504000000000001</v>
      </c>
      <c r="M197" s="198" t="s">
        <v>1233</v>
      </c>
      <c r="N197" s="11">
        <v>83</v>
      </c>
      <c r="O197" s="199" t="s">
        <v>1220</v>
      </c>
      <c r="P197" s="200">
        <f t="shared" si="13"/>
        <v>161.01999999999998</v>
      </c>
    </row>
    <row r="198" spans="1:16" ht="24.95" customHeight="1" x14ac:dyDescent="0.2">
      <c r="A198" s="11">
        <v>536</v>
      </c>
      <c r="B198" s="15" t="s">
        <v>431</v>
      </c>
      <c r="C198" s="34" t="s">
        <v>132</v>
      </c>
      <c r="D198" s="18" t="s">
        <v>165</v>
      </c>
      <c r="E198" s="35">
        <v>3</v>
      </c>
      <c r="F198" s="36" t="s">
        <v>18</v>
      </c>
      <c r="G198" s="37" t="s">
        <v>23</v>
      </c>
      <c r="H198" s="16" t="s">
        <v>1098</v>
      </c>
      <c r="I198" s="104" t="s">
        <v>640</v>
      </c>
      <c r="J198" s="17" t="s">
        <v>1217</v>
      </c>
      <c r="K198" s="11">
        <v>58</v>
      </c>
      <c r="L198" s="194">
        <f t="shared" si="12"/>
        <v>34.800000000000004</v>
      </c>
      <c r="M198" s="198" t="s">
        <v>1233</v>
      </c>
      <c r="N198" s="11">
        <v>74</v>
      </c>
      <c r="O198" s="199" t="s">
        <v>1220</v>
      </c>
      <c r="P198" s="200">
        <f t="shared" si="13"/>
        <v>222</v>
      </c>
    </row>
    <row r="199" spans="1:16" ht="24.95" customHeight="1" x14ac:dyDescent="0.2">
      <c r="A199" s="11">
        <v>537</v>
      </c>
      <c r="B199" s="15" t="s">
        <v>431</v>
      </c>
      <c r="C199" s="29" t="s">
        <v>132</v>
      </c>
      <c r="D199" s="26" t="s">
        <v>166</v>
      </c>
      <c r="E199" s="30">
        <v>3.49</v>
      </c>
      <c r="F199" s="27" t="s">
        <v>18</v>
      </c>
      <c r="G199" s="33" t="s">
        <v>23</v>
      </c>
      <c r="H199" s="16" t="s">
        <v>1098</v>
      </c>
      <c r="I199" s="104" t="s">
        <v>641</v>
      </c>
      <c r="J199" s="17" t="s">
        <v>1217</v>
      </c>
      <c r="K199" s="11">
        <v>58</v>
      </c>
      <c r="L199" s="194">
        <f t="shared" si="12"/>
        <v>40.484000000000009</v>
      </c>
      <c r="M199" s="198" t="s">
        <v>1233</v>
      </c>
      <c r="N199" s="11">
        <v>83</v>
      </c>
      <c r="O199" s="199" t="s">
        <v>1220</v>
      </c>
      <c r="P199" s="200">
        <f t="shared" si="13"/>
        <v>289.67</v>
      </c>
    </row>
    <row r="200" spans="1:16" ht="24.95" customHeight="1" x14ac:dyDescent="0.2">
      <c r="A200" s="11">
        <v>538</v>
      </c>
      <c r="B200" s="15" t="s">
        <v>431</v>
      </c>
      <c r="C200" s="29" t="s">
        <v>132</v>
      </c>
      <c r="D200" s="26" t="s">
        <v>167</v>
      </c>
      <c r="E200" s="30">
        <v>5.4989999999999997</v>
      </c>
      <c r="F200" s="27" t="s">
        <v>18</v>
      </c>
      <c r="G200" s="33" t="s">
        <v>23</v>
      </c>
      <c r="H200" s="16" t="s">
        <v>1098</v>
      </c>
      <c r="I200" s="104" t="s">
        <v>642</v>
      </c>
      <c r="J200" s="17" t="s">
        <v>1217</v>
      </c>
      <c r="K200" s="11">
        <v>58</v>
      </c>
      <c r="L200" s="194">
        <f t="shared" si="12"/>
        <v>63.788400000000003</v>
      </c>
      <c r="M200" s="198" t="s">
        <v>1233</v>
      </c>
      <c r="N200" s="11">
        <v>83</v>
      </c>
      <c r="O200" s="199" t="s">
        <v>1220</v>
      </c>
      <c r="P200" s="200">
        <f t="shared" si="13"/>
        <v>456.41699999999997</v>
      </c>
    </row>
    <row r="201" spans="1:16" ht="24.95" customHeight="1" x14ac:dyDescent="0.2">
      <c r="A201" s="11">
        <v>539</v>
      </c>
      <c r="B201" s="15" t="s">
        <v>431</v>
      </c>
      <c r="C201" s="29" t="s">
        <v>132</v>
      </c>
      <c r="D201" s="26" t="s">
        <v>168</v>
      </c>
      <c r="E201" s="30">
        <v>4.5339999999999998</v>
      </c>
      <c r="F201" s="27" t="s">
        <v>18</v>
      </c>
      <c r="G201" s="33" t="s">
        <v>23</v>
      </c>
      <c r="H201" s="16" t="s">
        <v>1098</v>
      </c>
      <c r="I201" s="104" t="s">
        <v>643</v>
      </c>
      <c r="J201" s="17" t="s">
        <v>1217</v>
      </c>
      <c r="K201" s="11">
        <v>58</v>
      </c>
      <c r="L201" s="194">
        <f t="shared" si="12"/>
        <v>52.5944</v>
      </c>
      <c r="M201" s="198" t="s">
        <v>1233</v>
      </c>
      <c r="N201" s="11">
        <v>83</v>
      </c>
      <c r="O201" s="199" t="s">
        <v>1220</v>
      </c>
      <c r="P201" s="200">
        <f t="shared" si="13"/>
        <v>376.322</v>
      </c>
    </row>
    <row r="202" spans="1:16" ht="24.95" customHeight="1" x14ac:dyDescent="0.2">
      <c r="A202" s="11">
        <v>540</v>
      </c>
      <c r="B202" s="15" t="s">
        <v>431</v>
      </c>
      <c r="C202" s="29" t="s">
        <v>132</v>
      </c>
      <c r="D202" s="26" t="s">
        <v>169</v>
      </c>
      <c r="E202" s="30">
        <v>2.4249999999999998</v>
      </c>
      <c r="F202" s="27" t="s">
        <v>18</v>
      </c>
      <c r="G202" s="33" t="s">
        <v>23</v>
      </c>
      <c r="H202" s="16" t="s">
        <v>1098</v>
      </c>
      <c r="I202" s="104" t="s">
        <v>644</v>
      </c>
      <c r="J202" s="17" t="s">
        <v>1217</v>
      </c>
      <c r="K202" s="11">
        <v>58</v>
      </c>
      <c r="L202" s="194">
        <f t="shared" si="12"/>
        <v>28.129999999999995</v>
      </c>
      <c r="M202" s="198" t="s">
        <v>1233</v>
      </c>
      <c r="N202" s="11">
        <v>83</v>
      </c>
      <c r="O202" s="199" t="s">
        <v>1220</v>
      </c>
      <c r="P202" s="200">
        <f t="shared" si="13"/>
        <v>201.27499999999998</v>
      </c>
    </row>
    <row r="203" spans="1:16" ht="24.95" customHeight="1" x14ac:dyDescent="0.2">
      <c r="A203" s="11">
        <v>541</v>
      </c>
      <c r="B203" s="15" t="s">
        <v>431</v>
      </c>
      <c r="C203" s="29" t="s">
        <v>132</v>
      </c>
      <c r="D203" s="26" t="s">
        <v>170</v>
      </c>
      <c r="E203" s="30">
        <v>2.1339999999999999</v>
      </c>
      <c r="F203" s="27" t="s">
        <v>18</v>
      </c>
      <c r="G203" s="33" t="s">
        <v>23</v>
      </c>
      <c r="H203" s="16" t="s">
        <v>1098</v>
      </c>
      <c r="I203" s="107" t="s">
        <v>645</v>
      </c>
      <c r="J203" s="17" t="s">
        <v>1217</v>
      </c>
      <c r="K203" s="11">
        <v>58</v>
      </c>
      <c r="L203" s="194">
        <f t="shared" si="12"/>
        <v>24.7544</v>
      </c>
      <c r="M203" s="198" t="s">
        <v>1233</v>
      </c>
      <c r="N203" s="11">
        <v>83</v>
      </c>
      <c r="O203" s="199" t="s">
        <v>1220</v>
      </c>
      <c r="P203" s="200">
        <f t="shared" si="13"/>
        <v>177.12199999999999</v>
      </c>
    </row>
    <row r="204" spans="1:16" ht="24.95" customHeight="1" x14ac:dyDescent="0.2">
      <c r="A204" s="11">
        <v>542</v>
      </c>
      <c r="B204" s="15" t="s">
        <v>431</v>
      </c>
      <c r="C204" s="29" t="s">
        <v>132</v>
      </c>
      <c r="D204" s="26" t="s">
        <v>171</v>
      </c>
      <c r="E204" s="30">
        <v>3.879</v>
      </c>
      <c r="F204" s="27" t="s">
        <v>18</v>
      </c>
      <c r="G204" s="33" t="s">
        <v>23</v>
      </c>
      <c r="H204" s="16" t="s">
        <v>1098</v>
      </c>
      <c r="I204" s="104" t="s">
        <v>646</v>
      </c>
      <c r="J204" s="17" t="s">
        <v>1217</v>
      </c>
      <c r="K204" s="11">
        <v>58</v>
      </c>
      <c r="L204" s="194">
        <f t="shared" si="12"/>
        <v>44.996400000000001</v>
      </c>
      <c r="M204" s="198" t="s">
        <v>1233</v>
      </c>
      <c r="N204" s="11">
        <v>83</v>
      </c>
      <c r="O204" s="199" t="s">
        <v>1220</v>
      </c>
      <c r="P204" s="200">
        <f t="shared" si="13"/>
        <v>321.95699999999999</v>
      </c>
    </row>
    <row r="205" spans="1:16" ht="24.95" customHeight="1" x14ac:dyDescent="0.2">
      <c r="A205" s="11">
        <v>543</v>
      </c>
      <c r="B205" s="15" t="s">
        <v>431</v>
      </c>
      <c r="C205" s="29" t="s">
        <v>132</v>
      </c>
      <c r="D205" s="26" t="s">
        <v>172</v>
      </c>
      <c r="E205" s="30">
        <v>1.4550000000000001</v>
      </c>
      <c r="F205" s="27" t="s">
        <v>18</v>
      </c>
      <c r="G205" s="33" t="s">
        <v>23</v>
      </c>
      <c r="H205" s="16" t="s">
        <v>1098</v>
      </c>
      <c r="I205" s="104" t="s">
        <v>647</v>
      </c>
      <c r="J205" s="17" t="s">
        <v>1217</v>
      </c>
      <c r="K205" s="11">
        <v>58</v>
      </c>
      <c r="L205" s="194">
        <f t="shared" si="12"/>
        <v>16.878</v>
      </c>
      <c r="M205" s="198" t="s">
        <v>1233</v>
      </c>
      <c r="N205" s="11">
        <v>83</v>
      </c>
      <c r="O205" s="199" t="s">
        <v>1220</v>
      </c>
      <c r="P205" s="200">
        <f t="shared" si="13"/>
        <v>120.765</v>
      </c>
    </row>
    <row r="206" spans="1:16" ht="24.95" customHeight="1" x14ac:dyDescent="0.2">
      <c r="A206" s="11">
        <v>544</v>
      </c>
      <c r="B206" s="15" t="s">
        <v>431</v>
      </c>
      <c r="C206" s="29" t="s">
        <v>132</v>
      </c>
      <c r="D206" s="26" t="s">
        <v>173</v>
      </c>
      <c r="E206" s="30">
        <v>2.91</v>
      </c>
      <c r="F206" s="27" t="s">
        <v>18</v>
      </c>
      <c r="G206" s="33" t="s">
        <v>23</v>
      </c>
      <c r="H206" s="16" t="s">
        <v>1098</v>
      </c>
      <c r="I206" s="104" t="s">
        <v>648</v>
      </c>
      <c r="J206" s="17" t="s">
        <v>1217</v>
      </c>
      <c r="K206" s="11">
        <v>58</v>
      </c>
      <c r="L206" s="194">
        <f t="shared" si="12"/>
        <v>33.756</v>
      </c>
      <c r="M206" s="198" t="s">
        <v>1233</v>
      </c>
      <c r="N206" s="11">
        <v>83</v>
      </c>
      <c r="O206" s="199" t="s">
        <v>1220</v>
      </c>
      <c r="P206" s="200">
        <f t="shared" si="13"/>
        <v>241.53</v>
      </c>
    </row>
    <row r="207" spans="1:16" ht="24.95" customHeight="1" x14ac:dyDescent="0.2">
      <c r="A207" s="11">
        <v>545</v>
      </c>
      <c r="B207" s="15" t="s">
        <v>431</v>
      </c>
      <c r="C207" s="29" t="s">
        <v>132</v>
      </c>
      <c r="D207" s="26" t="s">
        <v>174</v>
      </c>
      <c r="E207" s="30">
        <v>3.3</v>
      </c>
      <c r="F207" s="27" t="s">
        <v>18</v>
      </c>
      <c r="G207" s="33" t="s">
        <v>23</v>
      </c>
      <c r="H207" s="16" t="s">
        <v>1098</v>
      </c>
      <c r="I207" s="104" t="s">
        <v>649</v>
      </c>
      <c r="J207" s="17" t="s">
        <v>1217</v>
      </c>
      <c r="K207" s="11">
        <v>58</v>
      </c>
      <c r="L207" s="194">
        <f t="shared" si="12"/>
        <v>38.279999999999994</v>
      </c>
      <c r="M207" s="198" t="s">
        <v>1233</v>
      </c>
      <c r="N207" s="11">
        <v>83</v>
      </c>
      <c r="O207" s="199" t="s">
        <v>1220</v>
      </c>
      <c r="P207" s="200">
        <f t="shared" si="13"/>
        <v>273.89999999999998</v>
      </c>
    </row>
    <row r="208" spans="1:16" ht="24.95" customHeight="1" x14ac:dyDescent="0.2">
      <c r="A208" s="11">
        <v>546</v>
      </c>
      <c r="B208" s="15" t="s">
        <v>431</v>
      </c>
      <c r="C208" s="29" t="s">
        <v>132</v>
      </c>
      <c r="D208" s="26" t="s">
        <v>175</v>
      </c>
      <c r="E208" s="30">
        <v>3.7</v>
      </c>
      <c r="F208" s="27" t="s">
        <v>18</v>
      </c>
      <c r="G208" s="33" t="s">
        <v>23</v>
      </c>
      <c r="H208" s="16" t="s">
        <v>1098</v>
      </c>
      <c r="I208" s="104" t="s">
        <v>650</v>
      </c>
      <c r="J208" s="17" t="s">
        <v>1217</v>
      </c>
      <c r="K208" s="11">
        <v>58</v>
      </c>
      <c r="L208" s="194">
        <f t="shared" si="12"/>
        <v>42.920000000000009</v>
      </c>
      <c r="M208" s="198" t="s">
        <v>1233</v>
      </c>
      <c r="N208" s="11">
        <v>83</v>
      </c>
      <c r="O208" s="199" t="s">
        <v>1220</v>
      </c>
      <c r="P208" s="200">
        <f t="shared" si="13"/>
        <v>307.10000000000002</v>
      </c>
    </row>
    <row r="209" spans="1:16" ht="24.95" customHeight="1" x14ac:dyDescent="0.2">
      <c r="A209" s="11">
        <v>548</v>
      </c>
      <c r="B209" s="15" t="s">
        <v>431</v>
      </c>
      <c r="C209" s="29" t="s">
        <v>132</v>
      </c>
      <c r="D209" s="26" t="s">
        <v>177</v>
      </c>
      <c r="E209" s="30">
        <v>4.17</v>
      </c>
      <c r="F209" s="27" t="s">
        <v>18</v>
      </c>
      <c r="G209" s="33" t="s">
        <v>23</v>
      </c>
      <c r="H209" s="16" t="s">
        <v>1098</v>
      </c>
      <c r="I209" s="104" t="s">
        <v>652</v>
      </c>
      <c r="J209" s="17" t="s">
        <v>1217</v>
      </c>
      <c r="K209" s="11">
        <v>58</v>
      </c>
      <c r="L209" s="194">
        <f t="shared" si="12"/>
        <v>48.372</v>
      </c>
      <c r="M209" s="198" t="s">
        <v>1233</v>
      </c>
      <c r="N209" s="11">
        <v>83</v>
      </c>
      <c r="O209" s="199" t="s">
        <v>1220</v>
      </c>
      <c r="P209" s="200">
        <f t="shared" si="13"/>
        <v>346.11</v>
      </c>
    </row>
    <row r="210" spans="1:16" ht="24.95" customHeight="1" x14ac:dyDescent="0.2">
      <c r="A210" s="11">
        <v>549</v>
      </c>
      <c r="B210" s="15" t="s">
        <v>431</v>
      </c>
      <c r="C210" s="29" t="s">
        <v>132</v>
      </c>
      <c r="D210" s="26" t="s">
        <v>178</v>
      </c>
      <c r="E210" s="30">
        <v>4.4630000000000001</v>
      </c>
      <c r="F210" s="27" t="s">
        <v>18</v>
      </c>
      <c r="G210" s="33" t="s">
        <v>23</v>
      </c>
      <c r="H210" s="16" t="s">
        <v>1098</v>
      </c>
      <c r="I210" s="104" t="s">
        <v>653</v>
      </c>
      <c r="J210" s="17" t="s">
        <v>1217</v>
      </c>
      <c r="K210" s="11">
        <v>58</v>
      </c>
      <c r="L210" s="194">
        <f t="shared" si="12"/>
        <v>51.770800000000001</v>
      </c>
      <c r="M210" s="198" t="s">
        <v>1233</v>
      </c>
      <c r="N210" s="11">
        <v>83</v>
      </c>
      <c r="O210" s="199" t="s">
        <v>1220</v>
      </c>
      <c r="P210" s="200">
        <f t="shared" si="13"/>
        <v>370.42900000000003</v>
      </c>
    </row>
    <row r="211" spans="1:16" ht="24.95" customHeight="1" x14ac:dyDescent="0.2">
      <c r="A211" s="11">
        <v>547</v>
      </c>
      <c r="B211" s="15" t="s">
        <v>431</v>
      </c>
      <c r="C211" s="29" t="s">
        <v>132</v>
      </c>
      <c r="D211" s="26" t="s">
        <v>176</v>
      </c>
      <c r="E211" s="30">
        <v>5.69</v>
      </c>
      <c r="F211" s="27" t="s">
        <v>18</v>
      </c>
      <c r="G211" s="33" t="s">
        <v>23</v>
      </c>
      <c r="H211" s="16" t="s">
        <v>1098</v>
      </c>
      <c r="I211" s="104" t="s">
        <v>651</v>
      </c>
      <c r="J211" s="17" t="s">
        <v>1217</v>
      </c>
      <c r="K211" s="11">
        <v>58</v>
      </c>
      <c r="L211" s="194">
        <f t="shared" si="12"/>
        <v>66.004000000000005</v>
      </c>
      <c r="M211" s="198" t="s">
        <v>1233</v>
      </c>
      <c r="N211" s="11">
        <v>83</v>
      </c>
      <c r="O211" s="199" t="s">
        <v>1220</v>
      </c>
      <c r="P211" s="200">
        <f t="shared" si="13"/>
        <v>472.27000000000004</v>
      </c>
    </row>
    <row r="212" spans="1:16" ht="30" customHeight="1" x14ac:dyDescent="0.2">
      <c r="A212" s="11">
        <v>550</v>
      </c>
      <c r="B212" s="15" t="s">
        <v>431</v>
      </c>
      <c r="C212" s="34" t="s">
        <v>132</v>
      </c>
      <c r="D212" s="12" t="s">
        <v>179</v>
      </c>
      <c r="E212" s="35">
        <v>3.88</v>
      </c>
      <c r="F212" s="36" t="s">
        <v>18</v>
      </c>
      <c r="G212" s="37" t="s">
        <v>23</v>
      </c>
      <c r="H212" s="16" t="s">
        <v>1098</v>
      </c>
      <c r="I212" s="109" t="s">
        <v>654</v>
      </c>
      <c r="J212" s="17" t="s">
        <v>1217</v>
      </c>
      <c r="K212" s="11">
        <v>58</v>
      </c>
      <c r="L212" s="194">
        <f t="shared" si="12"/>
        <v>45.008000000000003</v>
      </c>
      <c r="M212" s="198"/>
      <c r="N212" s="11"/>
      <c r="O212" s="199"/>
      <c r="P212" s="11"/>
    </row>
    <row r="213" spans="1:16" ht="30" customHeight="1" x14ac:dyDescent="0.2">
      <c r="A213" s="11">
        <v>551</v>
      </c>
      <c r="B213" s="15" t="s">
        <v>431</v>
      </c>
      <c r="C213" s="34" t="s">
        <v>132</v>
      </c>
      <c r="D213" s="12" t="s">
        <v>180</v>
      </c>
      <c r="E213" s="35">
        <v>1.2609999999999999</v>
      </c>
      <c r="F213" s="36" t="s">
        <v>18</v>
      </c>
      <c r="G213" s="37" t="s">
        <v>23</v>
      </c>
      <c r="H213" s="16" t="s">
        <v>1098</v>
      </c>
      <c r="I213" s="108"/>
      <c r="J213" s="17" t="s">
        <v>1217</v>
      </c>
      <c r="K213" s="11">
        <v>58</v>
      </c>
      <c r="L213" s="194">
        <f t="shared" si="12"/>
        <v>14.627599999999999</v>
      </c>
      <c r="M213" s="198"/>
      <c r="N213" s="11"/>
      <c r="O213" s="199"/>
      <c r="P213" s="11"/>
    </row>
    <row r="214" spans="1:16" ht="30" customHeight="1" x14ac:dyDescent="0.2">
      <c r="A214" s="11">
        <v>552</v>
      </c>
      <c r="B214" s="15" t="s">
        <v>431</v>
      </c>
      <c r="C214" s="34" t="s">
        <v>132</v>
      </c>
      <c r="D214" s="12" t="s">
        <v>181</v>
      </c>
      <c r="E214" s="35">
        <v>4.3650000000000002</v>
      </c>
      <c r="F214" s="36" t="s">
        <v>18</v>
      </c>
      <c r="G214" s="37" t="s">
        <v>23</v>
      </c>
      <c r="H214" s="16" t="s">
        <v>1098</v>
      </c>
      <c r="I214" s="108"/>
      <c r="J214" s="17" t="s">
        <v>1217</v>
      </c>
      <c r="K214" s="11">
        <v>58</v>
      </c>
      <c r="L214" s="194">
        <f t="shared" si="12"/>
        <v>50.634000000000007</v>
      </c>
      <c r="M214" s="198"/>
      <c r="N214" s="11"/>
      <c r="O214" s="199"/>
      <c r="P214" s="11"/>
    </row>
    <row r="215" spans="1:16" ht="24.95" customHeight="1" x14ac:dyDescent="0.2">
      <c r="A215" s="11">
        <v>553</v>
      </c>
      <c r="B215" s="15" t="s">
        <v>431</v>
      </c>
      <c r="C215" s="29" t="s">
        <v>132</v>
      </c>
      <c r="D215" s="26" t="s">
        <v>182</v>
      </c>
      <c r="E215" s="30">
        <v>5.915</v>
      </c>
      <c r="F215" s="27" t="s">
        <v>21</v>
      </c>
      <c r="G215" s="33" t="s">
        <v>23</v>
      </c>
      <c r="H215" s="16" t="s">
        <v>1098</v>
      </c>
      <c r="I215" s="104" t="s">
        <v>655</v>
      </c>
      <c r="J215" s="17" t="s">
        <v>1217</v>
      </c>
      <c r="K215" s="11">
        <v>58</v>
      </c>
      <c r="L215" s="194">
        <f t="shared" si="12"/>
        <v>68.614000000000004</v>
      </c>
      <c r="M215" s="198" t="s">
        <v>1233</v>
      </c>
      <c r="N215" s="11">
        <v>83</v>
      </c>
      <c r="O215" s="199" t="s">
        <v>1220</v>
      </c>
      <c r="P215" s="200">
        <f t="shared" ref="P215:P235" si="14">E215*N215</f>
        <v>490.94499999999999</v>
      </c>
    </row>
    <row r="216" spans="1:16" ht="24.95" customHeight="1" x14ac:dyDescent="0.2">
      <c r="A216" s="11"/>
      <c r="B216" s="15"/>
      <c r="C216" s="29"/>
      <c r="D216" s="26"/>
      <c r="E216" s="30"/>
      <c r="F216" s="27"/>
      <c r="G216" s="33"/>
      <c r="H216" s="16"/>
      <c r="I216" s="104"/>
      <c r="J216" s="17"/>
      <c r="K216" s="11"/>
      <c r="L216" s="194"/>
      <c r="M216" s="198" t="s">
        <v>1237</v>
      </c>
      <c r="N216" s="11">
        <v>59</v>
      </c>
      <c r="O216" s="199" t="s">
        <v>1221</v>
      </c>
      <c r="P216" s="200"/>
    </row>
    <row r="217" spans="1:16" ht="24.95" customHeight="1" x14ac:dyDescent="0.2">
      <c r="A217" s="11">
        <v>554</v>
      </c>
      <c r="B217" s="15" t="s">
        <v>431</v>
      </c>
      <c r="C217" s="29" t="s">
        <v>132</v>
      </c>
      <c r="D217" s="26" t="s">
        <v>183</v>
      </c>
      <c r="E217" s="30">
        <v>2.278</v>
      </c>
      <c r="F217" s="27" t="s">
        <v>21</v>
      </c>
      <c r="G217" s="33" t="s">
        <v>23</v>
      </c>
      <c r="H217" s="16" t="s">
        <v>1098</v>
      </c>
      <c r="I217" s="104" t="s">
        <v>656</v>
      </c>
      <c r="J217" s="17" t="s">
        <v>1217</v>
      </c>
      <c r="K217" s="11">
        <v>58</v>
      </c>
      <c r="L217" s="194">
        <f t="shared" si="12"/>
        <v>26.424800000000001</v>
      </c>
      <c r="M217" s="198" t="s">
        <v>1233</v>
      </c>
      <c r="N217" s="11">
        <v>83</v>
      </c>
      <c r="O217" s="199" t="s">
        <v>1220</v>
      </c>
      <c r="P217" s="200">
        <f t="shared" si="14"/>
        <v>189.07400000000001</v>
      </c>
    </row>
    <row r="218" spans="1:16" ht="24.95" customHeight="1" x14ac:dyDescent="0.2">
      <c r="A218" s="11"/>
      <c r="B218" s="15"/>
      <c r="C218" s="29"/>
      <c r="D218" s="26"/>
      <c r="E218" s="30"/>
      <c r="F218" s="27"/>
      <c r="G218" s="33"/>
      <c r="H218" s="16"/>
      <c r="I218" s="104"/>
      <c r="J218" s="17"/>
      <c r="K218" s="11"/>
      <c r="L218" s="194"/>
      <c r="M218" s="198" t="s">
        <v>1237</v>
      </c>
      <c r="N218" s="11">
        <v>59</v>
      </c>
      <c r="O218" s="199" t="s">
        <v>1221</v>
      </c>
      <c r="P218" s="200"/>
    </row>
    <row r="219" spans="1:16" ht="24.95" customHeight="1" x14ac:dyDescent="0.2">
      <c r="A219" s="11">
        <v>555</v>
      </c>
      <c r="B219" s="15" t="s">
        <v>431</v>
      </c>
      <c r="C219" s="29" t="s">
        <v>132</v>
      </c>
      <c r="D219" s="26" t="s">
        <v>184</v>
      </c>
      <c r="E219" s="30">
        <v>4.266</v>
      </c>
      <c r="F219" s="27" t="s">
        <v>21</v>
      </c>
      <c r="G219" s="33" t="s">
        <v>23</v>
      </c>
      <c r="H219" s="16" t="s">
        <v>1098</v>
      </c>
      <c r="I219" s="104" t="s">
        <v>657</v>
      </c>
      <c r="J219" s="17" t="s">
        <v>1217</v>
      </c>
      <c r="K219" s="11">
        <v>58</v>
      </c>
      <c r="L219" s="194">
        <f t="shared" ref="L219:L233" si="15">E219*K219*20%</f>
        <v>49.485600000000005</v>
      </c>
      <c r="M219" s="198" t="s">
        <v>1233</v>
      </c>
      <c r="N219" s="11">
        <v>83</v>
      </c>
      <c r="O219" s="199" t="s">
        <v>1220</v>
      </c>
      <c r="P219" s="200">
        <f t="shared" si="14"/>
        <v>354.07799999999997</v>
      </c>
    </row>
    <row r="220" spans="1:16" ht="24.95" customHeight="1" x14ac:dyDescent="0.2">
      <c r="A220" s="11"/>
      <c r="B220" s="15"/>
      <c r="C220" s="29"/>
      <c r="D220" s="26"/>
      <c r="E220" s="30"/>
      <c r="F220" s="27"/>
      <c r="G220" s="33"/>
      <c r="H220" s="16"/>
      <c r="I220" s="104"/>
      <c r="J220" s="17"/>
      <c r="K220" s="11"/>
      <c r="L220" s="194"/>
      <c r="M220" s="198" t="s">
        <v>1237</v>
      </c>
      <c r="N220" s="11">
        <v>59</v>
      </c>
      <c r="O220" s="199" t="s">
        <v>1221</v>
      </c>
      <c r="P220" s="200"/>
    </row>
    <row r="221" spans="1:16" ht="24.95" customHeight="1" x14ac:dyDescent="0.2">
      <c r="A221" s="11">
        <v>556</v>
      </c>
      <c r="B221" s="15" t="s">
        <v>431</v>
      </c>
      <c r="C221" s="29" t="s">
        <v>132</v>
      </c>
      <c r="D221" s="26" t="s">
        <v>185</v>
      </c>
      <c r="E221" s="30">
        <v>4.8490000000000002</v>
      </c>
      <c r="F221" s="27" t="s">
        <v>21</v>
      </c>
      <c r="G221" s="33" t="s">
        <v>23</v>
      </c>
      <c r="H221" s="16" t="s">
        <v>1098</v>
      </c>
      <c r="I221" s="104" t="s">
        <v>658</v>
      </c>
      <c r="J221" s="17" t="s">
        <v>1217</v>
      </c>
      <c r="K221" s="11">
        <v>58</v>
      </c>
      <c r="L221" s="194">
        <f t="shared" si="15"/>
        <v>56.248400000000004</v>
      </c>
      <c r="M221" s="198" t="s">
        <v>1233</v>
      </c>
      <c r="N221" s="11">
        <v>83</v>
      </c>
      <c r="O221" s="199" t="s">
        <v>1220</v>
      </c>
      <c r="P221" s="200">
        <f t="shared" si="14"/>
        <v>402.46700000000004</v>
      </c>
    </row>
    <row r="222" spans="1:16" ht="24.95" customHeight="1" x14ac:dyDescent="0.2">
      <c r="A222" s="11"/>
      <c r="B222" s="15"/>
      <c r="C222" s="29"/>
      <c r="D222" s="26"/>
      <c r="E222" s="30"/>
      <c r="F222" s="27"/>
      <c r="G222" s="33"/>
      <c r="H222" s="16"/>
      <c r="I222" s="104"/>
      <c r="J222" s="17"/>
      <c r="K222" s="11"/>
      <c r="L222" s="194"/>
      <c r="M222" s="198" t="s">
        <v>1237</v>
      </c>
      <c r="N222" s="11">
        <v>59</v>
      </c>
      <c r="O222" s="199" t="s">
        <v>1221</v>
      </c>
      <c r="P222" s="200"/>
    </row>
    <row r="223" spans="1:16" ht="24.95" customHeight="1" x14ac:dyDescent="0.2">
      <c r="A223" s="11">
        <v>557</v>
      </c>
      <c r="B223" s="15" t="s">
        <v>431</v>
      </c>
      <c r="C223" s="29" t="s">
        <v>132</v>
      </c>
      <c r="D223" s="26" t="s">
        <v>186</v>
      </c>
      <c r="E223" s="30">
        <v>4.49</v>
      </c>
      <c r="F223" s="27" t="s">
        <v>21</v>
      </c>
      <c r="G223" s="33" t="s">
        <v>23</v>
      </c>
      <c r="H223" s="16" t="s">
        <v>1098</v>
      </c>
      <c r="I223" s="104" t="s">
        <v>659</v>
      </c>
      <c r="J223" s="17" t="s">
        <v>1217</v>
      </c>
      <c r="K223" s="11">
        <v>58</v>
      </c>
      <c r="L223" s="194">
        <f t="shared" si="15"/>
        <v>52.084000000000003</v>
      </c>
      <c r="M223" s="198" t="s">
        <v>1233</v>
      </c>
      <c r="N223" s="11">
        <v>83</v>
      </c>
      <c r="O223" s="199" t="s">
        <v>1220</v>
      </c>
      <c r="P223" s="200">
        <f t="shared" si="14"/>
        <v>372.67</v>
      </c>
    </row>
    <row r="224" spans="1:16" ht="24.95" customHeight="1" x14ac:dyDescent="0.2">
      <c r="A224" s="11"/>
      <c r="B224" s="15"/>
      <c r="C224" s="29"/>
      <c r="D224" s="26"/>
      <c r="E224" s="30"/>
      <c r="F224" s="27"/>
      <c r="G224" s="33"/>
      <c r="H224" s="16"/>
      <c r="I224" s="104"/>
      <c r="J224" s="17"/>
      <c r="K224" s="11"/>
      <c r="L224" s="194"/>
      <c r="M224" s="198" t="s">
        <v>1237</v>
      </c>
      <c r="N224" s="11">
        <v>59</v>
      </c>
      <c r="O224" s="199" t="s">
        <v>1221</v>
      </c>
      <c r="P224" s="200"/>
    </row>
    <row r="225" spans="1:16" ht="24.95" customHeight="1" x14ac:dyDescent="0.2">
      <c r="A225" s="11">
        <v>558</v>
      </c>
      <c r="B225" s="15" t="s">
        <v>431</v>
      </c>
      <c r="C225" s="29" t="s">
        <v>132</v>
      </c>
      <c r="D225" s="26" t="s">
        <v>187</v>
      </c>
      <c r="E225" s="30">
        <v>13.58</v>
      </c>
      <c r="F225" s="27" t="s">
        <v>21</v>
      </c>
      <c r="G225" s="33" t="s">
        <v>23</v>
      </c>
      <c r="H225" s="16" t="s">
        <v>1098</v>
      </c>
      <c r="I225" s="104" t="s">
        <v>660</v>
      </c>
      <c r="J225" s="17" t="s">
        <v>1217</v>
      </c>
      <c r="K225" s="11">
        <v>58</v>
      </c>
      <c r="L225" s="194">
        <f t="shared" si="15"/>
        <v>157.52800000000002</v>
      </c>
      <c r="M225" s="198" t="s">
        <v>1233</v>
      </c>
      <c r="N225" s="11">
        <v>83</v>
      </c>
      <c r="O225" s="199" t="s">
        <v>1220</v>
      </c>
      <c r="P225" s="200">
        <f t="shared" si="14"/>
        <v>1127.1400000000001</v>
      </c>
    </row>
    <row r="226" spans="1:16" ht="24.95" customHeight="1" x14ac:dyDescent="0.2">
      <c r="A226" s="11"/>
      <c r="B226" s="15"/>
      <c r="C226" s="29"/>
      <c r="D226" s="26"/>
      <c r="E226" s="30"/>
      <c r="F226" s="27"/>
      <c r="G226" s="33"/>
      <c r="H226" s="16"/>
      <c r="I226" s="104"/>
      <c r="J226" s="17"/>
      <c r="K226" s="11"/>
      <c r="L226" s="194"/>
      <c r="M226" s="198" t="s">
        <v>1237</v>
      </c>
      <c r="N226" s="11">
        <v>59</v>
      </c>
      <c r="O226" s="199" t="s">
        <v>1221</v>
      </c>
      <c r="P226" s="200"/>
    </row>
    <row r="227" spans="1:16" ht="24.95" customHeight="1" x14ac:dyDescent="0.2">
      <c r="A227" s="11">
        <v>559</v>
      </c>
      <c r="B227" s="15" t="s">
        <v>431</v>
      </c>
      <c r="C227" s="29" t="s">
        <v>132</v>
      </c>
      <c r="D227" s="26" t="s">
        <v>188</v>
      </c>
      <c r="E227" s="30">
        <v>6.9989999999999997</v>
      </c>
      <c r="F227" s="27" t="s">
        <v>21</v>
      </c>
      <c r="G227" s="33" t="s">
        <v>23</v>
      </c>
      <c r="H227" s="16" t="s">
        <v>1098</v>
      </c>
      <c r="I227" s="104" t="s">
        <v>661</v>
      </c>
      <c r="J227" s="17" t="s">
        <v>1217</v>
      </c>
      <c r="K227" s="11">
        <v>58</v>
      </c>
      <c r="L227" s="194">
        <f t="shared" si="15"/>
        <v>81.188400000000001</v>
      </c>
      <c r="M227" s="198" t="s">
        <v>1233</v>
      </c>
      <c r="N227" s="11">
        <v>83</v>
      </c>
      <c r="O227" s="199" t="s">
        <v>1220</v>
      </c>
      <c r="P227" s="200">
        <f t="shared" si="14"/>
        <v>580.91699999999992</v>
      </c>
    </row>
    <row r="228" spans="1:16" ht="24.95" customHeight="1" x14ac:dyDescent="0.2">
      <c r="A228" s="11"/>
      <c r="B228" s="15"/>
      <c r="C228" s="29"/>
      <c r="D228" s="26"/>
      <c r="E228" s="30"/>
      <c r="F228" s="27"/>
      <c r="G228" s="33"/>
      <c r="H228" s="16"/>
      <c r="I228" s="104"/>
      <c r="J228" s="17"/>
      <c r="K228" s="11"/>
      <c r="L228" s="194"/>
      <c r="M228" s="198" t="s">
        <v>1237</v>
      </c>
      <c r="N228" s="11">
        <v>59</v>
      </c>
      <c r="O228" s="199" t="s">
        <v>1221</v>
      </c>
      <c r="P228" s="200"/>
    </row>
    <row r="229" spans="1:16" ht="24.95" customHeight="1" x14ac:dyDescent="0.2">
      <c r="A229" s="11">
        <v>560</v>
      </c>
      <c r="B229" s="15" t="s">
        <v>431</v>
      </c>
      <c r="C229" s="29" t="s">
        <v>132</v>
      </c>
      <c r="D229" s="26" t="s">
        <v>189</v>
      </c>
      <c r="E229" s="30">
        <v>5.819</v>
      </c>
      <c r="F229" s="27" t="s">
        <v>21</v>
      </c>
      <c r="G229" s="33" t="s">
        <v>23</v>
      </c>
      <c r="H229" s="16" t="s">
        <v>1098</v>
      </c>
      <c r="I229" s="104" t="s">
        <v>662</v>
      </c>
      <c r="J229" s="17" t="s">
        <v>1217</v>
      </c>
      <c r="K229" s="11">
        <v>58</v>
      </c>
      <c r="L229" s="194">
        <f t="shared" si="15"/>
        <v>67.500399999999999</v>
      </c>
      <c r="M229" s="198" t="s">
        <v>1233</v>
      </c>
      <c r="N229" s="11">
        <v>83</v>
      </c>
      <c r="O229" s="199" t="s">
        <v>1220</v>
      </c>
      <c r="P229" s="200">
        <f t="shared" si="14"/>
        <v>482.97699999999998</v>
      </c>
    </row>
    <row r="230" spans="1:16" ht="24.95" customHeight="1" x14ac:dyDescent="0.2">
      <c r="A230" s="11"/>
      <c r="B230" s="15"/>
      <c r="C230" s="29"/>
      <c r="D230" s="26"/>
      <c r="E230" s="30"/>
      <c r="F230" s="27"/>
      <c r="G230" s="33"/>
      <c r="H230" s="16"/>
      <c r="I230" s="104"/>
      <c r="J230" s="17"/>
      <c r="K230" s="11"/>
      <c r="L230" s="194"/>
      <c r="M230" s="198" t="s">
        <v>1237</v>
      </c>
      <c r="N230" s="11">
        <v>59</v>
      </c>
      <c r="O230" s="199" t="s">
        <v>1221</v>
      </c>
      <c r="P230" s="200"/>
    </row>
    <row r="231" spans="1:16" ht="24.95" customHeight="1" x14ac:dyDescent="0.2">
      <c r="A231" s="11">
        <v>561</v>
      </c>
      <c r="B231" s="15" t="s">
        <v>431</v>
      </c>
      <c r="C231" s="29" t="s">
        <v>132</v>
      </c>
      <c r="D231" s="26" t="s">
        <v>190</v>
      </c>
      <c r="E231" s="30">
        <v>4.8499999999999996</v>
      </c>
      <c r="F231" s="27" t="s">
        <v>21</v>
      </c>
      <c r="G231" s="33" t="s">
        <v>23</v>
      </c>
      <c r="H231" s="16" t="s">
        <v>1098</v>
      </c>
      <c r="I231" s="104" t="s">
        <v>663</v>
      </c>
      <c r="J231" s="17" t="s">
        <v>1217</v>
      </c>
      <c r="K231" s="11">
        <v>58</v>
      </c>
      <c r="L231" s="194">
        <f t="shared" si="15"/>
        <v>56.259999999999991</v>
      </c>
      <c r="M231" s="198" t="s">
        <v>1233</v>
      </c>
      <c r="N231" s="11">
        <v>83</v>
      </c>
      <c r="O231" s="199" t="s">
        <v>1220</v>
      </c>
      <c r="P231" s="200">
        <f t="shared" si="14"/>
        <v>402.54999999999995</v>
      </c>
    </row>
    <row r="232" spans="1:16" ht="24.95" customHeight="1" x14ac:dyDescent="0.2">
      <c r="A232" s="11"/>
      <c r="B232" s="15"/>
      <c r="C232" s="29"/>
      <c r="D232" s="26"/>
      <c r="E232" s="30"/>
      <c r="F232" s="27"/>
      <c r="G232" s="33"/>
      <c r="H232" s="16"/>
      <c r="I232" s="104"/>
      <c r="J232" s="17"/>
      <c r="K232" s="11"/>
      <c r="L232" s="194"/>
      <c r="M232" s="198" t="s">
        <v>1237</v>
      </c>
      <c r="N232" s="11">
        <v>59</v>
      </c>
      <c r="O232" s="199" t="s">
        <v>1221</v>
      </c>
      <c r="P232" s="200"/>
    </row>
    <row r="233" spans="1:16" ht="24.95" customHeight="1" x14ac:dyDescent="0.2">
      <c r="A233" s="11">
        <v>562</v>
      </c>
      <c r="B233" s="15" t="s">
        <v>431</v>
      </c>
      <c r="C233" s="40" t="s">
        <v>132</v>
      </c>
      <c r="D233" s="44" t="s">
        <v>191</v>
      </c>
      <c r="E233" s="41">
        <v>3</v>
      </c>
      <c r="F233" s="42" t="s">
        <v>22</v>
      </c>
      <c r="G233" s="43" t="s">
        <v>23</v>
      </c>
      <c r="H233" s="16" t="s">
        <v>1098</v>
      </c>
      <c r="I233" s="111"/>
      <c r="J233" s="17" t="s">
        <v>1217</v>
      </c>
      <c r="K233" s="11">
        <v>58</v>
      </c>
      <c r="L233" s="194">
        <f t="shared" si="15"/>
        <v>34.800000000000004</v>
      </c>
      <c r="M233" s="198" t="s">
        <v>1232</v>
      </c>
      <c r="N233" s="11">
        <v>59</v>
      </c>
      <c r="O233" s="199" t="s">
        <v>1220</v>
      </c>
      <c r="P233" s="200">
        <f t="shared" si="14"/>
        <v>177</v>
      </c>
    </row>
    <row r="234" spans="1:16" ht="24.95" customHeight="1" x14ac:dyDescent="0.2">
      <c r="A234" s="11">
        <v>575</v>
      </c>
      <c r="B234" s="15" t="s">
        <v>431</v>
      </c>
      <c r="C234" s="29" t="s">
        <v>192</v>
      </c>
      <c r="D234" s="26" t="s">
        <v>193</v>
      </c>
      <c r="E234" s="30">
        <v>4.63</v>
      </c>
      <c r="F234" s="27" t="s">
        <v>21</v>
      </c>
      <c r="G234" s="31" t="s">
        <v>24</v>
      </c>
      <c r="H234" s="16" t="s">
        <v>1098</v>
      </c>
      <c r="I234" s="104" t="s">
        <v>664</v>
      </c>
      <c r="J234" s="17" t="s">
        <v>1217</v>
      </c>
      <c r="K234" s="11">
        <v>58</v>
      </c>
      <c r="L234" s="194">
        <f t="shared" ref="L234:L289" si="16">E234*K234*20%</f>
        <v>53.708000000000006</v>
      </c>
      <c r="M234" s="198" t="s">
        <v>1233</v>
      </c>
      <c r="N234" s="11">
        <v>87</v>
      </c>
      <c r="O234" s="199" t="s">
        <v>1220</v>
      </c>
      <c r="P234" s="200">
        <f t="shared" si="14"/>
        <v>402.81</v>
      </c>
    </row>
    <row r="235" spans="1:16" ht="24.95" customHeight="1" x14ac:dyDescent="0.2">
      <c r="A235" s="11">
        <v>576</v>
      </c>
      <c r="B235" s="15" t="s">
        <v>431</v>
      </c>
      <c r="C235" s="29" t="s">
        <v>192</v>
      </c>
      <c r="D235" s="26" t="s">
        <v>194</v>
      </c>
      <c r="E235" s="30">
        <v>7.2329999999999997</v>
      </c>
      <c r="F235" s="27" t="s">
        <v>22</v>
      </c>
      <c r="G235" s="31" t="s">
        <v>24</v>
      </c>
      <c r="H235" s="16" t="s">
        <v>1098</v>
      </c>
      <c r="I235" s="104" t="s">
        <v>665</v>
      </c>
      <c r="J235" s="17" t="s">
        <v>1217</v>
      </c>
      <c r="K235" s="11">
        <v>58</v>
      </c>
      <c r="L235" s="194">
        <f t="shared" si="16"/>
        <v>83.902799999999999</v>
      </c>
      <c r="M235" s="198" t="s">
        <v>1233</v>
      </c>
      <c r="N235" s="11">
        <v>74</v>
      </c>
      <c r="O235" s="199" t="s">
        <v>1220</v>
      </c>
      <c r="P235" s="200">
        <f t="shared" si="14"/>
        <v>535.24199999999996</v>
      </c>
    </row>
    <row r="236" spans="1:16" ht="30" customHeight="1" x14ac:dyDescent="0.2">
      <c r="A236" s="11">
        <v>577</v>
      </c>
      <c r="B236" s="15" t="s">
        <v>431</v>
      </c>
      <c r="C236" s="29" t="s">
        <v>192</v>
      </c>
      <c r="D236" s="26" t="s">
        <v>195</v>
      </c>
      <c r="E236" s="30">
        <v>8.516</v>
      </c>
      <c r="F236" s="27" t="s">
        <v>17</v>
      </c>
      <c r="G236" s="31" t="s">
        <v>24</v>
      </c>
      <c r="H236" s="16" t="s">
        <v>1098</v>
      </c>
      <c r="I236" s="104" t="s">
        <v>666</v>
      </c>
      <c r="J236" s="17" t="s">
        <v>1217</v>
      </c>
      <c r="K236" s="11">
        <v>58</v>
      </c>
      <c r="L236" s="194">
        <f t="shared" si="16"/>
        <v>98.785600000000002</v>
      </c>
      <c r="M236" s="198"/>
      <c r="N236" s="11"/>
      <c r="O236" s="199"/>
      <c r="P236" s="11"/>
    </row>
    <row r="237" spans="1:16" ht="30" customHeight="1" x14ac:dyDescent="0.2">
      <c r="A237" s="11">
        <v>578</v>
      </c>
      <c r="B237" s="15" t="s">
        <v>431</v>
      </c>
      <c r="C237" s="34" t="s">
        <v>192</v>
      </c>
      <c r="D237" s="18" t="s">
        <v>196</v>
      </c>
      <c r="E237" s="35">
        <v>20.004000000000001</v>
      </c>
      <c r="F237" s="36" t="s">
        <v>17</v>
      </c>
      <c r="G237" s="38" t="s">
        <v>24</v>
      </c>
      <c r="H237" s="16" t="s">
        <v>1098</v>
      </c>
      <c r="I237" s="104"/>
      <c r="J237" s="17" t="s">
        <v>1217</v>
      </c>
      <c r="K237" s="11">
        <v>58</v>
      </c>
      <c r="L237" s="194">
        <f t="shared" si="16"/>
        <v>232.04640000000001</v>
      </c>
      <c r="M237" s="198"/>
      <c r="N237" s="11"/>
      <c r="O237" s="199"/>
      <c r="P237" s="11"/>
    </row>
    <row r="238" spans="1:16" ht="30" customHeight="1" x14ac:dyDescent="0.2">
      <c r="A238" s="11">
        <v>579</v>
      </c>
      <c r="B238" s="15" t="s">
        <v>431</v>
      </c>
      <c r="C238" s="29" t="s">
        <v>192</v>
      </c>
      <c r="D238" s="32" t="s">
        <v>197</v>
      </c>
      <c r="E238" s="30">
        <v>123.024</v>
      </c>
      <c r="F238" s="27" t="s">
        <v>21</v>
      </c>
      <c r="G238" s="31" t="s">
        <v>16</v>
      </c>
      <c r="H238" s="16" t="s">
        <v>1098</v>
      </c>
      <c r="I238" s="104" t="s">
        <v>667</v>
      </c>
      <c r="J238" s="17" t="s">
        <v>1217</v>
      </c>
      <c r="K238" s="11">
        <v>58</v>
      </c>
      <c r="L238" s="194">
        <f t="shared" si="16"/>
        <v>1427.0784000000001</v>
      </c>
      <c r="M238" s="198"/>
      <c r="N238" s="11"/>
      <c r="O238" s="199"/>
      <c r="P238" s="11"/>
    </row>
    <row r="239" spans="1:16" ht="30" customHeight="1" x14ac:dyDescent="0.2">
      <c r="A239" s="11">
        <v>580</v>
      </c>
      <c r="B239" s="15" t="s">
        <v>431</v>
      </c>
      <c r="C239" s="29" t="s">
        <v>192</v>
      </c>
      <c r="D239" s="32" t="s">
        <v>198</v>
      </c>
      <c r="E239" s="30">
        <v>0.39800000000000002</v>
      </c>
      <c r="F239" s="27" t="s">
        <v>17</v>
      </c>
      <c r="G239" s="33" t="s">
        <v>75</v>
      </c>
      <c r="H239" s="16" t="s">
        <v>1098</v>
      </c>
      <c r="I239" s="108"/>
      <c r="J239" s="17" t="s">
        <v>1217</v>
      </c>
      <c r="K239" s="11">
        <v>58</v>
      </c>
      <c r="L239" s="194">
        <f t="shared" si="16"/>
        <v>4.6168000000000005</v>
      </c>
      <c r="M239" s="198"/>
      <c r="N239" s="11"/>
      <c r="O239" s="199"/>
      <c r="P239" s="11"/>
    </row>
    <row r="240" spans="1:16" ht="24.95" customHeight="1" x14ac:dyDescent="0.2">
      <c r="A240" s="11">
        <v>581</v>
      </c>
      <c r="B240" s="15" t="s">
        <v>431</v>
      </c>
      <c r="C240" s="29" t="s">
        <v>192</v>
      </c>
      <c r="D240" s="26" t="s">
        <v>991</v>
      </c>
      <c r="E240" s="30">
        <v>9.9990000000000006</v>
      </c>
      <c r="F240" s="27" t="s">
        <v>21</v>
      </c>
      <c r="G240" s="31" t="s">
        <v>24</v>
      </c>
      <c r="H240" s="16" t="s">
        <v>1098</v>
      </c>
      <c r="I240" s="104" t="s">
        <v>992</v>
      </c>
      <c r="J240" s="17" t="s">
        <v>1217</v>
      </c>
      <c r="K240" s="11">
        <v>58</v>
      </c>
      <c r="L240" s="194">
        <f t="shared" si="16"/>
        <v>115.98840000000001</v>
      </c>
      <c r="M240" s="198" t="s">
        <v>1233</v>
      </c>
      <c r="N240" s="11">
        <v>87</v>
      </c>
      <c r="O240" s="199" t="s">
        <v>1220</v>
      </c>
      <c r="P240" s="200">
        <f t="shared" ref="P240:P273" si="17">E240*N240</f>
        <v>869.91300000000001</v>
      </c>
    </row>
    <row r="241" spans="1:16" ht="24.95" customHeight="1" x14ac:dyDescent="0.2">
      <c r="A241" s="11">
        <v>582</v>
      </c>
      <c r="B241" s="15" t="s">
        <v>431</v>
      </c>
      <c r="C241" s="29" t="s">
        <v>192</v>
      </c>
      <c r="D241" s="26" t="s">
        <v>993</v>
      </c>
      <c r="E241" s="30">
        <v>3.5659999999999998</v>
      </c>
      <c r="F241" s="27" t="s">
        <v>18</v>
      </c>
      <c r="G241" s="31" t="s">
        <v>24</v>
      </c>
      <c r="H241" s="16" t="s">
        <v>1098</v>
      </c>
      <c r="I241" s="104" t="s">
        <v>994</v>
      </c>
      <c r="J241" s="17" t="s">
        <v>1217</v>
      </c>
      <c r="K241" s="11">
        <v>58</v>
      </c>
      <c r="L241" s="194">
        <f t="shared" si="16"/>
        <v>41.365600000000001</v>
      </c>
      <c r="M241" s="198" t="s">
        <v>1233</v>
      </c>
      <c r="N241" s="11">
        <v>87</v>
      </c>
      <c r="O241" s="199" t="s">
        <v>1220</v>
      </c>
      <c r="P241" s="200">
        <f t="shared" si="17"/>
        <v>310.24199999999996</v>
      </c>
    </row>
    <row r="242" spans="1:16" ht="24.95" customHeight="1" x14ac:dyDescent="0.2">
      <c r="A242" s="11">
        <v>583</v>
      </c>
      <c r="B242" s="15" t="s">
        <v>431</v>
      </c>
      <c r="C242" s="29" t="s">
        <v>199</v>
      </c>
      <c r="D242" s="26" t="s">
        <v>200</v>
      </c>
      <c r="E242" s="30">
        <v>14.564</v>
      </c>
      <c r="F242" s="27" t="s">
        <v>17</v>
      </c>
      <c r="G242" s="33" t="s">
        <v>23</v>
      </c>
      <c r="H242" s="16" t="s">
        <v>1098</v>
      </c>
      <c r="I242" s="104" t="s">
        <v>668</v>
      </c>
      <c r="J242" s="17" t="s">
        <v>1217</v>
      </c>
      <c r="K242" s="11">
        <v>58</v>
      </c>
      <c r="L242" s="194">
        <f t="shared" si="16"/>
        <v>168.94240000000002</v>
      </c>
      <c r="M242" s="198" t="s">
        <v>1233</v>
      </c>
      <c r="N242" s="11">
        <v>78</v>
      </c>
      <c r="O242" s="199" t="s">
        <v>1220</v>
      </c>
      <c r="P242" s="200">
        <f t="shared" si="17"/>
        <v>1135.992</v>
      </c>
    </row>
    <row r="243" spans="1:16" ht="24.95" customHeight="1" x14ac:dyDescent="0.2">
      <c r="A243" s="11"/>
      <c r="B243" s="15"/>
      <c r="C243" s="29"/>
      <c r="D243" s="26"/>
      <c r="E243" s="30"/>
      <c r="F243" s="27"/>
      <c r="G243" s="33"/>
      <c r="H243" s="16"/>
      <c r="I243" s="104"/>
      <c r="J243" s="17"/>
      <c r="K243" s="11"/>
      <c r="L243" s="194"/>
      <c r="M243" s="198" t="s">
        <v>1229</v>
      </c>
      <c r="N243" s="11">
        <v>59</v>
      </c>
      <c r="O243" s="199" t="s">
        <v>1221</v>
      </c>
      <c r="P243" s="200"/>
    </row>
    <row r="244" spans="1:16" ht="24.95" customHeight="1" x14ac:dyDescent="0.2">
      <c r="A244" s="11">
        <v>584</v>
      </c>
      <c r="B244" s="15" t="s">
        <v>431</v>
      </c>
      <c r="C244" s="29" t="s">
        <v>199</v>
      </c>
      <c r="D244" s="26" t="s">
        <v>201</v>
      </c>
      <c r="E244" s="30">
        <v>11.601000000000001</v>
      </c>
      <c r="F244" s="27" t="s">
        <v>22</v>
      </c>
      <c r="G244" s="31" t="s">
        <v>23</v>
      </c>
      <c r="H244" s="16" t="s">
        <v>1098</v>
      </c>
      <c r="I244" s="104" t="s">
        <v>669</v>
      </c>
      <c r="J244" s="17" t="s">
        <v>1217</v>
      </c>
      <c r="K244" s="11">
        <v>58</v>
      </c>
      <c r="L244" s="194">
        <f t="shared" si="16"/>
        <v>134.57160000000002</v>
      </c>
      <c r="M244" s="198" t="s">
        <v>1233</v>
      </c>
      <c r="N244" s="11">
        <v>87</v>
      </c>
      <c r="O244" s="199" t="s">
        <v>1220</v>
      </c>
      <c r="P244" s="200">
        <f t="shared" si="17"/>
        <v>1009.287</v>
      </c>
    </row>
    <row r="245" spans="1:16" ht="24.95" customHeight="1" x14ac:dyDescent="0.2">
      <c r="A245" s="11"/>
      <c r="B245" s="15"/>
      <c r="C245" s="29"/>
      <c r="D245" s="26"/>
      <c r="E245" s="30"/>
      <c r="F245" s="27"/>
      <c r="G245" s="31"/>
      <c r="H245" s="16"/>
      <c r="I245" s="104"/>
      <c r="J245" s="17"/>
      <c r="K245" s="11"/>
      <c r="L245" s="194"/>
      <c r="M245" s="198" t="s">
        <v>1229</v>
      </c>
      <c r="N245" s="11">
        <v>61</v>
      </c>
      <c r="O245" s="199" t="s">
        <v>1221</v>
      </c>
      <c r="P245" s="200"/>
    </row>
    <row r="246" spans="1:16" ht="24.95" customHeight="1" x14ac:dyDescent="0.2">
      <c r="A246" s="11">
        <v>585</v>
      </c>
      <c r="B246" s="15" t="s">
        <v>431</v>
      </c>
      <c r="C246" s="29" t="s">
        <v>199</v>
      </c>
      <c r="D246" s="26" t="s">
        <v>202</v>
      </c>
      <c r="E246" s="25">
        <v>10.000999999999999</v>
      </c>
      <c r="F246" s="27" t="s">
        <v>15</v>
      </c>
      <c r="G246" s="45" t="s">
        <v>23</v>
      </c>
      <c r="H246" s="16" t="s">
        <v>1098</v>
      </c>
      <c r="I246" s="104" t="s">
        <v>670</v>
      </c>
      <c r="J246" s="17" t="s">
        <v>1217</v>
      </c>
      <c r="K246" s="11">
        <v>58</v>
      </c>
      <c r="L246" s="194">
        <f t="shared" si="16"/>
        <v>116.0116</v>
      </c>
      <c r="M246" s="198" t="s">
        <v>1233</v>
      </c>
      <c r="N246" s="11">
        <v>87</v>
      </c>
      <c r="O246" s="199" t="s">
        <v>1220</v>
      </c>
      <c r="P246" s="200">
        <f t="shared" si="17"/>
        <v>870.08699999999999</v>
      </c>
    </row>
    <row r="247" spans="1:16" ht="24.95" customHeight="1" x14ac:dyDescent="0.2">
      <c r="A247" s="11"/>
      <c r="B247" s="15"/>
      <c r="C247" s="29"/>
      <c r="D247" s="26"/>
      <c r="E247" s="25"/>
      <c r="F247" s="27"/>
      <c r="G247" s="45"/>
      <c r="H247" s="16"/>
      <c r="I247" s="104"/>
      <c r="J247" s="17"/>
      <c r="K247" s="11"/>
      <c r="L247" s="194"/>
      <c r="M247" s="198" t="s">
        <v>1229</v>
      </c>
      <c r="N247" s="11">
        <v>61</v>
      </c>
      <c r="O247" s="199" t="s">
        <v>1221</v>
      </c>
      <c r="P247" s="200"/>
    </row>
    <row r="248" spans="1:16" ht="24.95" customHeight="1" x14ac:dyDescent="0.2">
      <c r="A248" s="11">
        <v>587</v>
      </c>
      <c r="B248" s="15" t="s">
        <v>431</v>
      </c>
      <c r="C248" s="29" t="s">
        <v>199</v>
      </c>
      <c r="D248" s="26" t="s">
        <v>203</v>
      </c>
      <c r="E248" s="30">
        <v>10.000999999999999</v>
      </c>
      <c r="F248" s="27" t="s">
        <v>17</v>
      </c>
      <c r="G248" s="33" t="s">
        <v>23</v>
      </c>
      <c r="H248" s="16" t="s">
        <v>1098</v>
      </c>
      <c r="I248" s="104" t="s">
        <v>671</v>
      </c>
      <c r="J248" s="17" t="s">
        <v>1217</v>
      </c>
      <c r="K248" s="11">
        <v>58</v>
      </c>
      <c r="L248" s="194">
        <f t="shared" si="16"/>
        <v>116.0116</v>
      </c>
      <c r="M248" s="198" t="s">
        <v>1233</v>
      </c>
      <c r="N248" s="11">
        <v>87</v>
      </c>
      <c r="O248" s="199" t="s">
        <v>1220</v>
      </c>
      <c r="P248" s="200">
        <f t="shared" si="17"/>
        <v>870.08699999999999</v>
      </c>
    </row>
    <row r="249" spans="1:16" ht="24.95" customHeight="1" x14ac:dyDescent="0.2">
      <c r="A249" s="11"/>
      <c r="B249" s="15"/>
      <c r="C249" s="29"/>
      <c r="D249" s="26"/>
      <c r="E249" s="30"/>
      <c r="F249" s="27"/>
      <c r="G249" s="33"/>
      <c r="H249" s="16"/>
      <c r="I249" s="104"/>
      <c r="J249" s="17"/>
      <c r="K249" s="11"/>
      <c r="L249" s="194"/>
      <c r="M249" s="198" t="s">
        <v>1229</v>
      </c>
      <c r="N249" s="11">
        <v>61</v>
      </c>
      <c r="O249" s="199" t="s">
        <v>1221</v>
      </c>
      <c r="P249" s="200"/>
    </row>
    <row r="250" spans="1:16" ht="24.95" customHeight="1" x14ac:dyDescent="0.2">
      <c r="A250" s="11">
        <v>588</v>
      </c>
      <c r="B250" s="15" t="s">
        <v>431</v>
      </c>
      <c r="C250" s="29" t="s">
        <v>199</v>
      </c>
      <c r="D250" s="26" t="s">
        <v>204</v>
      </c>
      <c r="E250" s="30">
        <v>10</v>
      </c>
      <c r="F250" s="27" t="s">
        <v>17</v>
      </c>
      <c r="G250" s="33" t="s">
        <v>23</v>
      </c>
      <c r="H250" s="16" t="s">
        <v>1098</v>
      </c>
      <c r="I250" s="104" t="s">
        <v>672</v>
      </c>
      <c r="J250" s="17" t="s">
        <v>1217</v>
      </c>
      <c r="K250" s="11">
        <v>58</v>
      </c>
      <c r="L250" s="194">
        <f t="shared" si="16"/>
        <v>116</v>
      </c>
      <c r="M250" s="198" t="s">
        <v>1233</v>
      </c>
      <c r="N250" s="11">
        <v>87</v>
      </c>
      <c r="O250" s="199" t="s">
        <v>1220</v>
      </c>
      <c r="P250" s="200">
        <f t="shared" si="17"/>
        <v>870</v>
      </c>
    </row>
    <row r="251" spans="1:16" ht="24.95" customHeight="1" x14ac:dyDescent="0.2">
      <c r="A251" s="11"/>
      <c r="B251" s="15"/>
      <c r="C251" s="29"/>
      <c r="D251" s="26"/>
      <c r="E251" s="30"/>
      <c r="F251" s="27"/>
      <c r="G251" s="33"/>
      <c r="H251" s="16"/>
      <c r="I251" s="104"/>
      <c r="J251" s="17"/>
      <c r="K251" s="11"/>
      <c r="L251" s="194"/>
      <c r="M251" s="198" t="s">
        <v>1229</v>
      </c>
      <c r="N251" s="11">
        <v>61</v>
      </c>
      <c r="O251" s="199" t="s">
        <v>1221</v>
      </c>
      <c r="P251" s="200"/>
    </row>
    <row r="252" spans="1:16" ht="24.95" customHeight="1" x14ac:dyDescent="0.2">
      <c r="A252" s="11">
        <v>589</v>
      </c>
      <c r="B252" s="15" t="s">
        <v>431</v>
      </c>
      <c r="C252" s="46" t="s">
        <v>199</v>
      </c>
      <c r="D252" s="26" t="s">
        <v>205</v>
      </c>
      <c r="E252" s="47">
        <v>15.474</v>
      </c>
      <c r="F252" s="27" t="s">
        <v>22</v>
      </c>
      <c r="G252" s="45" t="s">
        <v>16</v>
      </c>
      <c r="H252" s="16" t="s">
        <v>1098</v>
      </c>
      <c r="I252" s="104" t="s">
        <v>673</v>
      </c>
      <c r="J252" s="17" t="s">
        <v>1217</v>
      </c>
      <c r="K252" s="11">
        <v>58</v>
      </c>
      <c r="L252" s="194">
        <f t="shared" si="16"/>
        <v>179.4984</v>
      </c>
      <c r="M252" s="198" t="s">
        <v>1233</v>
      </c>
      <c r="N252" s="11">
        <v>87</v>
      </c>
      <c r="O252" s="199" t="s">
        <v>1220</v>
      </c>
      <c r="P252" s="200">
        <f t="shared" si="17"/>
        <v>1346.2380000000001</v>
      </c>
    </row>
    <row r="253" spans="1:16" ht="24.95" customHeight="1" x14ac:dyDescent="0.2">
      <c r="A253" s="11"/>
      <c r="B253" s="15"/>
      <c r="C253" s="46"/>
      <c r="D253" s="26"/>
      <c r="E253" s="47"/>
      <c r="F253" s="27"/>
      <c r="G253" s="45"/>
      <c r="H253" s="16"/>
      <c r="I253" s="104"/>
      <c r="J253" s="17"/>
      <c r="K253" s="11"/>
      <c r="L253" s="194"/>
      <c r="M253" s="198" t="s">
        <v>1229</v>
      </c>
      <c r="N253" s="11">
        <v>61</v>
      </c>
      <c r="O253" s="199" t="s">
        <v>1221</v>
      </c>
      <c r="P253" s="200"/>
    </row>
    <row r="254" spans="1:16" ht="24.95" customHeight="1" x14ac:dyDescent="0.2">
      <c r="A254" s="11">
        <v>590</v>
      </c>
      <c r="B254" s="15" t="s">
        <v>431</v>
      </c>
      <c r="C254" s="46" t="s">
        <v>199</v>
      </c>
      <c r="D254" s="26" t="s">
        <v>206</v>
      </c>
      <c r="E254" s="47">
        <v>10.506</v>
      </c>
      <c r="F254" s="27" t="s">
        <v>22</v>
      </c>
      <c r="G254" s="45" t="s">
        <v>16</v>
      </c>
      <c r="H254" s="16" t="s">
        <v>1098</v>
      </c>
      <c r="I254" s="104" t="s">
        <v>674</v>
      </c>
      <c r="J254" s="17" t="s">
        <v>1217</v>
      </c>
      <c r="K254" s="11">
        <v>58</v>
      </c>
      <c r="L254" s="194">
        <f t="shared" si="16"/>
        <v>121.86959999999999</v>
      </c>
      <c r="M254" s="198" t="s">
        <v>1233</v>
      </c>
      <c r="N254" s="11">
        <v>87</v>
      </c>
      <c r="O254" s="199" t="s">
        <v>1220</v>
      </c>
      <c r="P254" s="200">
        <f t="shared" si="17"/>
        <v>914.02200000000005</v>
      </c>
    </row>
    <row r="255" spans="1:16" ht="24.95" customHeight="1" x14ac:dyDescent="0.2">
      <c r="A255" s="11"/>
      <c r="B255" s="15"/>
      <c r="C255" s="46"/>
      <c r="D255" s="26"/>
      <c r="E255" s="47"/>
      <c r="F255" s="27"/>
      <c r="G255" s="45"/>
      <c r="H255" s="16"/>
      <c r="I255" s="104"/>
      <c r="J255" s="17"/>
      <c r="K255" s="11"/>
      <c r="L255" s="194"/>
      <c r="M255" s="198" t="s">
        <v>1229</v>
      </c>
      <c r="N255" s="11">
        <v>61</v>
      </c>
      <c r="O255" s="199" t="s">
        <v>1221</v>
      </c>
      <c r="P255" s="200"/>
    </row>
    <row r="256" spans="1:16" ht="24.95" customHeight="1" x14ac:dyDescent="0.2">
      <c r="A256" s="11">
        <v>591</v>
      </c>
      <c r="B256" s="15" t="s">
        <v>431</v>
      </c>
      <c r="C256" s="46" t="s">
        <v>199</v>
      </c>
      <c r="D256" s="26" t="s">
        <v>207</v>
      </c>
      <c r="E256" s="47">
        <v>15</v>
      </c>
      <c r="F256" s="27" t="s">
        <v>22</v>
      </c>
      <c r="G256" s="45" t="s">
        <v>16</v>
      </c>
      <c r="H256" s="16" t="s">
        <v>1098</v>
      </c>
      <c r="I256" s="104" t="s">
        <v>675</v>
      </c>
      <c r="J256" s="17" t="s">
        <v>1217</v>
      </c>
      <c r="K256" s="11">
        <v>58</v>
      </c>
      <c r="L256" s="194">
        <f t="shared" si="16"/>
        <v>174</v>
      </c>
      <c r="M256" s="198" t="s">
        <v>1233</v>
      </c>
      <c r="N256" s="11">
        <v>87</v>
      </c>
      <c r="O256" s="199" t="s">
        <v>1220</v>
      </c>
      <c r="P256" s="200">
        <f t="shared" si="17"/>
        <v>1305</v>
      </c>
    </row>
    <row r="257" spans="1:16" ht="24.95" customHeight="1" x14ac:dyDescent="0.2">
      <c r="A257" s="11"/>
      <c r="B257" s="15"/>
      <c r="C257" s="46"/>
      <c r="D257" s="26"/>
      <c r="E257" s="47"/>
      <c r="F257" s="27"/>
      <c r="G257" s="45"/>
      <c r="H257" s="16"/>
      <c r="I257" s="104"/>
      <c r="J257" s="17"/>
      <c r="K257" s="11"/>
      <c r="L257" s="194"/>
      <c r="M257" s="198" t="s">
        <v>1229</v>
      </c>
      <c r="N257" s="11">
        <v>61</v>
      </c>
      <c r="O257" s="199" t="s">
        <v>1221</v>
      </c>
      <c r="P257" s="200"/>
    </row>
    <row r="258" spans="1:16" ht="24.95" customHeight="1" x14ac:dyDescent="0.2">
      <c r="A258" s="11">
        <v>592</v>
      </c>
      <c r="B258" s="15" t="s">
        <v>431</v>
      </c>
      <c r="C258" s="46" t="s">
        <v>199</v>
      </c>
      <c r="D258" s="26" t="s">
        <v>208</v>
      </c>
      <c r="E258" s="47">
        <v>13</v>
      </c>
      <c r="F258" s="27" t="s">
        <v>22</v>
      </c>
      <c r="G258" s="45" t="s">
        <v>23</v>
      </c>
      <c r="H258" s="16" t="s">
        <v>1098</v>
      </c>
      <c r="I258" s="104" t="s">
        <v>676</v>
      </c>
      <c r="J258" s="17" t="s">
        <v>1217</v>
      </c>
      <c r="K258" s="11">
        <v>58</v>
      </c>
      <c r="L258" s="194">
        <f t="shared" si="16"/>
        <v>150.80000000000001</v>
      </c>
      <c r="M258" s="198" t="s">
        <v>1233</v>
      </c>
      <c r="N258" s="11">
        <v>87</v>
      </c>
      <c r="O258" s="199" t="s">
        <v>1220</v>
      </c>
      <c r="P258" s="200">
        <f t="shared" si="17"/>
        <v>1131</v>
      </c>
    </row>
    <row r="259" spans="1:16" ht="24.95" customHeight="1" x14ac:dyDescent="0.2">
      <c r="A259" s="11"/>
      <c r="B259" s="15"/>
      <c r="C259" s="46"/>
      <c r="D259" s="26"/>
      <c r="E259" s="47"/>
      <c r="F259" s="27"/>
      <c r="G259" s="45"/>
      <c r="H259" s="16"/>
      <c r="I259" s="104"/>
      <c r="J259" s="17"/>
      <c r="K259" s="11"/>
      <c r="L259" s="194"/>
      <c r="M259" s="198" t="s">
        <v>1229</v>
      </c>
      <c r="N259" s="11">
        <v>61</v>
      </c>
      <c r="O259" s="199" t="s">
        <v>1221</v>
      </c>
      <c r="P259" s="200"/>
    </row>
    <row r="260" spans="1:16" ht="24.95" customHeight="1" x14ac:dyDescent="0.2">
      <c r="A260" s="11">
        <v>593</v>
      </c>
      <c r="B260" s="15" t="s">
        <v>431</v>
      </c>
      <c r="C260" s="46" t="s">
        <v>199</v>
      </c>
      <c r="D260" s="26" t="s">
        <v>209</v>
      </c>
      <c r="E260" s="47">
        <v>10.337999999999999</v>
      </c>
      <c r="F260" s="27" t="s">
        <v>22</v>
      </c>
      <c r="G260" s="45" t="s">
        <v>23</v>
      </c>
      <c r="H260" s="16" t="s">
        <v>1098</v>
      </c>
      <c r="I260" s="104" t="s">
        <v>677</v>
      </c>
      <c r="J260" s="17" t="s">
        <v>1217</v>
      </c>
      <c r="K260" s="11">
        <v>58</v>
      </c>
      <c r="L260" s="194">
        <f t="shared" si="16"/>
        <v>119.92079999999999</v>
      </c>
      <c r="M260" s="198" t="s">
        <v>1233</v>
      </c>
      <c r="N260" s="11">
        <v>87</v>
      </c>
      <c r="O260" s="199" t="s">
        <v>1220</v>
      </c>
      <c r="P260" s="200">
        <f t="shared" si="17"/>
        <v>899.40599999999995</v>
      </c>
    </row>
    <row r="261" spans="1:16" ht="24.95" customHeight="1" x14ac:dyDescent="0.2">
      <c r="A261" s="11"/>
      <c r="B261" s="15"/>
      <c r="C261" s="46"/>
      <c r="D261" s="26"/>
      <c r="E261" s="47"/>
      <c r="F261" s="27"/>
      <c r="G261" s="45"/>
      <c r="H261" s="16"/>
      <c r="I261" s="104"/>
      <c r="J261" s="17"/>
      <c r="K261" s="11"/>
      <c r="L261" s="194"/>
      <c r="M261" s="198" t="s">
        <v>1229</v>
      </c>
      <c r="N261" s="11">
        <v>61</v>
      </c>
      <c r="O261" s="199" t="s">
        <v>1221</v>
      </c>
      <c r="P261" s="200"/>
    </row>
    <row r="262" spans="1:16" ht="24.95" customHeight="1" x14ac:dyDescent="0.2">
      <c r="A262" s="11">
        <v>594</v>
      </c>
      <c r="B262" s="15" t="s">
        <v>431</v>
      </c>
      <c r="C262" s="46" t="s">
        <v>199</v>
      </c>
      <c r="D262" s="26" t="s">
        <v>210</v>
      </c>
      <c r="E262" s="30">
        <v>20</v>
      </c>
      <c r="F262" s="27" t="s">
        <v>22</v>
      </c>
      <c r="G262" s="33" t="s">
        <v>23</v>
      </c>
      <c r="H262" s="16" t="s">
        <v>1098</v>
      </c>
      <c r="I262" s="104" t="s">
        <v>678</v>
      </c>
      <c r="J262" s="17" t="s">
        <v>1217</v>
      </c>
      <c r="K262" s="11">
        <v>58</v>
      </c>
      <c r="L262" s="194">
        <f t="shared" si="16"/>
        <v>232</v>
      </c>
      <c r="M262" s="198" t="s">
        <v>1233</v>
      </c>
      <c r="N262" s="11">
        <v>87</v>
      </c>
      <c r="O262" s="199" t="s">
        <v>1220</v>
      </c>
      <c r="P262" s="200">
        <f t="shared" si="17"/>
        <v>1740</v>
      </c>
    </row>
    <row r="263" spans="1:16" ht="24.95" customHeight="1" x14ac:dyDescent="0.2">
      <c r="A263" s="11"/>
      <c r="B263" s="15"/>
      <c r="C263" s="46"/>
      <c r="D263" s="26"/>
      <c r="E263" s="30"/>
      <c r="F263" s="27"/>
      <c r="G263" s="33"/>
      <c r="H263" s="16"/>
      <c r="I263" s="104"/>
      <c r="J263" s="17"/>
      <c r="K263" s="11"/>
      <c r="L263" s="194"/>
      <c r="M263" s="198" t="s">
        <v>1229</v>
      </c>
      <c r="N263" s="11">
        <v>61</v>
      </c>
      <c r="O263" s="199" t="s">
        <v>1221</v>
      </c>
      <c r="P263" s="200"/>
    </row>
    <row r="264" spans="1:16" ht="24.95" customHeight="1" x14ac:dyDescent="0.2">
      <c r="A264" s="11">
        <v>595</v>
      </c>
      <c r="B264" s="15" t="s">
        <v>431</v>
      </c>
      <c r="C264" s="46" t="s">
        <v>199</v>
      </c>
      <c r="D264" s="26" t="s">
        <v>211</v>
      </c>
      <c r="E264" s="30">
        <v>10.177</v>
      </c>
      <c r="F264" s="27" t="s">
        <v>22</v>
      </c>
      <c r="G264" s="31" t="s">
        <v>23</v>
      </c>
      <c r="H264" s="16" t="s">
        <v>1098</v>
      </c>
      <c r="I264" s="104" t="s">
        <v>679</v>
      </c>
      <c r="J264" s="17" t="s">
        <v>1217</v>
      </c>
      <c r="K264" s="11">
        <v>58</v>
      </c>
      <c r="L264" s="194">
        <f t="shared" si="16"/>
        <v>118.0532</v>
      </c>
      <c r="M264" s="198" t="s">
        <v>1233</v>
      </c>
      <c r="N264" s="11">
        <v>87</v>
      </c>
      <c r="O264" s="199" t="s">
        <v>1220</v>
      </c>
      <c r="P264" s="200">
        <f t="shared" si="17"/>
        <v>885.399</v>
      </c>
    </row>
    <row r="265" spans="1:16" ht="24.95" customHeight="1" x14ac:dyDescent="0.2">
      <c r="A265" s="11"/>
      <c r="B265" s="15"/>
      <c r="C265" s="46"/>
      <c r="D265" s="26"/>
      <c r="E265" s="30"/>
      <c r="F265" s="27"/>
      <c r="G265" s="31"/>
      <c r="H265" s="16"/>
      <c r="I265" s="104"/>
      <c r="J265" s="17"/>
      <c r="K265" s="11"/>
      <c r="L265" s="194"/>
      <c r="M265" s="198" t="s">
        <v>1229</v>
      </c>
      <c r="N265" s="11">
        <v>61</v>
      </c>
      <c r="O265" s="199" t="s">
        <v>1221</v>
      </c>
      <c r="P265" s="200"/>
    </row>
    <row r="266" spans="1:16" ht="24.95" customHeight="1" x14ac:dyDescent="0.2">
      <c r="A266" s="11">
        <v>596</v>
      </c>
      <c r="B266" s="15" t="s">
        <v>431</v>
      </c>
      <c r="C266" s="46" t="s">
        <v>199</v>
      </c>
      <c r="D266" s="26" t="s">
        <v>212</v>
      </c>
      <c r="E266" s="30">
        <v>10.425000000000001</v>
      </c>
      <c r="F266" s="27" t="s">
        <v>17</v>
      </c>
      <c r="G266" s="33" t="s">
        <v>23</v>
      </c>
      <c r="H266" s="16" t="s">
        <v>1098</v>
      </c>
      <c r="I266" s="104" t="s">
        <v>680</v>
      </c>
      <c r="J266" s="17" t="s">
        <v>1217</v>
      </c>
      <c r="K266" s="11">
        <v>58</v>
      </c>
      <c r="L266" s="194">
        <f t="shared" si="16"/>
        <v>120.93000000000002</v>
      </c>
      <c r="M266" s="198" t="s">
        <v>1233</v>
      </c>
      <c r="N266" s="11">
        <v>87</v>
      </c>
      <c r="O266" s="199" t="s">
        <v>1220</v>
      </c>
      <c r="P266" s="200">
        <f t="shared" si="17"/>
        <v>906.97500000000002</v>
      </c>
    </row>
    <row r="267" spans="1:16" ht="24.95" customHeight="1" x14ac:dyDescent="0.2">
      <c r="A267" s="11"/>
      <c r="B267" s="15"/>
      <c r="C267" s="46"/>
      <c r="D267" s="26"/>
      <c r="E267" s="30"/>
      <c r="F267" s="27"/>
      <c r="G267" s="33"/>
      <c r="H267" s="16"/>
      <c r="I267" s="104"/>
      <c r="J267" s="17"/>
      <c r="K267" s="11"/>
      <c r="L267" s="194"/>
      <c r="M267" s="198" t="s">
        <v>1229</v>
      </c>
      <c r="N267" s="11">
        <v>61</v>
      </c>
      <c r="O267" s="199" t="s">
        <v>1221</v>
      </c>
      <c r="P267" s="200"/>
    </row>
    <row r="268" spans="1:16" ht="24.95" customHeight="1" x14ac:dyDescent="0.2">
      <c r="A268" s="11">
        <v>597</v>
      </c>
      <c r="B268" s="15" t="s">
        <v>431</v>
      </c>
      <c r="C268" s="46" t="s">
        <v>199</v>
      </c>
      <c r="D268" s="26" t="s">
        <v>213</v>
      </c>
      <c r="E268" s="30">
        <v>20</v>
      </c>
      <c r="F268" s="27" t="s">
        <v>22</v>
      </c>
      <c r="G268" s="31" t="s">
        <v>23</v>
      </c>
      <c r="H268" s="16" t="s">
        <v>1098</v>
      </c>
      <c r="I268" s="104" t="s">
        <v>681</v>
      </c>
      <c r="J268" s="17" t="s">
        <v>1217</v>
      </c>
      <c r="K268" s="11">
        <v>58</v>
      </c>
      <c r="L268" s="194">
        <f t="shared" si="16"/>
        <v>232</v>
      </c>
      <c r="M268" s="198" t="s">
        <v>1233</v>
      </c>
      <c r="N268" s="11">
        <v>87</v>
      </c>
      <c r="O268" s="199" t="s">
        <v>1220</v>
      </c>
      <c r="P268" s="200">
        <f t="shared" si="17"/>
        <v>1740</v>
      </c>
    </row>
    <row r="269" spans="1:16" ht="24.95" customHeight="1" x14ac:dyDescent="0.2">
      <c r="A269" s="11"/>
      <c r="B269" s="15"/>
      <c r="C269" s="46"/>
      <c r="D269" s="26"/>
      <c r="E269" s="30"/>
      <c r="F269" s="27"/>
      <c r="G269" s="31"/>
      <c r="H269" s="16"/>
      <c r="I269" s="104"/>
      <c r="J269" s="17"/>
      <c r="K269" s="11"/>
      <c r="L269" s="194"/>
      <c r="M269" s="198" t="s">
        <v>1229</v>
      </c>
      <c r="N269" s="11">
        <v>61</v>
      </c>
      <c r="O269" s="199" t="s">
        <v>1221</v>
      </c>
      <c r="P269" s="200"/>
    </row>
    <row r="270" spans="1:16" ht="24.95" customHeight="1" x14ac:dyDescent="0.2">
      <c r="A270" s="11">
        <v>598</v>
      </c>
      <c r="B270" s="15" t="s">
        <v>431</v>
      </c>
      <c r="C270" s="34" t="s">
        <v>199</v>
      </c>
      <c r="D270" s="18" t="s">
        <v>214</v>
      </c>
      <c r="E270" s="48">
        <v>6</v>
      </c>
      <c r="F270" s="36" t="s">
        <v>17</v>
      </c>
      <c r="G270" s="49" t="s">
        <v>16</v>
      </c>
      <c r="H270" s="16" t="s">
        <v>1098</v>
      </c>
      <c r="I270" s="104" t="s">
        <v>682</v>
      </c>
      <c r="J270" s="17" t="s">
        <v>1217</v>
      </c>
      <c r="K270" s="11">
        <v>58</v>
      </c>
      <c r="L270" s="194">
        <f t="shared" si="16"/>
        <v>69.600000000000009</v>
      </c>
      <c r="M270" s="198" t="s">
        <v>1229</v>
      </c>
      <c r="N270" s="11">
        <v>59</v>
      </c>
      <c r="O270" s="199" t="s">
        <v>1220</v>
      </c>
      <c r="P270" s="200">
        <f t="shared" si="17"/>
        <v>354</v>
      </c>
    </row>
    <row r="271" spans="1:16" ht="24.95" customHeight="1" x14ac:dyDescent="0.2">
      <c r="A271" s="11">
        <v>599</v>
      </c>
      <c r="B271" s="15" t="s">
        <v>431</v>
      </c>
      <c r="C271" s="29" t="s">
        <v>199</v>
      </c>
      <c r="D271" s="26" t="s">
        <v>215</v>
      </c>
      <c r="E271" s="30">
        <v>20.001000000000001</v>
      </c>
      <c r="F271" s="27" t="s">
        <v>22</v>
      </c>
      <c r="G271" s="33" t="s">
        <v>23</v>
      </c>
      <c r="H271" s="16" t="s">
        <v>1098</v>
      </c>
      <c r="I271" s="104" t="s">
        <v>683</v>
      </c>
      <c r="J271" s="17" t="s">
        <v>1217</v>
      </c>
      <c r="K271" s="11">
        <v>58</v>
      </c>
      <c r="L271" s="194">
        <f t="shared" si="16"/>
        <v>232.01160000000002</v>
      </c>
      <c r="M271" s="198" t="s">
        <v>1233</v>
      </c>
      <c r="N271" s="11">
        <v>87</v>
      </c>
      <c r="O271" s="199" t="s">
        <v>1220</v>
      </c>
      <c r="P271" s="200">
        <f t="shared" si="17"/>
        <v>1740.0870000000002</v>
      </c>
    </row>
    <row r="272" spans="1:16" ht="24.95" customHeight="1" x14ac:dyDescent="0.2">
      <c r="A272" s="11"/>
      <c r="B272" s="15"/>
      <c r="C272" s="29"/>
      <c r="D272" s="26"/>
      <c r="E272" s="30"/>
      <c r="F272" s="27"/>
      <c r="G272" s="33"/>
      <c r="H272" s="16"/>
      <c r="I272" s="104"/>
      <c r="J272" s="17"/>
      <c r="K272" s="11"/>
      <c r="L272" s="194"/>
      <c r="M272" s="198" t="s">
        <v>1229</v>
      </c>
      <c r="N272" s="11">
        <v>61</v>
      </c>
      <c r="O272" s="199" t="s">
        <v>1221</v>
      </c>
      <c r="P272" s="200"/>
    </row>
    <row r="273" spans="1:16" ht="24.95" customHeight="1" x14ac:dyDescent="0.2">
      <c r="A273" s="11">
        <v>600</v>
      </c>
      <c r="B273" s="15" t="s">
        <v>431</v>
      </c>
      <c r="C273" s="29" t="s">
        <v>199</v>
      </c>
      <c r="D273" s="26" t="s">
        <v>216</v>
      </c>
      <c r="E273" s="30">
        <v>12.709</v>
      </c>
      <c r="F273" s="27" t="s">
        <v>22</v>
      </c>
      <c r="G273" s="33" t="s">
        <v>23</v>
      </c>
      <c r="H273" s="16" t="s">
        <v>1098</v>
      </c>
      <c r="I273" s="104" t="s">
        <v>684</v>
      </c>
      <c r="J273" s="17" t="s">
        <v>1217</v>
      </c>
      <c r="K273" s="11">
        <v>58</v>
      </c>
      <c r="L273" s="194">
        <f t="shared" si="16"/>
        <v>147.42439999999999</v>
      </c>
      <c r="M273" s="198" t="s">
        <v>1233</v>
      </c>
      <c r="N273" s="11">
        <v>87</v>
      </c>
      <c r="O273" s="199" t="s">
        <v>1220</v>
      </c>
      <c r="P273" s="200">
        <f t="shared" si="17"/>
        <v>1105.683</v>
      </c>
    </row>
    <row r="274" spans="1:16" ht="24.95" customHeight="1" x14ac:dyDescent="0.2">
      <c r="A274" s="11"/>
      <c r="B274" s="15"/>
      <c r="C274" s="29"/>
      <c r="D274" s="26"/>
      <c r="E274" s="30"/>
      <c r="F274" s="27"/>
      <c r="G274" s="33"/>
      <c r="H274" s="16"/>
      <c r="I274" s="104"/>
      <c r="J274" s="17"/>
      <c r="K274" s="11"/>
      <c r="L274" s="194"/>
      <c r="M274" s="198" t="s">
        <v>1229</v>
      </c>
      <c r="N274" s="11">
        <v>61</v>
      </c>
      <c r="O274" s="199" t="s">
        <v>1221</v>
      </c>
      <c r="P274" s="200"/>
    </row>
    <row r="275" spans="1:16" ht="30" customHeight="1" x14ac:dyDescent="0.2">
      <c r="A275" s="11">
        <v>601</v>
      </c>
      <c r="B275" s="15" t="s">
        <v>431</v>
      </c>
      <c r="C275" s="29" t="s">
        <v>217</v>
      </c>
      <c r="D275" s="32" t="s">
        <v>218</v>
      </c>
      <c r="E275" s="30">
        <v>5.5</v>
      </c>
      <c r="F275" s="27" t="s">
        <v>22</v>
      </c>
      <c r="G275" s="33" t="s">
        <v>23</v>
      </c>
      <c r="H275" s="16" t="s">
        <v>1098</v>
      </c>
      <c r="I275" s="108"/>
      <c r="J275" s="17" t="s">
        <v>1217</v>
      </c>
      <c r="K275" s="11">
        <v>58</v>
      </c>
      <c r="L275" s="194">
        <f t="shared" si="16"/>
        <v>63.800000000000004</v>
      </c>
      <c r="M275" s="198"/>
      <c r="N275" s="11"/>
      <c r="O275" s="199"/>
      <c r="P275" s="11"/>
    </row>
    <row r="276" spans="1:16" ht="30" customHeight="1" x14ac:dyDescent="0.2">
      <c r="A276" s="11">
        <v>602</v>
      </c>
      <c r="B276" s="15" t="s">
        <v>431</v>
      </c>
      <c r="C276" s="29" t="s">
        <v>217</v>
      </c>
      <c r="D276" s="32" t="s">
        <v>219</v>
      </c>
      <c r="E276" s="30">
        <v>7.4370000000000003</v>
      </c>
      <c r="F276" s="27" t="s">
        <v>22</v>
      </c>
      <c r="G276" s="33" t="s">
        <v>23</v>
      </c>
      <c r="H276" s="16" t="s">
        <v>1098</v>
      </c>
      <c r="I276" s="108"/>
      <c r="J276" s="17" t="s">
        <v>1217</v>
      </c>
      <c r="K276" s="11">
        <v>58</v>
      </c>
      <c r="L276" s="194">
        <f t="shared" si="16"/>
        <v>86.269200000000012</v>
      </c>
      <c r="M276" s="198"/>
      <c r="N276" s="11"/>
      <c r="O276" s="199"/>
      <c r="P276" s="11"/>
    </row>
    <row r="277" spans="1:16" ht="30" customHeight="1" x14ac:dyDescent="0.2">
      <c r="A277" s="11">
        <v>603</v>
      </c>
      <c r="B277" s="15" t="s">
        <v>431</v>
      </c>
      <c r="C277" s="29" t="s">
        <v>217</v>
      </c>
      <c r="D277" s="26" t="s">
        <v>220</v>
      </c>
      <c r="E277" s="30">
        <v>5.2969999999999997</v>
      </c>
      <c r="F277" s="27" t="s">
        <v>22</v>
      </c>
      <c r="G277" s="33" t="s">
        <v>23</v>
      </c>
      <c r="H277" s="16" t="s">
        <v>1098</v>
      </c>
      <c r="I277" s="104" t="s">
        <v>685</v>
      </c>
      <c r="J277" s="17" t="s">
        <v>1217</v>
      </c>
      <c r="K277" s="11">
        <v>58</v>
      </c>
      <c r="L277" s="194">
        <f t="shared" si="16"/>
        <v>61.4452</v>
      </c>
      <c r="M277" s="198"/>
      <c r="N277" s="11"/>
      <c r="O277" s="199"/>
      <c r="P277" s="11"/>
    </row>
    <row r="278" spans="1:16" ht="30" customHeight="1" x14ac:dyDescent="0.2">
      <c r="A278" s="11">
        <v>604</v>
      </c>
      <c r="B278" s="15" t="s">
        <v>431</v>
      </c>
      <c r="C278" s="29" t="s">
        <v>217</v>
      </c>
      <c r="D278" s="32" t="s">
        <v>221</v>
      </c>
      <c r="E278" s="30">
        <v>11.486000000000001</v>
      </c>
      <c r="F278" s="27" t="s">
        <v>17</v>
      </c>
      <c r="G278" s="33" t="s">
        <v>23</v>
      </c>
      <c r="H278" s="16" t="s">
        <v>1098</v>
      </c>
      <c r="I278" s="109" t="s">
        <v>686</v>
      </c>
      <c r="J278" s="17" t="s">
        <v>1217</v>
      </c>
      <c r="K278" s="11">
        <v>58</v>
      </c>
      <c r="L278" s="194">
        <f t="shared" si="16"/>
        <v>133.23760000000001</v>
      </c>
      <c r="M278" s="198"/>
      <c r="N278" s="11"/>
      <c r="O278" s="199"/>
      <c r="P278" s="11"/>
    </row>
    <row r="279" spans="1:16" ht="24.95" customHeight="1" x14ac:dyDescent="0.2">
      <c r="A279" s="11">
        <v>607</v>
      </c>
      <c r="B279" s="15" t="s">
        <v>431</v>
      </c>
      <c r="C279" s="34" t="s">
        <v>217</v>
      </c>
      <c r="D279" s="18" t="s">
        <v>222</v>
      </c>
      <c r="E279" s="35">
        <v>20.420999999999999</v>
      </c>
      <c r="F279" s="36" t="s">
        <v>22</v>
      </c>
      <c r="G279" s="37" t="s">
        <v>23</v>
      </c>
      <c r="H279" s="16" t="s">
        <v>1098</v>
      </c>
      <c r="I279" s="104" t="s">
        <v>687</v>
      </c>
      <c r="J279" s="17" t="s">
        <v>1217</v>
      </c>
      <c r="K279" s="11">
        <v>58</v>
      </c>
      <c r="L279" s="194">
        <f t="shared" si="16"/>
        <v>236.8836</v>
      </c>
      <c r="M279" s="198" t="s">
        <v>1233</v>
      </c>
      <c r="N279" s="11">
        <v>124</v>
      </c>
      <c r="O279" s="199" t="s">
        <v>1220</v>
      </c>
      <c r="P279" s="200">
        <f t="shared" ref="P279:P291" si="18">E279*N279</f>
        <v>2532.2039999999997</v>
      </c>
    </row>
    <row r="280" spans="1:16" ht="24.95" customHeight="1" x14ac:dyDescent="0.2">
      <c r="A280" s="11">
        <v>609</v>
      </c>
      <c r="B280" s="15" t="s">
        <v>431</v>
      </c>
      <c r="C280" s="29" t="s">
        <v>217</v>
      </c>
      <c r="D280" s="26" t="s">
        <v>223</v>
      </c>
      <c r="E280" s="30">
        <v>4.1989999999999998</v>
      </c>
      <c r="F280" s="27" t="s">
        <v>22</v>
      </c>
      <c r="G280" s="33" t="s">
        <v>23</v>
      </c>
      <c r="H280" s="16" t="s">
        <v>1098</v>
      </c>
      <c r="I280" s="107" t="s">
        <v>688</v>
      </c>
      <c r="J280" s="17" t="s">
        <v>1217</v>
      </c>
      <c r="K280" s="11">
        <v>58</v>
      </c>
      <c r="L280" s="194">
        <f t="shared" si="16"/>
        <v>48.708400000000005</v>
      </c>
      <c r="M280" s="198" t="s">
        <v>1233</v>
      </c>
      <c r="N280" s="11">
        <v>124</v>
      </c>
      <c r="O280" s="199" t="s">
        <v>1220</v>
      </c>
      <c r="P280" s="200">
        <f t="shared" si="18"/>
        <v>520.67599999999993</v>
      </c>
    </row>
    <row r="281" spans="1:16" ht="24.95" customHeight="1" x14ac:dyDescent="0.2">
      <c r="A281" s="11">
        <v>612</v>
      </c>
      <c r="B281" s="15" t="s">
        <v>431</v>
      </c>
      <c r="C281" s="29" t="s">
        <v>217</v>
      </c>
      <c r="D281" s="26" t="s">
        <v>224</v>
      </c>
      <c r="E281" s="30">
        <v>9.1280000000000001</v>
      </c>
      <c r="F281" s="27" t="s">
        <v>22</v>
      </c>
      <c r="G281" s="33" t="s">
        <v>23</v>
      </c>
      <c r="H281" s="16" t="s">
        <v>1098</v>
      </c>
      <c r="I281" s="107" t="s">
        <v>689</v>
      </c>
      <c r="J281" s="17" t="s">
        <v>1217</v>
      </c>
      <c r="K281" s="11">
        <v>58</v>
      </c>
      <c r="L281" s="194">
        <f t="shared" si="16"/>
        <v>105.8848</v>
      </c>
      <c r="M281" s="198" t="s">
        <v>1233</v>
      </c>
      <c r="N281" s="11">
        <v>124</v>
      </c>
      <c r="O281" s="199" t="s">
        <v>1220</v>
      </c>
      <c r="P281" s="200">
        <f t="shared" si="18"/>
        <v>1131.8720000000001</v>
      </c>
    </row>
    <row r="282" spans="1:16" ht="24.95" customHeight="1" x14ac:dyDescent="0.2">
      <c r="A282" s="11">
        <v>613</v>
      </c>
      <c r="B282" s="15" t="s">
        <v>431</v>
      </c>
      <c r="C282" s="29" t="s">
        <v>217</v>
      </c>
      <c r="D282" s="26" t="s">
        <v>225</v>
      </c>
      <c r="E282" s="30">
        <v>2.5</v>
      </c>
      <c r="F282" s="27" t="s">
        <v>22</v>
      </c>
      <c r="G282" s="33" t="s">
        <v>23</v>
      </c>
      <c r="H282" s="16" t="s">
        <v>1098</v>
      </c>
      <c r="I282" s="107" t="s">
        <v>690</v>
      </c>
      <c r="J282" s="17" t="s">
        <v>1217</v>
      </c>
      <c r="K282" s="11">
        <v>58</v>
      </c>
      <c r="L282" s="194">
        <f t="shared" si="16"/>
        <v>29</v>
      </c>
      <c r="M282" s="198" t="s">
        <v>1233</v>
      </c>
      <c r="N282" s="11">
        <v>124</v>
      </c>
      <c r="O282" s="199" t="s">
        <v>1220</v>
      </c>
      <c r="P282" s="200">
        <f t="shared" si="18"/>
        <v>310</v>
      </c>
    </row>
    <row r="283" spans="1:16" ht="24.95" customHeight="1" x14ac:dyDescent="0.2">
      <c r="A283" s="11">
        <v>614</v>
      </c>
      <c r="B283" s="15" t="s">
        <v>431</v>
      </c>
      <c r="C283" s="29" t="s">
        <v>217</v>
      </c>
      <c r="D283" s="26" t="s">
        <v>226</v>
      </c>
      <c r="E283" s="30">
        <v>4.2</v>
      </c>
      <c r="F283" s="27" t="s">
        <v>22</v>
      </c>
      <c r="G283" s="33" t="s">
        <v>23</v>
      </c>
      <c r="H283" s="16" t="s">
        <v>1098</v>
      </c>
      <c r="I283" s="107" t="s">
        <v>691</v>
      </c>
      <c r="J283" s="17" t="s">
        <v>1217</v>
      </c>
      <c r="K283" s="11">
        <v>58</v>
      </c>
      <c r="L283" s="194">
        <f t="shared" si="16"/>
        <v>48.720000000000006</v>
      </c>
      <c r="M283" s="198" t="s">
        <v>1233</v>
      </c>
      <c r="N283" s="11">
        <v>124</v>
      </c>
      <c r="O283" s="199" t="s">
        <v>1220</v>
      </c>
      <c r="P283" s="200">
        <f t="shared" si="18"/>
        <v>520.80000000000007</v>
      </c>
    </row>
    <row r="284" spans="1:16" ht="24.95" customHeight="1" x14ac:dyDescent="0.2">
      <c r="A284" s="11">
        <v>615</v>
      </c>
      <c r="B284" s="15" t="s">
        <v>431</v>
      </c>
      <c r="C284" s="29" t="s">
        <v>217</v>
      </c>
      <c r="D284" s="26" t="s">
        <v>227</v>
      </c>
      <c r="E284" s="30">
        <v>4.1989999999999998</v>
      </c>
      <c r="F284" s="27" t="s">
        <v>22</v>
      </c>
      <c r="G284" s="33" t="s">
        <v>23</v>
      </c>
      <c r="H284" s="16" t="s">
        <v>1098</v>
      </c>
      <c r="I284" s="107" t="s">
        <v>692</v>
      </c>
      <c r="J284" s="17" t="s">
        <v>1217</v>
      </c>
      <c r="K284" s="11">
        <v>58</v>
      </c>
      <c r="L284" s="194">
        <f t="shared" si="16"/>
        <v>48.708400000000005</v>
      </c>
      <c r="M284" s="198" t="s">
        <v>1233</v>
      </c>
      <c r="N284" s="11">
        <v>124</v>
      </c>
      <c r="O284" s="199" t="s">
        <v>1220</v>
      </c>
      <c r="P284" s="200">
        <f t="shared" si="18"/>
        <v>520.67599999999993</v>
      </c>
    </row>
    <row r="285" spans="1:16" ht="24.95" customHeight="1" x14ac:dyDescent="0.2">
      <c r="A285" s="11">
        <v>616</v>
      </c>
      <c r="B285" s="15" t="s">
        <v>431</v>
      </c>
      <c r="C285" s="29" t="s">
        <v>217</v>
      </c>
      <c r="D285" s="26" t="s">
        <v>228</v>
      </c>
      <c r="E285" s="30">
        <v>6.3150000000000004</v>
      </c>
      <c r="F285" s="27" t="s">
        <v>22</v>
      </c>
      <c r="G285" s="33" t="s">
        <v>23</v>
      </c>
      <c r="H285" s="16" t="s">
        <v>1098</v>
      </c>
      <c r="I285" s="104" t="s">
        <v>693</v>
      </c>
      <c r="J285" s="17" t="s">
        <v>1217</v>
      </c>
      <c r="K285" s="11">
        <v>58</v>
      </c>
      <c r="L285" s="194">
        <f t="shared" si="16"/>
        <v>73.254000000000005</v>
      </c>
      <c r="M285" s="198" t="s">
        <v>1233</v>
      </c>
      <c r="N285" s="11">
        <v>124</v>
      </c>
      <c r="O285" s="199" t="s">
        <v>1220</v>
      </c>
      <c r="P285" s="200">
        <f t="shared" si="18"/>
        <v>783.06000000000006</v>
      </c>
    </row>
    <row r="286" spans="1:16" ht="24.95" customHeight="1" x14ac:dyDescent="0.2">
      <c r="A286" s="11">
        <v>617</v>
      </c>
      <c r="B286" s="15" t="s">
        <v>431</v>
      </c>
      <c r="C286" s="29" t="s">
        <v>217</v>
      </c>
      <c r="D286" s="26" t="s">
        <v>229</v>
      </c>
      <c r="E286" s="30">
        <v>7.6989999999999998</v>
      </c>
      <c r="F286" s="27" t="s">
        <v>22</v>
      </c>
      <c r="G286" s="33" t="s">
        <v>23</v>
      </c>
      <c r="H286" s="16" t="s">
        <v>1098</v>
      </c>
      <c r="I286" s="104" t="s">
        <v>694</v>
      </c>
      <c r="J286" s="17" t="s">
        <v>1217</v>
      </c>
      <c r="K286" s="11">
        <v>58</v>
      </c>
      <c r="L286" s="194">
        <f t="shared" si="16"/>
        <v>89.308400000000006</v>
      </c>
      <c r="M286" s="198" t="s">
        <v>1233</v>
      </c>
      <c r="N286" s="11">
        <v>124</v>
      </c>
      <c r="O286" s="199" t="s">
        <v>1220</v>
      </c>
      <c r="P286" s="200">
        <f t="shared" si="18"/>
        <v>954.67599999999993</v>
      </c>
    </row>
    <row r="287" spans="1:16" ht="24.95" customHeight="1" x14ac:dyDescent="0.2">
      <c r="A287" s="11">
        <v>618</v>
      </c>
      <c r="B287" s="15" t="s">
        <v>431</v>
      </c>
      <c r="C287" s="29" t="s">
        <v>217</v>
      </c>
      <c r="D287" s="26" t="s">
        <v>230</v>
      </c>
      <c r="E287" s="30">
        <v>7.0030000000000001</v>
      </c>
      <c r="F287" s="27" t="s">
        <v>22</v>
      </c>
      <c r="G287" s="33" t="s">
        <v>23</v>
      </c>
      <c r="H287" s="16" t="s">
        <v>1098</v>
      </c>
      <c r="I287" s="104" t="s">
        <v>695</v>
      </c>
      <c r="J287" s="17" t="s">
        <v>1217</v>
      </c>
      <c r="K287" s="11">
        <v>58</v>
      </c>
      <c r="L287" s="194">
        <f t="shared" si="16"/>
        <v>81.234800000000007</v>
      </c>
      <c r="M287" s="198" t="s">
        <v>1233</v>
      </c>
      <c r="N287" s="11">
        <v>107</v>
      </c>
      <c r="O287" s="199" t="s">
        <v>1220</v>
      </c>
      <c r="P287" s="200">
        <f t="shared" si="18"/>
        <v>749.32100000000003</v>
      </c>
    </row>
    <row r="288" spans="1:16" ht="24.95" customHeight="1" x14ac:dyDescent="0.2">
      <c r="A288" s="11">
        <v>619</v>
      </c>
      <c r="B288" s="15" t="s">
        <v>431</v>
      </c>
      <c r="C288" s="29" t="s">
        <v>217</v>
      </c>
      <c r="D288" s="26" t="s">
        <v>231</v>
      </c>
      <c r="E288" s="30">
        <v>4.3</v>
      </c>
      <c r="F288" s="27" t="s">
        <v>22</v>
      </c>
      <c r="G288" s="33" t="s">
        <v>23</v>
      </c>
      <c r="H288" s="16" t="s">
        <v>1098</v>
      </c>
      <c r="I288" s="104" t="s">
        <v>696</v>
      </c>
      <c r="J288" s="17" t="s">
        <v>1217</v>
      </c>
      <c r="K288" s="11">
        <v>58</v>
      </c>
      <c r="L288" s="194">
        <f t="shared" si="16"/>
        <v>49.879999999999995</v>
      </c>
      <c r="M288" s="198" t="s">
        <v>1233</v>
      </c>
      <c r="N288" s="11">
        <v>124</v>
      </c>
      <c r="O288" s="199" t="s">
        <v>1220</v>
      </c>
      <c r="P288" s="200">
        <f t="shared" si="18"/>
        <v>533.19999999999993</v>
      </c>
    </row>
    <row r="289" spans="1:16" ht="24.95" customHeight="1" x14ac:dyDescent="0.2">
      <c r="A289" s="11">
        <v>620</v>
      </c>
      <c r="B289" s="15" t="s">
        <v>431</v>
      </c>
      <c r="C289" s="29" t="s">
        <v>217</v>
      </c>
      <c r="D289" s="26" t="s">
        <v>232</v>
      </c>
      <c r="E289" s="30">
        <v>4.2990000000000004</v>
      </c>
      <c r="F289" s="27" t="s">
        <v>22</v>
      </c>
      <c r="G289" s="33" t="s">
        <v>23</v>
      </c>
      <c r="H289" s="16" t="s">
        <v>1098</v>
      </c>
      <c r="I289" s="104" t="s">
        <v>697</v>
      </c>
      <c r="J289" s="17" t="s">
        <v>1217</v>
      </c>
      <c r="K289" s="11">
        <v>58</v>
      </c>
      <c r="L289" s="194">
        <f t="shared" si="16"/>
        <v>49.868400000000008</v>
      </c>
      <c r="M289" s="198" t="s">
        <v>1233</v>
      </c>
      <c r="N289" s="11">
        <v>107</v>
      </c>
      <c r="O289" s="199" t="s">
        <v>1220</v>
      </c>
      <c r="P289" s="200">
        <f t="shared" si="18"/>
        <v>459.99300000000005</v>
      </c>
    </row>
    <row r="290" spans="1:16" ht="24.95" customHeight="1" x14ac:dyDescent="0.2">
      <c r="A290" s="11">
        <v>621</v>
      </c>
      <c r="B290" s="15" t="s">
        <v>431</v>
      </c>
      <c r="C290" s="29" t="s">
        <v>217</v>
      </c>
      <c r="D290" s="26" t="s">
        <v>233</v>
      </c>
      <c r="E290" s="30">
        <v>3.1989999999999998</v>
      </c>
      <c r="F290" s="27" t="s">
        <v>22</v>
      </c>
      <c r="G290" s="33" t="s">
        <v>23</v>
      </c>
      <c r="H290" s="16" t="s">
        <v>1098</v>
      </c>
      <c r="I290" s="104" t="s">
        <v>698</v>
      </c>
      <c r="J290" s="17" t="s">
        <v>1217</v>
      </c>
      <c r="K290" s="11">
        <v>58</v>
      </c>
      <c r="L290" s="194">
        <f t="shared" ref="L290:L367" si="19">E290*K290*20%</f>
        <v>37.108400000000003</v>
      </c>
      <c r="M290" s="198" t="s">
        <v>1233</v>
      </c>
      <c r="N290" s="11">
        <v>124</v>
      </c>
      <c r="O290" s="199" t="s">
        <v>1220</v>
      </c>
      <c r="P290" s="200">
        <f t="shared" si="18"/>
        <v>396.67599999999999</v>
      </c>
    </row>
    <row r="291" spans="1:16" ht="24.95" customHeight="1" x14ac:dyDescent="0.2">
      <c r="A291" s="11">
        <v>622</v>
      </c>
      <c r="B291" s="15" t="s">
        <v>431</v>
      </c>
      <c r="C291" s="34" t="s">
        <v>217</v>
      </c>
      <c r="D291" s="18" t="s">
        <v>234</v>
      </c>
      <c r="E291" s="35">
        <v>10.103999999999999</v>
      </c>
      <c r="F291" s="36" t="s">
        <v>21</v>
      </c>
      <c r="G291" s="37" t="s">
        <v>23</v>
      </c>
      <c r="H291" s="16" t="s">
        <v>1098</v>
      </c>
      <c r="I291" s="109" t="s">
        <v>699</v>
      </c>
      <c r="J291" s="17" t="s">
        <v>1217</v>
      </c>
      <c r="K291" s="11">
        <v>58</v>
      </c>
      <c r="L291" s="194">
        <f t="shared" si="19"/>
        <v>117.20639999999999</v>
      </c>
      <c r="M291" s="198" t="s">
        <v>1233</v>
      </c>
      <c r="N291" s="11">
        <v>124</v>
      </c>
      <c r="O291" s="199" t="s">
        <v>1220</v>
      </c>
      <c r="P291" s="200">
        <f t="shared" si="18"/>
        <v>1252.896</v>
      </c>
    </row>
    <row r="292" spans="1:16" ht="30" customHeight="1" x14ac:dyDescent="0.2">
      <c r="A292" s="11">
        <v>623</v>
      </c>
      <c r="B292" s="15" t="s">
        <v>431</v>
      </c>
      <c r="C292" s="34" t="s">
        <v>217</v>
      </c>
      <c r="D292" s="18" t="s">
        <v>235</v>
      </c>
      <c r="E292" s="35">
        <v>2.9990000000000001</v>
      </c>
      <c r="F292" s="36" t="s">
        <v>21</v>
      </c>
      <c r="G292" s="37" t="s">
        <v>23</v>
      </c>
      <c r="H292" s="16" t="s">
        <v>1098</v>
      </c>
      <c r="I292" s="104" t="s">
        <v>700</v>
      </c>
      <c r="J292" s="17" t="s">
        <v>1217</v>
      </c>
      <c r="K292" s="11">
        <v>58</v>
      </c>
      <c r="L292" s="194">
        <f t="shared" si="19"/>
        <v>34.788400000000003</v>
      </c>
      <c r="M292" s="198"/>
      <c r="N292" s="11"/>
      <c r="O292" s="199"/>
      <c r="P292" s="11"/>
    </row>
    <row r="293" spans="1:16" ht="30" customHeight="1" x14ac:dyDescent="0.2">
      <c r="A293" s="11">
        <v>624</v>
      </c>
      <c r="B293" s="15" t="s">
        <v>431</v>
      </c>
      <c r="C293" s="34" t="s">
        <v>217</v>
      </c>
      <c r="D293" s="18" t="s">
        <v>236</v>
      </c>
      <c r="E293" s="35">
        <v>8.1059999999999999</v>
      </c>
      <c r="F293" s="36" t="s">
        <v>21</v>
      </c>
      <c r="G293" s="37" t="s">
        <v>23</v>
      </c>
      <c r="H293" s="16" t="s">
        <v>1098</v>
      </c>
      <c r="I293" s="104" t="s">
        <v>701</v>
      </c>
      <c r="J293" s="17" t="s">
        <v>1217</v>
      </c>
      <c r="K293" s="11">
        <v>58</v>
      </c>
      <c r="L293" s="194">
        <f t="shared" si="19"/>
        <v>94.029600000000002</v>
      </c>
      <c r="M293" s="198"/>
      <c r="N293" s="11"/>
      <c r="O293" s="199"/>
      <c r="P293" s="11"/>
    </row>
    <row r="294" spans="1:16" ht="24.95" customHeight="1" x14ac:dyDescent="0.2">
      <c r="A294" s="11">
        <v>625</v>
      </c>
      <c r="B294" s="15" t="s">
        <v>431</v>
      </c>
      <c r="C294" s="29" t="s">
        <v>217</v>
      </c>
      <c r="D294" s="26" t="s">
        <v>237</v>
      </c>
      <c r="E294" s="30">
        <v>4.601</v>
      </c>
      <c r="F294" s="27" t="s">
        <v>22</v>
      </c>
      <c r="G294" s="33" t="s">
        <v>23</v>
      </c>
      <c r="H294" s="16" t="s">
        <v>1098</v>
      </c>
      <c r="I294" s="104" t="s">
        <v>702</v>
      </c>
      <c r="J294" s="17" t="s">
        <v>1217</v>
      </c>
      <c r="K294" s="11">
        <v>58</v>
      </c>
      <c r="L294" s="194">
        <f t="shared" si="19"/>
        <v>53.371600000000001</v>
      </c>
      <c r="M294" s="198" t="s">
        <v>1233</v>
      </c>
      <c r="N294" s="11">
        <v>78</v>
      </c>
      <c r="O294" s="199" t="s">
        <v>1220</v>
      </c>
      <c r="P294" s="200">
        <f t="shared" ref="P294:P297" si="20">E294*N294</f>
        <v>358.87799999999999</v>
      </c>
    </row>
    <row r="295" spans="1:16" ht="24.95" customHeight="1" x14ac:dyDescent="0.2">
      <c r="A295" s="11">
        <v>626</v>
      </c>
      <c r="B295" s="15" t="s">
        <v>431</v>
      </c>
      <c r="C295" s="29" t="s">
        <v>217</v>
      </c>
      <c r="D295" s="26" t="s">
        <v>238</v>
      </c>
      <c r="E295" s="30">
        <v>3.5</v>
      </c>
      <c r="F295" s="27" t="s">
        <v>22</v>
      </c>
      <c r="G295" s="33" t="s">
        <v>23</v>
      </c>
      <c r="H295" s="16" t="s">
        <v>1098</v>
      </c>
      <c r="I295" s="104" t="s">
        <v>703</v>
      </c>
      <c r="J295" s="17" t="s">
        <v>1217</v>
      </c>
      <c r="K295" s="11">
        <v>58</v>
      </c>
      <c r="L295" s="194">
        <f t="shared" si="19"/>
        <v>40.6</v>
      </c>
      <c r="M295" s="198" t="s">
        <v>1233</v>
      </c>
      <c r="N295" s="11">
        <v>78</v>
      </c>
      <c r="O295" s="199" t="s">
        <v>1220</v>
      </c>
      <c r="P295" s="200">
        <f t="shared" si="20"/>
        <v>273</v>
      </c>
    </row>
    <row r="296" spans="1:16" ht="24.95" customHeight="1" x14ac:dyDescent="0.2">
      <c r="A296" s="11">
        <v>627</v>
      </c>
      <c r="B296" s="15" t="s">
        <v>431</v>
      </c>
      <c r="C296" s="29" t="s">
        <v>217</v>
      </c>
      <c r="D296" s="26" t="s">
        <v>239</v>
      </c>
      <c r="E296" s="30">
        <v>4.1989999999999998</v>
      </c>
      <c r="F296" s="27" t="s">
        <v>22</v>
      </c>
      <c r="G296" s="33" t="s">
        <v>23</v>
      </c>
      <c r="H296" s="16" t="s">
        <v>1098</v>
      </c>
      <c r="I296" s="104" t="s">
        <v>704</v>
      </c>
      <c r="J296" s="17" t="s">
        <v>1217</v>
      </c>
      <c r="K296" s="11">
        <v>58</v>
      </c>
      <c r="L296" s="194">
        <f t="shared" si="19"/>
        <v>48.708400000000005</v>
      </c>
      <c r="M296" s="198" t="s">
        <v>1233</v>
      </c>
      <c r="N296" s="11">
        <v>78</v>
      </c>
      <c r="O296" s="199" t="s">
        <v>1220</v>
      </c>
      <c r="P296" s="200">
        <f t="shared" si="20"/>
        <v>327.52199999999999</v>
      </c>
    </row>
    <row r="297" spans="1:16" ht="24.95" customHeight="1" x14ac:dyDescent="0.2">
      <c r="A297" s="11">
        <v>628</v>
      </c>
      <c r="B297" s="15" t="s">
        <v>431</v>
      </c>
      <c r="C297" s="29" t="s">
        <v>217</v>
      </c>
      <c r="D297" s="26" t="s">
        <v>240</v>
      </c>
      <c r="E297" s="30">
        <v>13.898</v>
      </c>
      <c r="F297" s="27" t="s">
        <v>22</v>
      </c>
      <c r="G297" s="33" t="s">
        <v>23</v>
      </c>
      <c r="H297" s="16" t="s">
        <v>1098</v>
      </c>
      <c r="I297" s="104" t="s">
        <v>705</v>
      </c>
      <c r="J297" s="17" t="s">
        <v>1217</v>
      </c>
      <c r="K297" s="11">
        <v>58</v>
      </c>
      <c r="L297" s="194">
        <f t="shared" si="19"/>
        <v>161.21680000000001</v>
      </c>
      <c r="M297" s="198" t="s">
        <v>1233</v>
      </c>
      <c r="N297" s="11">
        <v>78</v>
      </c>
      <c r="O297" s="199" t="s">
        <v>1220</v>
      </c>
      <c r="P297" s="200">
        <f t="shared" si="20"/>
        <v>1084.0439999999999</v>
      </c>
    </row>
    <row r="298" spans="1:16" ht="30" customHeight="1" x14ac:dyDescent="0.2">
      <c r="A298" s="11">
        <v>629</v>
      </c>
      <c r="B298" s="15" t="s">
        <v>431</v>
      </c>
      <c r="C298" s="29" t="s">
        <v>217</v>
      </c>
      <c r="D298" s="26" t="s">
        <v>241</v>
      </c>
      <c r="E298" s="30">
        <v>3.0009999999999999</v>
      </c>
      <c r="F298" s="27" t="s">
        <v>18</v>
      </c>
      <c r="G298" s="33" t="s">
        <v>23</v>
      </c>
      <c r="H298" s="16" t="s">
        <v>1098</v>
      </c>
      <c r="I298" s="104" t="s">
        <v>706</v>
      </c>
      <c r="J298" s="17" t="s">
        <v>1217</v>
      </c>
      <c r="K298" s="11">
        <v>58</v>
      </c>
      <c r="L298" s="194">
        <f t="shared" si="19"/>
        <v>34.811599999999999</v>
      </c>
      <c r="M298" s="198"/>
      <c r="N298" s="11"/>
      <c r="O298" s="199"/>
      <c r="P298" s="11"/>
    </row>
    <row r="299" spans="1:16" ht="30" customHeight="1" x14ac:dyDescent="0.2">
      <c r="A299" s="11">
        <v>630</v>
      </c>
      <c r="B299" s="15" t="s">
        <v>431</v>
      </c>
      <c r="C299" s="34" t="s">
        <v>217</v>
      </c>
      <c r="D299" s="18" t="s">
        <v>242</v>
      </c>
      <c r="E299" s="35">
        <v>3.9990000000000001</v>
      </c>
      <c r="F299" s="36" t="s">
        <v>18</v>
      </c>
      <c r="G299" s="37" t="s">
        <v>23</v>
      </c>
      <c r="H299" s="16" t="s">
        <v>1098</v>
      </c>
      <c r="I299" s="104" t="s">
        <v>707</v>
      </c>
      <c r="J299" s="17" t="s">
        <v>1217</v>
      </c>
      <c r="K299" s="11">
        <v>58</v>
      </c>
      <c r="L299" s="194">
        <f t="shared" si="19"/>
        <v>46.388400000000004</v>
      </c>
      <c r="M299" s="198"/>
      <c r="N299" s="11"/>
      <c r="O299" s="199"/>
      <c r="P299" s="11"/>
    </row>
    <row r="300" spans="1:16" ht="30" customHeight="1" x14ac:dyDescent="0.2">
      <c r="A300" s="11">
        <v>631</v>
      </c>
      <c r="B300" s="15" t="s">
        <v>431</v>
      </c>
      <c r="C300" s="34" t="s">
        <v>217</v>
      </c>
      <c r="D300" s="18" t="s">
        <v>243</v>
      </c>
      <c r="E300" s="35">
        <v>4.5030000000000001</v>
      </c>
      <c r="F300" s="36" t="s">
        <v>18</v>
      </c>
      <c r="G300" s="37" t="s">
        <v>23</v>
      </c>
      <c r="H300" s="16" t="s">
        <v>1098</v>
      </c>
      <c r="I300" s="104" t="s">
        <v>708</v>
      </c>
      <c r="J300" s="17" t="s">
        <v>1217</v>
      </c>
      <c r="K300" s="11">
        <v>58</v>
      </c>
      <c r="L300" s="194">
        <f t="shared" si="19"/>
        <v>52.2348</v>
      </c>
      <c r="M300" s="198"/>
      <c r="N300" s="11"/>
      <c r="O300" s="199"/>
      <c r="P300" s="11"/>
    </row>
    <row r="301" spans="1:16" ht="30" customHeight="1" x14ac:dyDescent="0.2">
      <c r="A301" s="11">
        <v>632</v>
      </c>
      <c r="B301" s="15" t="s">
        <v>431</v>
      </c>
      <c r="C301" s="34" t="s">
        <v>217</v>
      </c>
      <c r="D301" s="18" t="s">
        <v>244</v>
      </c>
      <c r="E301" s="35">
        <v>6.7030000000000003</v>
      </c>
      <c r="F301" s="36" t="s">
        <v>18</v>
      </c>
      <c r="G301" s="37" t="s">
        <v>23</v>
      </c>
      <c r="H301" s="16" t="s">
        <v>1098</v>
      </c>
      <c r="I301" s="104" t="s">
        <v>709</v>
      </c>
      <c r="J301" s="17" t="s">
        <v>1217</v>
      </c>
      <c r="K301" s="11">
        <v>58</v>
      </c>
      <c r="L301" s="194">
        <f t="shared" si="19"/>
        <v>77.754800000000003</v>
      </c>
      <c r="M301" s="198"/>
      <c r="N301" s="11"/>
      <c r="O301" s="199"/>
      <c r="P301" s="11"/>
    </row>
    <row r="302" spans="1:16" ht="30" customHeight="1" x14ac:dyDescent="0.2">
      <c r="A302" s="11">
        <v>633</v>
      </c>
      <c r="B302" s="15" t="s">
        <v>431</v>
      </c>
      <c r="C302" s="34" t="s">
        <v>217</v>
      </c>
      <c r="D302" s="18" t="s">
        <v>245</v>
      </c>
      <c r="E302" s="35">
        <v>3.8</v>
      </c>
      <c r="F302" s="36" t="s">
        <v>18</v>
      </c>
      <c r="G302" s="37" t="s">
        <v>23</v>
      </c>
      <c r="H302" s="16" t="s">
        <v>1098</v>
      </c>
      <c r="I302" s="104" t="s">
        <v>710</v>
      </c>
      <c r="J302" s="17" t="s">
        <v>1217</v>
      </c>
      <c r="K302" s="11">
        <v>58</v>
      </c>
      <c r="L302" s="194">
        <f t="shared" si="19"/>
        <v>44.08</v>
      </c>
      <c r="M302" s="198"/>
      <c r="N302" s="11"/>
      <c r="O302" s="199"/>
      <c r="P302" s="11"/>
    </row>
    <row r="303" spans="1:16" ht="30" customHeight="1" x14ac:dyDescent="0.2">
      <c r="A303" s="11">
        <v>634</v>
      </c>
      <c r="B303" s="15" t="s">
        <v>431</v>
      </c>
      <c r="C303" s="34" t="s">
        <v>217</v>
      </c>
      <c r="D303" s="12" t="s">
        <v>246</v>
      </c>
      <c r="E303" s="35">
        <v>6.2990000000000004</v>
      </c>
      <c r="F303" s="36" t="s">
        <v>21</v>
      </c>
      <c r="G303" s="37" t="s">
        <v>23</v>
      </c>
      <c r="H303" s="16" t="s">
        <v>1098</v>
      </c>
      <c r="I303" s="108"/>
      <c r="J303" s="17" t="s">
        <v>1217</v>
      </c>
      <c r="K303" s="11">
        <v>58</v>
      </c>
      <c r="L303" s="194">
        <f t="shared" si="19"/>
        <v>73.068400000000011</v>
      </c>
      <c r="M303" s="198"/>
      <c r="N303" s="11"/>
      <c r="O303" s="199"/>
      <c r="P303" s="11"/>
    </row>
    <row r="304" spans="1:16" ht="24.95" customHeight="1" x14ac:dyDescent="0.2">
      <c r="A304" s="11">
        <v>635</v>
      </c>
      <c r="B304" s="15" t="s">
        <v>431</v>
      </c>
      <c r="C304" s="34" t="s">
        <v>217</v>
      </c>
      <c r="D304" s="18" t="s">
        <v>247</v>
      </c>
      <c r="E304" s="35">
        <v>3.4969999999999999</v>
      </c>
      <c r="F304" s="36" t="s">
        <v>22</v>
      </c>
      <c r="G304" s="37" t="s">
        <v>23</v>
      </c>
      <c r="H304" s="16" t="s">
        <v>1098</v>
      </c>
      <c r="I304" s="104" t="s">
        <v>711</v>
      </c>
      <c r="J304" s="17" t="s">
        <v>1217</v>
      </c>
      <c r="K304" s="11">
        <v>58</v>
      </c>
      <c r="L304" s="194">
        <f t="shared" si="19"/>
        <v>40.565200000000004</v>
      </c>
      <c r="M304" s="198" t="s">
        <v>1233</v>
      </c>
      <c r="N304" s="11">
        <v>78</v>
      </c>
      <c r="O304" s="199" t="s">
        <v>1220</v>
      </c>
      <c r="P304" s="200">
        <f t="shared" ref="P304:P321" si="21">E304*N304</f>
        <v>272.76599999999996</v>
      </c>
    </row>
    <row r="305" spans="1:16" ht="24.95" customHeight="1" x14ac:dyDescent="0.2">
      <c r="A305" s="11">
        <v>636</v>
      </c>
      <c r="B305" s="15" t="s">
        <v>431</v>
      </c>
      <c r="C305" s="29" t="s">
        <v>217</v>
      </c>
      <c r="D305" s="26" t="s">
        <v>248</v>
      </c>
      <c r="E305" s="30">
        <v>8.1</v>
      </c>
      <c r="F305" s="27" t="s">
        <v>22</v>
      </c>
      <c r="G305" s="33" t="s">
        <v>23</v>
      </c>
      <c r="H305" s="16" t="s">
        <v>1098</v>
      </c>
      <c r="I305" s="104" t="s">
        <v>712</v>
      </c>
      <c r="J305" s="17" t="s">
        <v>1217</v>
      </c>
      <c r="K305" s="11">
        <v>58</v>
      </c>
      <c r="L305" s="194">
        <f t="shared" si="19"/>
        <v>93.96</v>
      </c>
      <c r="M305" s="198" t="s">
        <v>1233</v>
      </c>
      <c r="N305" s="11">
        <v>78</v>
      </c>
      <c r="O305" s="199" t="s">
        <v>1220</v>
      </c>
      <c r="P305" s="200">
        <f t="shared" si="21"/>
        <v>631.79999999999995</v>
      </c>
    </row>
    <row r="306" spans="1:16" ht="24.95" customHeight="1" x14ac:dyDescent="0.2">
      <c r="A306" s="11">
        <v>637</v>
      </c>
      <c r="B306" s="15" t="s">
        <v>431</v>
      </c>
      <c r="C306" s="29" t="s">
        <v>217</v>
      </c>
      <c r="D306" s="26" t="s">
        <v>249</v>
      </c>
      <c r="E306" s="30">
        <v>3.5</v>
      </c>
      <c r="F306" s="27" t="s">
        <v>22</v>
      </c>
      <c r="G306" s="33" t="s">
        <v>23</v>
      </c>
      <c r="H306" s="16" t="s">
        <v>1098</v>
      </c>
      <c r="I306" s="104" t="s">
        <v>713</v>
      </c>
      <c r="J306" s="17" t="s">
        <v>1217</v>
      </c>
      <c r="K306" s="11">
        <v>58</v>
      </c>
      <c r="L306" s="194">
        <f t="shared" si="19"/>
        <v>40.6</v>
      </c>
      <c r="M306" s="198" t="s">
        <v>1233</v>
      </c>
      <c r="N306" s="11">
        <v>78</v>
      </c>
      <c r="O306" s="199" t="s">
        <v>1220</v>
      </c>
      <c r="P306" s="200">
        <f t="shared" si="21"/>
        <v>273</v>
      </c>
    </row>
    <row r="307" spans="1:16" ht="24.95" customHeight="1" x14ac:dyDescent="0.2">
      <c r="A307" s="11">
        <v>638</v>
      </c>
      <c r="B307" s="15" t="s">
        <v>431</v>
      </c>
      <c r="C307" s="29" t="s">
        <v>217</v>
      </c>
      <c r="D307" s="26" t="s">
        <v>250</v>
      </c>
      <c r="E307" s="30">
        <v>5.9989999999999997</v>
      </c>
      <c r="F307" s="27" t="s">
        <v>22</v>
      </c>
      <c r="G307" s="33" t="s">
        <v>23</v>
      </c>
      <c r="H307" s="16" t="s">
        <v>1098</v>
      </c>
      <c r="I307" s="104" t="s">
        <v>714</v>
      </c>
      <c r="J307" s="17" t="s">
        <v>1217</v>
      </c>
      <c r="K307" s="11">
        <v>58</v>
      </c>
      <c r="L307" s="194">
        <f t="shared" si="19"/>
        <v>69.588400000000007</v>
      </c>
      <c r="M307" s="198" t="s">
        <v>1233</v>
      </c>
      <c r="N307" s="11">
        <v>78</v>
      </c>
      <c r="O307" s="199" t="s">
        <v>1220</v>
      </c>
      <c r="P307" s="200">
        <f t="shared" si="21"/>
        <v>467.92199999999997</v>
      </c>
    </row>
    <row r="308" spans="1:16" ht="24.95" customHeight="1" x14ac:dyDescent="0.2">
      <c r="A308" s="11">
        <v>639</v>
      </c>
      <c r="B308" s="15" t="s">
        <v>431</v>
      </c>
      <c r="C308" s="29" t="s">
        <v>217</v>
      </c>
      <c r="D308" s="26" t="s">
        <v>251</v>
      </c>
      <c r="E308" s="30">
        <v>4.0010000000000003</v>
      </c>
      <c r="F308" s="27" t="s">
        <v>22</v>
      </c>
      <c r="G308" s="33" t="s">
        <v>23</v>
      </c>
      <c r="H308" s="16" t="s">
        <v>1098</v>
      </c>
      <c r="I308" s="104" t="s">
        <v>715</v>
      </c>
      <c r="J308" s="17" t="s">
        <v>1217</v>
      </c>
      <c r="K308" s="11">
        <v>58</v>
      </c>
      <c r="L308" s="194">
        <f t="shared" si="19"/>
        <v>46.411600000000007</v>
      </c>
      <c r="M308" s="198" t="s">
        <v>1233</v>
      </c>
      <c r="N308" s="11">
        <v>78</v>
      </c>
      <c r="O308" s="199" t="s">
        <v>1220</v>
      </c>
      <c r="P308" s="200">
        <f t="shared" si="21"/>
        <v>312.07800000000003</v>
      </c>
    </row>
    <row r="309" spans="1:16" ht="24.95" customHeight="1" x14ac:dyDescent="0.2">
      <c r="A309" s="11">
        <v>640</v>
      </c>
      <c r="B309" s="15" t="s">
        <v>431</v>
      </c>
      <c r="C309" s="29" t="s">
        <v>217</v>
      </c>
      <c r="D309" s="26" t="s">
        <v>252</v>
      </c>
      <c r="E309" s="30">
        <v>5.5049999999999999</v>
      </c>
      <c r="F309" s="27" t="s">
        <v>22</v>
      </c>
      <c r="G309" s="33" t="s">
        <v>23</v>
      </c>
      <c r="H309" s="16" t="s">
        <v>1098</v>
      </c>
      <c r="I309" s="104" t="s">
        <v>716</v>
      </c>
      <c r="J309" s="17" t="s">
        <v>1217</v>
      </c>
      <c r="K309" s="11">
        <v>58</v>
      </c>
      <c r="L309" s="194">
        <f t="shared" si="19"/>
        <v>63.858000000000004</v>
      </c>
      <c r="M309" s="198" t="s">
        <v>1233</v>
      </c>
      <c r="N309" s="11">
        <v>107</v>
      </c>
      <c r="O309" s="199" t="s">
        <v>1220</v>
      </c>
      <c r="P309" s="200">
        <f t="shared" si="21"/>
        <v>589.03499999999997</v>
      </c>
    </row>
    <row r="310" spans="1:16" ht="24.95" customHeight="1" x14ac:dyDescent="0.2">
      <c r="A310" s="11">
        <v>641</v>
      </c>
      <c r="B310" s="15" t="s">
        <v>431</v>
      </c>
      <c r="C310" s="29" t="s">
        <v>217</v>
      </c>
      <c r="D310" s="26" t="s">
        <v>253</v>
      </c>
      <c r="E310" s="30">
        <v>6.9989999999999997</v>
      </c>
      <c r="F310" s="27" t="s">
        <v>22</v>
      </c>
      <c r="G310" s="33" t="s">
        <v>23</v>
      </c>
      <c r="H310" s="16" t="s">
        <v>1098</v>
      </c>
      <c r="I310" s="104" t="s">
        <v>717</v>
      </c>
      <c r="J310" s="17" t="s">
        <v>1217</v>
      </c>
      <c r="K310" s="11">
        <v>58</v>
      </c>
      <c r="L310" s="194">
        <f t="shared" si="19"/>
        <v>81.188400000000001</v>
      </c>
      <c r="M310" s="198" t="s">
        <v>1233</v>
      </c>
      <c r="N310" s="11">
        <v>117</v>
      </c>
      <c r="O310" s="199" t="s">
        <v>1220</v>
      </c>
      <c r="P310" s="200">
        <f t="shared" si="21"/>
        <v>818.88299999999992</v>
      </c>
    </row>
    <row r="311" spans="1:16" ht="24.95" customHeight="1" x14ac:dyDescent="0.2">
      <c r="A311" s="11">
        <v>642</v>
      </c>
      <c r="B311" s="15" t="s">
        <v>431</v>
      </c>
      <c r="C311" s="29" t="s">
        <v>217</v>
      </c>
      <c r="D311" s="26" t="s">
        <v>254</v>
      </c>
      <c r="E311" s="30">
        <v>4.5990000000000002</v>
      </c>
      <c r="F311" s="27" t="s">
        <v>22</v>
      </c>
      <c r="G311" s="33" t="s">
        <v>23</v>
      </c>
      <c r="H311" s="16" t="s">
        <v>1098</v>
      </c>
      <c r="I311" s="104" t="s">
        <v>718</v>
      </c>
      <c r="J311" s="17" t="s">
        <v>1217</v>
      </c>
      <c r="K311" s="11">
        <v>58</v>
      </c>
      <c r="L311" s="194">
        <f t="shared" si="19"/>
        <v>53.348400000000005</v>
      </c>
      <c r="M311" s="198" t="s">
        <v>1233</v>
      </c>
      <c r="N311" s="11">
        <v>124</v>
      </c>
      <c r="O311" s="199" t="s">
        <v>1220</v>
      </c>
      <c r="P311" s="200">
        <f t="shared" si="21"/>
        <v>570.27600000000007</v>
      </c>
    </row>
    <row r="312" spans="1:16" ht="24.95" customHeight="1" x14ac:dyDescent="0.2">
      <c r="A312" s="11">
        <v>643</v>
      </c>
      <c r="B312" s="15" t="s">
        <v>431</v>
      </c>
      <c r="C312" s="34" t="s">
        <v>217</v>
      </c>
      <c r="D312" s="18" t="s">
        <v>255</v>
      </c>
      <c r="E312" s="35">
        <v>10.497999999999999</v>
      </c>
      <c r="F312" s="36" t="s">
        <v>22</v>
      </c>
      <c r="G312" s="37" t="s">
        <v>23</v>
      </c>
      <c r="H312" s="16" t="s">
        <v>1098</v>
      </c>
      <c r="I312" s="104" t="s">
        <v>719</v>
      </c>
      <c r="J312" s="17" t="s">
        <v>1217</v>
      </c>
      <c r="K312" s="11">
        <v>58</v>
      </c>
      <c r="L312" s="194">
        <f t="shared" si="19"/>
        <v>121.77680000000001</v>
      </c>
      <c r="M312" s="198" t="s">
        <v>1233</v>
      </c>
      <c r="N312" s="11">
        <v>78</v>
      </c>
      <c r="O312" s="199" t="s">
        <v>1220</v>
      </c>
      <c r="P312" s="200">
        <f t="shared" si="21"/>
        <v>818.84399999999994</v>
      </c>
    </row>
    <row r="313" spans="1:16" ht="24.95" customHeight="1" x14ac:dyDescent="0.2">
      <c r="A313" s="11">
        <v>645</v>
      </c>
      <c r="B313" s="15" t="s">
        <v>431</v>
      </c>
      <c r="C313" s="29" t="s">
        <v>217</v>
      </c>
      <c r="D313" s="26" t="s">
        <v>256</v>
      </c>
      <c r="E313" s="30">
        <v>7.9989999999999997</v>
      </c>
      <c r="F313" s="27" t="s">
        <v>22</v>
      </c>
      <c r="G313" s="33" t="s">
        <v>23</v>
      </c>
      <c r="H313" s="16" t="s">
        <v>1098</v>
      </c>
      <c r="I313" s="104" t="s">
        <v>720</v>
      </c>
      <c r="J313" s="17" t="s">
        <v>1217</v>
      </c>
      <c r="K313" s="11">
        <v>58</v>
      </c>
      <c r="L313" s="194">
        <f t="shared" si="19"/>
        <v>92.78840000000001</v>
      </c>
      <c r="M313" s="198" t="s">
        <v>1233</v>
      </c>
      <c r="N313" s="11">
        <v>124</v>
      </c>
      <c r="O313" s="199" t="s">
        <v>1220</v>
      </c>
      <c r="P313" s="200">
        <f t="shared" si="21"/>
        <v>991.87599999999998</v>
      </c>
    </row>
    <row r="314" spans="1:16" ht="24.95" customHeight="1" x14ac:dyDescent="0.2">
      <c r="A314" s="11">
        <v>646</v>
      </c>
      <c r="B314" s="15" t="s">
        <v>431</v>
      </c>
      <c r="C314" s="29" t="s">
        <v>217</v>
      </c>
      <c r="D314" s="26" t="s">
        <v>257</v>
      </c>
      <c r="E314" s="30">
        <v>9.3040000000000003</v>
      </c>
      <c r="F314" s="27" t="s">
        <v>21</v>
      </c>
      <c r="G314" s="33" t="s">
        <v>23</v>
      </c>
      <c r="H314" s="16" t="s">
        <v>1098</v>
      </c>
      <c r="I314" s="104" t="s">
        <v>721</v>
      </c>
      <c r="J314" s="17" t="s">
        <v>1217</v>
      </c>
      <c r="K314" s="11">
        <v>58</v>
      </c>
      <c r="L314" s="194">
        <f t="shared" si="19"/>
        <v>107.92640000000002</v>
      </c>
      <c r="M314" s="198" t="s">
        <v>1233</v>
      </c>
      <c r="N314" s="11">
        <v>124</v>
      </c>
      <c r="O314" s="199" t="s">
        <v>1220</v>
      </c>
      <c r="P314" s="200">
        <f t="shared" si="21"/>
        <v>1153.6960000000001</v>
      </c>
    </row>
    <row r="315" spans="1:16" ht="24.95" customHeight="1" x14ac:dyDescent="0.2">
      <c r="A315" s="11">
        <v>647</v>
      </c>
      <c r="B315" s="15" t="s">
        <v>431</v>
      </c>
      <c r="C315" s="29" t="s">
        <v>217</v>
      </c>
      <c r="D315" s="26" t="s">
        <v>258</v>
      </c>
      <c r="E315" s="30">
        <v>6.5010000000000003</v>
      </c>
      <c r="F315" s="27" t="s">
        <v>21</v>
      </c>
      <c r="G315" s="33" t="s">
        <v>23</v>
      </c>
      <c r="H315" s="16" t="s">
        <v>1098</v>
      </c>
      <c r="I315" s="104" t="s">
        <v>722</v>
      </c>
      <c r="J315" s="17" t="s">
        <v>1217</v>
      </c>
      <c r="K315" s="11">
        <v>58</v>
      </c>
      <c r="L315" s="194">
        <f t="shared" si="19"/>
        <v>75.411600000000007</v>
      </c>
      <c r="M315" s="198" t="s">
        <v>1233</v>
      </c>
      <c r="N315" s="11">
        <v>124</v>
      </c>
      <c r="O315" s="199" t="s">
        <v>1220</v>
      </c>
      <c r="P315" s="200">
        <f t="shared" si="21"/>
        <v>806.12400000000002</v>
      </c>
    </row>
    <row r="316" spans="1:16" ht="24.95" customHeight="1" x14ac:dyDescent="0.2">
      <c r="A316" s="11">
        <v>648</v>
      </c>
      <c r="B316" s="15" t="s">
        <v>431</v>
      </c>
      <c r="C316" s="29" t="s">
        <v>217</v>
      </c>
      <c r="D316" s="26" t="s">
        <v>259</v>
      </c>
      <c r="E316" s="30">
        <v>2.6</v>
      </c>
      <c r="F316" s="27" t="s">
        <v>21</v>
      </c>
      <c r="G316" s="33" t="s">
        <v>23</v>
      </c>
      <c r="H316" s="16" t="s">
        <v>1098</v>
      </c>
      <c r="I316" s="104" t="s">
        <v>723</v>
      </c>
      <c r="J316" s="17" t="s">
        <v>1217</v>
      </c>
      <c r="K316" s="11">
        <v>58</v>
      </c>
      <c r="L316" s="194">
        <f t="shared" si="19"/>
        <v>30.160000000000004</v>
      </c>
      <c r="M316" s="198" t="s">
        <v>1233</v>
      </c>
      <c r="N316" s="11">
        <v>124</v>
      </c>
      <c r="O316" s="199" t="s">
        <v>1220</v>
      </c>
      <c r="P316" s="200">
        <f t="shared" si="21"/>
        <v>322.40000000000003</v>
      </c>
    </row>
    <row r="317" spans="1:16" ht="24.95" customHeight="1" x14ac:dyDescent="0.2">
      <c r="A317" s="11">
        <v>649</v>
      </c>
      <c r="B317" s="15" t="s">
        <v>431</v>
      </c>
      <c r="C317" s="29" t="s">
        <v>217</v>
      </c>
      <c r="D317" s="26" t="s">
        <v>260</v>
      </c>
      <c r="E317" s="30">
        <v>3.7</v>
      </c>
      <c r="F317" s="27" t="s">
        <v>21</v>
      </c>
      <c r="G317" s="33" t="s">
        <v>23</v>
      </c>
      <c r="H317" s="16" t="s">
        <v>1098</v>
      </c>
      <c r="I317" s="104" t="s">
        <v>724</v>
      </c>
      <c r="J317" s="17" t="s">
        <v>1217</v>
      </c>
      <c r="K317" s="11">
        <v>58</v>
      </c>
      <c r="L317" s="194">
        <f t="shared" si="19"/>
        <v>42.920000000000009</v>
      </c>
      <c r="M317" s="198" t="s">
        <v>1233</v>
      </c>
      <c r="N317" s="11">
        <v>124</v>
      </c>
      <c r="O317" s="199" t="s">
        <v>1220</v>
      </c>
      <c r="P317" s="200">
        <f t="shared" si="21"/>
        <v>458.8</v>
      </c>
    </row>
    <row r="318" spans="1:16" ht="24.95" customHeight="1" x14ac:dyDescent="0.2">
      <c r="A318" s="11">
        <v>650</v>
      </c>
      <c r="B318" s="15" t="s">
        <v>431</v>
      </c>
      <c r="C318" s="29" t="s">
        <v>217</v>
      </c>
      <c r="D318" s="26" t="s">
        <v>261</v>
      </c>
      <c r="E318" s="30">
        <v>11.798999999999999</v>
      </c>
      <c r="F318" s="27" t="s">
        <v>21</v>
      </c>
      <c r="G318" s="33" t="s">
        <v>23</v>
      </c>
      <c r="H318" s="16" t="s">
        <v>1098</v>
      </c>
      <c r="I318" s="104" t="s">
        <v>725</v>
      </c>
      <c r="J318" s="17" t="s">
        <v>1217</v>
      </c>
      <c r="K318" s="11">
        <v>58</v>
      </c>
      <c r="L318" s="194">
        <f t="shared" si="19"/>
        <v>136.86840000000001</v>
      </c>
      <c r="M318" s="198" t="s">
        <v>1233</v>
      </c>
      <c r="N318" s="11">
        <v>124</v>
      </c>
      <c r="O318" s="199" t="s">
        <v>1220</v>
      </c>
      <c r="P318" s="200">
        <f t="shared" si="21"/>
        <v>1463.076</v>
      </c>
    </row>
    <row r="319" spans="1:16" ht="24.95" customHeight="1" x14ac:dyDescent="0.2">
      <c r="A319" s="11">
        <v>651</v>
      </c>
      <c r="B319" s="15" t="s">
        <v>431</v>
      </c>
      <c r="C319" s="29" t="s">
        <v>217</v>
      </c>
      <c r="D319" s="26" t="s">
        <v>262</v>
      </c>
      <c r="E319" s="30">
        <v>16.001000000000001</v>
      </c>
      <c r="F319" s="27" t="s">
        <v>21</v>
      </c>
      <c r="G319" s="33" t="s">
        <v>23</v>
      </c>
      <c r="H319" s="16" t="s">
        <v>1098</v>
      </c>
      <c r="I319" s="104" t="s">
        <v>726</v>
      </c>
      <c r="J319" s="17" t="s">
        <v>1217</v>
      </c>
      <c r="K319" s="11">
        <v>58</v>
      </c>
      <c r="L319" s="194">
        <f t="shared" si="19"/>
        <v>185.61160000000004</v>
      </c>
      <c r="M319" s="198" t="s">
        <v>1233</v>
      </c>
      <c r="N319" s="11">
        <v>124</v>
      </c>
      <c r="O319" s="199" t="s">
        <v>1220</v>
      </c>
      <c r="P319" s="200">
        <f t="shared" si="21"/>
        <v>1984.1240000000003</v>
      </c>
    </row>
    <row r="320" spans="1:16" ht="24.95" customHeight="1" x14ac:dyDescent="0.2">
      <c r="A320" s="11">
        <v>652</v>
      </c>
      <c r="B320" s="15" t="s">
        <v>431</v>
      </c>
      <c r="C320" s="29" t="s">
        <v>217</v>
      </c>
      <c r="D320" s="26" t="s">
        <v>263</v>
      </c>
      <c r="E320" s="30">
        <v>7.6</v>
      </c>
      <c r="F320" s="27" t="s">
        <v>21</v>
      </c>
      <c r="G320" s="33" t="s">
        <v>23</v>
      </c>
      <c r="H320" s="16" t="s">
        <v>1098</v>
      </c>
      <c r="I320" s="104" t="s">
        <v>727</v>
      </c>
      <c r="J320" s="17" t="s">
        <v>1217</v>
      </c>
      <c r="K320" s="11">
        <v>58</v>
      </c>
      <c r="L320" s="194">
        <f t="shared" si="19"/>
        <v>88.16</v>
      </c>
      <c r="M320" s="198" t="s">
        <v>1233</v>
      </c>
      <c r="N320" s="11">
        <v>124</v>
      </c>
      <c r="O320" s="199" t="s">
        <v>1220</v>
      </c>
      <c r="P320" s="200">
        <f t="shared" si="21"/>
        <v>942.4</v>
      </c>
    </row>
    <row r="321" spans="1:16" ht="24.95" customHeight="1" x14ac:dyDescent="0.2">
      <c r="A321" s="11">
        <v>653</v>
      </c>
      <c r="B321" s="15" t="s">
        <v>431</v>
      </c>
      <c r="C321" s="29" t="s">
        <v>1049</v>
      </c>
      <c r="D321" s="26" t="s">
        <v>1050</v>
      </c>
      <c r="E321" s="30">
        <v>16</v>
      </c>
      <c r="F321" s="27" t="s">
        <v>21</v>
      </c>
      <c r="G321" s="31" t="s">
        <v>24</v>
      </c>
      <c r="H321" s="16" t="s">
        <v>1098</v>
      </c>
      <c r="I321" s="109" t="s">
        <v>1051</v>
      </c>
      <c r="J321" s="17" t="s">
        <v>1217</v>
      </c>
      <c r="K321" s="11">
        <v>58</v>
      </c>
      <c r="L321" s="194">
        <f t="shared" si="19"/>
        <v>185.60000000000002</v>
      </c>
      <c r="M321" s="198" t="s">
        <v>1233</v>
      </c>
      <c r="N321" s="11">
        <v>128</v>
      </c>
      <c r="O321" s="199" t="s">
        <v>1220</v>
      </c>
      <c r="P321" s="200">
        <f t="shared" si="21"/>
        <v>2048</v>
      </c>
    </row>
    <row r="322" spans="1:16" ht="24.95" customHeight="1" x14ac:dyDescent="0.2">
      <c r="A322" s="11"/>
      <c r="B322" s="15"/>
      <c r="C322" s="29"/>
      <c r="D322" s="26"/>
      <c r="E322" s="30"/>
      <c r="F322" s="27"/>
      <c r="G322" s="31"/>
      <c r="H322" s="16"/>
      <c r="I322" s="109"/>
      <c r="J322" s="17"/>
      <c r="K322" s="11"/>
      <c r="L322" s="194"/>
      <c r="M322" s="198" t="s">
        <v>1226</v>
      </c>
      <c r="N322" s="11">
        <v>90</v>
      </c>
      <c r="O322" s="199" t="s">
        <v>1221</v>
      </c>
      <c r="P322" s="200"/>
    </row>
    <row r="323" spans="1:16" ht="30" customHeight="1" x14ac:dyDescent="0.2">
      <c r="A323" s="11">
        <v>654</v>
      </c>
      <c r="B323" s="15" t="s">
        <v>431</v>
      </c>
      <c r="C323" s="34" t="s">
        <v>1049</v>
      </c>
      <c r="D323" s="18" t="s">
        <v>1052</v>
      </c>
      <c r="E323" s="35">
        <v>11.609</v>
      </c>
      <c r="F323" s="36" t="s">
        <v>22</v>
      </c>
      <c r="G323" s="38" t="s">
        <v>24</v>
      </c>
      <c r="H323" s="16" t="s">
        <v>1098</v>
      </c>
      <c r="I323" s="109" t="s">
        <v>1053</v>
      </c>
      <c r="J323" s="17" t="s">
        <v>1217</v>
      </c>
      <c r="K323" s="11">
        <v>58</v>
      </c>
      <c r="L323" s="194">
        <f t="shared" si="19"/>
        <v>134.6644</v>
      </c>
      <c r="M323" s="198"/>
      <c r="N323" s="11"/>
      <c r="O323" s="199"/>
      <c r="P323" s="11"/>
    </row>
    <row r="324" spans="1:16" ht="24.95" customHeight="1" x14ac:dyDescent="0.2">
      <c r="A324" s="11">
        <v>655</v>
      </c>
      <c r="B324" s="15" t="s">
        <v>431</v>
      </c>
      <c r="C324" s="34" t="s">
        <v>1049</v>
      </c>
      <c r="D324" s="18" t="s">
        <v>1054</v>
      </c>
      <c r="E324" s="35">
        <v>14.539</v>
      </c>
      <c r="F324" s="36" t="s">
        <v>21</v>
      </c>
      <c r="G324" s="38" t="s">
        <v>24</v>
      </c>
      <c r="H324" s="16" t="s">
        <v>1098</v>
      </c>
      <c r="I324" s="109" t="s">
        <v>1055</v>
      </c>
      <c r="J324" s="17" t="s">
        <v>1217</v>
      </c>
      <c r="K324" s="11">
        <v>58</v>
      </c>
      <c r="L324" s="194">
        <f t="shared" si="19"/>
        <v>168.6524</v>
      </c>
      <c r="M324" s="198" t="s">
        <v>1233</v>
      </c>
      <c r="N324" s="11">
        <v>77</v>
      </c>
      <c r="O324" s="199" t="s">
        <v>1220</v>
      </c>
      <c r="P324" s="200">
        <f t="shared" ref="P324:P332" si="22">E324*N324</f>
        <v>1119.5029999999999</v>
      </c>
    </row>
    <row r="325" spans="1:16" ht="24.95" customHeight="1" x14ac:dyDescent="0.2">
      <c r="A325" s="11"/>
      <c r="B325" s="15"/>
      <c r="C325" s="34"/>
      <c r="D325" s="18"/>
      <c r="E325" s="35"/>
      <c r="F325" s="36"/>
      <c r="G325" s="38"/>
      <c r="H325" s="16"/>
      <c r="I325" s="109"/>
      <c r="J325" s="17"/>
      <c r="K325" s="11"/>
      <c r="L325" s="194"/>
      <c r="M325" s="198" t="s">
        <v>1226</v>
      </c>
      <c r="N325" s="11">
        <v>70</v>
      </c>
      <c r="O325" s="199" t="s">
        <v>1221</v>
      </c>
      <c r="P325" s="200"/>
    </row>
    <row r="326" spans="1:16" ht="24.95" customHeight="1" x14ac:dyDescent="0.2">
      <c r="A326" s="11">
        <v>656</v>
      </c>
      <c r="B326" s="15" t="s">
        <v>431</v>
      </c>
      <c r="C326" s="29" t="s">
        <v>1049</v>
      </c>
      <c r="D326" s="26" t="s">
        <v>1056</v>
      </c>
      <c r="E326" s="30">
        <v>14.231</v>
      </c>
      <c r="F326" s="27" t="s">
        <v>21</v>
      </c>
      <c r="G326" s="31" t="s">
        <v>24</v>
      </c>
      <c r="H326" s="16" t="s">
        <v>1098</v>
      </c>
      <c r="I326" s="109" t="s">
        <v>1057</v>
      </c>
      <c r="J326" s="17" t="s">
        <v>1217</v>
      </c>
      <c r="K326" s="11">
        <v>58</v>
      </c>
      <c r="L326" s="194">
        <f t="shared" si="19"/>
        <v>165.07960000000003</v>
      </c>
      <c r="M326" s="198" t="s">
        <v>1233</v>
      </c>
      <c r="N326" s="11">
        <v>128</v>
      </c>
      <c r="O326" s="199" t="s">
        <v>1220</v>
      </c>
      <c r="P326" s="200">
        <f t="shared" si="22"/>
        <v>1821.568</v>
      </c>
    </row>
    <row r="327" spans="1:16" ht="24.95" customHeight="1" x14ac:dyDescent="0.2">
      <c r="A327" s="11">
        <v>657</v>
      </c>
      <c r="B327" s="15" t="s">
        <v>431</v>
      </c>
      <c r="C327" s="34" t="s">
        <v>1049</v>
      </c>
      <c r="D327" s="18" t="s">
        <v>1058</v>
      </c>
      <c r="E327" s="35">
        <v>16.998999999999999</v>
      </c>
      <c r="F327" s="36" t="s">
        <v>21</v>
      </c>
      <c r="G327" s="38" t="s">
        <v>24</v>
      </c>
      <c r="H327" s="16" t="s">
        <v>1098</v>
      </c>
      <c r="I327" s="109" t="s">
        <v>1059</v>
      </c>
      <c r="J327" s="17" t="s">
        <v>1217</v>
      </c>
      <c r="K327" s="11">
        <v>58</v>
      </c>
      <c r="L327" s="194">
        <f t="shared" si="19"/>
        <v>197.1884</v>
      </c>
      <c r="M327" s="198" t="s">
        <v>1233</v>
      </c>
      <c r="N327" s="11">
        <v>77</v>
      </c>
      <c r="O327" s="199" t="s">
        <v>1220</v>
      </c>
      <c r="P327" s="200">
        <f t="shared" si="22"/>
        <v>1308.923</v>
      </c>
    </row>
    <row r="328" spans="1:16" ht="24.95" customHeight="1" x14ac:dyDescent="0.2">
      <c r="A328" s="11">
        <v>658</v>
      </c>
      <c r="B328" s="15" t="s">
        <v>431</v>
      </c>
      <c r="C328" s="29" t="s">
        <v>1049</v>
      </c>
      <c r="D328" s="26" t="s">
        <v>1060</v>
      </c>
      <c r="E328" s="30">
        <v>13.819000000000001</v>
      </c>
      <c r="F328" s="27" t="s">
        <v>22</v>
      </c>
      <c r="G328" s="31" t="s">
        <v>24</v>
      </c>
      <c r="H328" s="16" t="s">
        <v>1098</v>
      </c>
      <c r="I328" s="109" t="s">
        <v>1061</v>
      </c>
      <c r="J328" s="17" t="s">
        <v>1217</v>
      </c>
      <c r="K328" s="11">
        <v>58</v>
      </c>
      <c r="L328" s="194">
        <f t="shared" si="19"/>
        <v>160.30040000000002</v>
      </c>
      <c r="M328" s="198" t="s">
        <v>1233</v>
      </c>
      <c r="N328" s="11">
        <v>128</v>
      </c>
      <c r="O328" s="199" t="s">
        <v>1220</v>
      </c>
      <c r="P328" s="200">
        <f t="shared" si="22"/>
        <v>1768.8320000000001</v>
      </c>
    </row>
    <row r="329" spans="1:16" ht="24.95" customHeight="1" x14ac:dyDescent="0.2">
      <c r="A329" s="11"/>
      <c r="B329" s="15"/>
      <c r="C329" s="29"/>
      <c r="D329" s="26"/>
      <c r="E329" s="30"/>
      <c r="F329" s="27"/>
      <c r="G329" s="31"/>
      <c r="H329" s="16"/>
      <c r="I329" s="109"/>
      <c r="J329" s="17"/>
      <c r="K329" s="11"/>
      <c r="L329" s="194"/>
      <c r="M329" s="198" t="s">
        <v>1226</v>
      </c>
      <c r="N329" s="11">
        <v>80</v>
      </c>
      <c r="O329" s="199" t="s">
        <v>1221</v>
      </c>
      <c r="P329" s="200"/>
    </row>
    <row r="330" spans="1:16" ht="24.95" customHeight="1" x14ac:dyDescent="0.2">
      <c r="A330" s="11">
        <v>659</v>
      </c>
      <c r="B330" s="15" t="s">
        <v>431</v>
      </c>
      <c r="C330" s="29" t="s">
        <v>1049</v>
      </c>
      <c r="D330" s="26" t="s">
        <v>1062</v>
      </c>
      <c r="E330" s="30">
        <v>11.037000000000001</v>
      </c>
      <c r="F330" s="27" t="s">
        <v>17</v>
      </c>
      <c r="G330" s="31" t="s">
        <v>24</v>
      </c>
      <c r="H330" s="16" t="s">
        <v>1098</v>
      </c>
      <c r="I330" s="109" t="s">
        <v>1063</v>
      </c>
      <c r="J330" s="17" t="s">
        <v>1217</v>
      </c>
      <c r="K330" s="11">
        <v>58</v>
      </c>
      <c r="L330" s="194">
        <f t="shared" si="19"/>
        <v>128.02920000000003</v>
      </c>
      <c r="M330" s="198" t="s">
        <v>1233</v>
      </c>
      <c r="N330" s="11">
        <v>128</v>
      </c>
      <c r="O330" s="199" t="s">
        <v>1220</v>
      </c>
      <c r="P330" s="200">
        <f t="shared" si="22"/>
        <v>1412.7360000000001</v>
      </c>
    </row>
    <row r="331" spans="1:16" ht="24.95" customHeight="1" x14ac:dyDescent="0.2">
      <c r="A331" s="11"/>
      <c r="B331" s="15"/>
      <c r="C331" s="29"/>
      <c r="D331" s="26"/>
      <c r="E331" s="30"/>
      <c r="F331" s="27"/>
      <c r="G331" s="31"/>
      <c r="H331" s="16"/>
      <c r="I331" s="109"/>
      <c r="J331" s="17"/>
      <c r="K331" s="11"/>
      <c r="L331" s="194"/>
      <c r="M331" s="198" t="s">
        <v>1226</v>
      </c>
      <c r="N331" s="11">
        <v>90</v>
      </c>
      <c r="O331" s="199" t="s">
        <v>1221</v>
      </c>
      <c r="P331" s="200"/>
    </row>
    <row r="332" spans="1:16" ht="24.95" customHeight="1" x14ac:dyDescent="0.2">
      <c r="A332" s="11">
        <v>660</v>
      </c>
      <c r="B332" s="15" t="s">
        <v>431</v>
      </c>
      <c r="C332" s="29" t="s">
        <v>1049</v>
      </c>
      <c r="D332" s="26" t="s">
        <v>1064</v>
      </c>
      <c r="E332" s="30">
        <v>14.592000000000001</v>
      </c>
      <c r="F332" s="27" t="s">
        <v>22</v>
      </c>
      <c r="G332" s="31" t="s">
        <v>24</v>
      </c>
      <c r="H332" s="16" t="s">
        <v>1098</v>
      </c>
      <c r="I332" s="109" t="s">
        <v>1065</v>
      </c>
      <c r="J332" s="17" t="s">
        <v>1217</v>
      </c>
      <c r="K332" s="11">
        <v>58</v>
      </c>
      <c r="L332" s="194">
        <f t="shared" si="19"/>
        <v>169.2672</v>
      </c>
      <c r="M332" s="198" t="s">
        <v>1233</v>
      </c>
      <c r="N332" s="11">
        <v>128</v>
      </c>
      <c r="O332" s="199" t="s">
        <v>1220</v>
      </c>
      <c r="P332" s="200">
        <f t="shared" si="22"/>
        <v>1867.7760000000001</v>
      </c>
    </row>
    <row r="333" spans="1:16" ht="24.95" customHeight="1" x14ac:dyDescent="0.2">
      <c r="A333" s="11"/>
      <c r="B333" s="15"/>
      <c r="C333" s="29"/>
      <c r="D333" s="26"/>
      <c r="E333" s="30"/>
      <c r="F333" s="27"/>
      <c r="G333" s="31"/>
      <c r="H333" s="16"/>
      <c r="I333" s="109"/>
      <c r="J333" s="17"/>
      <c r="K333" s="11"/>
      <c r="L333" s="194"/>
      <c r="M333" s="198" t="s">
        <v>1227</v>
      </c>
      <c r="N333" s="11">
        <v>59</v>
      </c>
      <c r="O333" s="199" t="s">
        <v>1221</v>
      </c>
      <c r="P333" s="200"/>
    </row>
    <row r="334" spans="1:16" ht="30" customHeight="1" x14ac:dyDescent="0.2">
      <c r="A334" s="11">
        <v>661</v>
      </c>
      <c r="B334" s="15" t="s">
        <v>431</v>
      </c>
      <c r="C334" s="29" t="s">
        <v>264</v>
      </c>
      <c r="D334" s="26" t="s">
        <v>265</v>
      </c>
      <c r="E334" s="30">
        <v>6.1</v>
      </c>
      <c r="F334" s="27" t="s">
        <v>17</v>
      </c>
      <c r="G334" s="33" t="s">
        <v>23</v>
      </c>
      <c r="H334" s="16" t="s">
        <v>1098</v>
      </c>
      <c r="I334" s="109" t="s">
        <v>728</v>
      </c>
      <c r="J334" s="17" t="s">
        <v>1217</v>
      </c>
      <c r="K334" s="11">
        <v>58</v>
      </c>
      <c r="L334" s="194">
        <f t="shared" si="19"/>
        <v>70.759999999999991</v>
      </c>
      <c r="M334" s="198"/>
      <c r="N334" s="11"/>
      <c r="O334" s="199"/>
      <c r="P334" s="11"/>
    </row>
    <row r="335" spans="1:16" ht="30" customHeight="1" x14ac:dyDescent="0.2">
      <c r="A335" s="11">
        <v>662</v>
      </c>
      <c r="B335" s="15" t="s">
        <v>431</v>
      </c>
      <c r="C335" s="34" t="s">
        <v>264</v>
      </c>
      <c r="D335" s="12" t="s">
        <v>266</v>
      </c>
      <c r="E335" s="35">
        <v>2.9990000000000001</v>
      </c>
      <c r="F335" s="36" t="s">
        <v>21</v>
      </c>
      <c r="G335" s="38" t="s">
        <v>24</v>
      </c>
      <c r="H335" s="16" t="s">
        <v>1098</v>
      </c>
      <c r="I335" s="109" t="s">
        <v>729</v>
      </c>
      <c r="J335" s="17" t="s">
        <v>1217</v>
      </c>
      <c r="K335" s="11">
        <v>58</v>
      </c>
      <c r="L335" s="194">
        <f t="shared" si="19"/>
        <v>34.788400000000003</v>
      </c>
      <c r="M335" s="198"/>
      <c r="N335" s="11"/>
      <c r="O335" s="199"/>
      <c r="P335" s="11"/>
    </row>
    <row r="336" spans="1:16" ht="30" customHeight="1" x14ac:dyDescent="0.2">
      <c r="A336" s="11">
        <v>663</v>
      </c>
      <c r="B336" s="15" t="s">
        <v>431</v>
      </c>
      <c r="C336" s="50" t="s">
        <v>264</v>
      </c>
      <c r="D336" s="18" t="s">
        <v>995</v>
      </c>
      <c r="E336" s="48">
        <v>40.695999999999998</v>
      </c>
      <c r="F336" s="51" t="s">
        <v>17</v>
      </c>
      <c r="G336" s="49" t="s">
        <v>16</v>
      </c>
      <c r="H336" s="16" t="s">
        <v>1098</v>
      </c>
      <c r="I336" s="109" t="s">
        <v>996</v>
      </c>
      <c r="J336" s="17" t="s">
        <v>1217</v>
      </c>
      <c r="K336" s="11">
        <v>58</v>
      </c>
      <c r="L336" s="194">
        <f t="shared" si="19"/>
        <v>472.0736</v>
      </c>
      <c r="M336" s="198"/>
      <c r="N336" s="11"/>
      <c r="O336" s="199"/>
      <c r="P336" s="11"/>
    </row>
    <row r="337" spans="1:16" ht="24.95" customHeight="1" x14ac:dyDescent="0.2">
      <c r="A337" s="11">
        <v>664</v>
      </c>
      <c r="B337" s="15" t="s">
        <v>431</v>
      </c>
      <c r="C337" s="29" t="s">
        <v>264</v>
      </c>
      <c r="D337" s="26" t="s">
        <v>1066</v>
      </c>
      <c r="E337" s="30">
        <v>4.2</v>
      </c>
      <c r="F337" s="27" t="s">
        <v>18</v>
      </c>
      <c r="G337" s="33" t="s">
        <v>23</v>
      </c>
      <c r="H337" s="16" t="s">
        <v>1098</v>
      </c>
      <c r="I337" s="104" t="s">
        <v>1067</v>
      </c>
      <c r="J337" s="17" t="s">
        <v>1217</v>
      </c>
      <c r="K337" s="11">
        <v>58</v>
      </c>
      <c r="L337" s="194">
        <f t="shared" si="19"/>
        <v>48.720000000000006</v>
      </c>
      <c r="M337" s="198" t="s">
        <v>1233</v>
      </c>
      <c r="N337" s="11">
        <v>116</v>
      </c>
      <c r="O337" s="199" t="s">
        <v>1220</v>
      </c>
      <c r="P337" s="200">
        <f t="shared" ref="P337:P343" si="23">E337*N337</f>
        <v>487.20000000000005</v>
      </c>
    </row>
    <row r="338" spans="1:16" ht="24.95" customHeight="1" x14ac:dyDescent="0.2">
      <c r="A338" s="11">
        <v>665</v>
      </c>
      <c r="B338" s="15" t="s">
        <v>431</v>
      </c>
      <c r="C338" s="29" t="s">
        <v>264</v>
      </c>
      <c r="D338" s="26" t="s">
        <v>1068</v>
      </c>
      <c r="E338" s="30">
        <v>2</v>
      </c>
      <c r="F338" s="27" t="s">
        <v>18</v>
      </c>
      <c r="G338" s="33" t="s">
        <v>23</v>
      </c>
      <c r="H338" s="16" t="s">
        <v>1098</v>
      </c>
      <c r="I338" s="107" t="s">
        <v>1069</v>
      </c>
      <c r="J338" s="17" t="s">
        <v>1217</v>
      </c>
      <c r="K338" s="11">
        <v>58</v>
      </c>
      <c r="L338" s="194">
        <f t="shared" si="19"/>
        <v>23.200000000000003</v>
      </c>
      <c r="M338" s="198" t="s">
        <v>1233</v>
      </c>
      <c r="N338" s="11">
        <v>116</v>
      </c>
      <c r="O338" s="199" t="s">
        <v>1220</v>
      </c>
      <c r="P338" s="200">
        <f t="shared" si="23"/>
        <v>232</v>
      </c>
    </row>
    <row r="339" spans="1:16" ht="24.95" customHeight="1" x14ac:dyDescent="0.2">
      <c r="A339" s="11">
        <v>666</v>
      </c>
      <c r="B339" s="15" t="s">
        <v>431</v>
      </c>
      <c r="C339" s="29" t="s">
        <v>264</v>
      </c>
      <c r="D339" s="26" t="s">
        <v>1070</v>
      </c>
      <c r="E339" s="30">
        <v>4.0979999999999999</v>
      </c>
      <c r="F339" s="27" t="s">
        <v>18</v>
      </c>
      <c r="G339" s="33" t="s">
        <v>23</v>
      </c>
      <c r="H339" s="16" t="s">
        <v>1098</v>
      </c>
      <c r="I339" s="104" t="s">
        <v>1071</v>
      </c>
      <c r="J339" s="17" t="s">
        <v>1217</v>
      </c>
      <c r="K339" s="11">
        <v>58</v>
      </c>
      <c r="L339" s="194">
        <f t="shared" si="19"/>
        <v>47.536799999999999</v>
      </c>
      <c r="M339" s="198" t="s">
        <v>1233</v>
      </c>
      <c r="N339" s="11">
        <v>116</v>
      </c>
      <c r="O339" s="199" t="s">
        <v>1220</v>
      </c>
      <c r="P339" s="200">
        <f t="shared" si="23"/>
        <v>475.36799999999999</v>
      </c>
    </row>
    <row r="340" spans="1:16" ht="24.95" customHeight="1" x14ac:dyDescent="0.2">
      <c r="A340" s="11">
        <v>667</v>
      </c>
      <c r="B340" s="15" t="s">
        <v>431</v>
      </c>
      <c r="C340" s="29" t="s">
        <v>264</v>
      </c>
      <c r="D340" s="26" t="s">
        <v>1072</v>
      </c>
      <c r="E340" s="30">
        <v>3.0009999999999999</v>
      </c>
      <c r="F340" s="27" t="s">
        <v>18</v>
      </c>
      <c r="G340" s="33" t="s">
        <v>23</v>
      </c>
      <c r="H340" s="16" t="s">
        <v>1098</v>
      </c>
      <c r="I340" s="104" t="s">
        <v>1073</v>
      </c>
      <c r="J340" s="17" t="s">
        <v>1217</v>
      </c>
      <c r="K340" s="11">
        <v>58</v>
      </c>
      <c r="L340" s="194">
        <f t="shared" si="19"/>
        <v>34.811599999999999</v>
      </c>
      <c r="M340" s="198" t="s">
        <v>1227</v>
      </c>
      <c r="N340" s="11">
        <v>59</v>
      </c>
      <c r="O340" s="199" t="s">
        <v>1220</v>
      </c>
      <c r="P340" s="200">
        <f t="shared" si="23"/>
        <v>177.059</v>
      </c>
    </row>
    <row r="341" spans="1:16" ht="24.95" customHeight="1" x14ac:dyDescent="0.2">
      <c r="A341" s="11">
        <v>668</v>
      </c>
      <c r="B341" s="15" t="s">
        <v>431</v>
      </c>
      <c r="C341" s="29" t="s">
        <v>264</v>
      </c>
      <c r="D341" s="26" t="s">
        <v>1074</v>
      </c>
      <c r="E341" s="30">
        <v>4.9000000000000004</v>
      </c>
      <c r="F341" s="27" t="s">
        <v>18</v>
      </c>
      <c r="G341" s="33" t="s">
        <v>23</v>
      </c>
      <c r="H341" s="16" t="s">
        <v>1098</v>
      </c>
      <c r="I341" s="104" t="s">
        <v>1075</v>
      </c>
      <c r="J341" s="17" t="s">
        <v>1217</v>
      </c>
      <c r="K341" s="11">
        <v>58</v>
      </c>
      <c r="L341" s="194">
        <f t="shared" si="19"/>
        <v>56.840000000000011</v>
      </c>
      <c r="M341" s="198" t="s">
        <v>1227</v>
      </c>
      <c r="N341" s="11">
        <v>59</v>
      </c>
      <c r="O341" s="199" t="s">
        <v>1220</v>
      </c>
      <c r="P341" s="200">
        <f t="shared" si="23"/>
        <v>289.10000000000002</v>
      </c>
    </row>
    <row r="342" spans="1:16" ht="24.95" customHeight="1" x14ac:dyDescent="0.2">
      <c r="A342" s="11">
        <v>669</v>
      </c>
      <c r="B342" s="15" t="s">
        <v>431</v>
      </c>
      <c r="C342" s="29" t="s">
        <v>264</v>
      </c>
      <c r="D342" s="26" t="s">
        <v>1076</v>
      </c>
      <c r="E342" s="30">
        <v>4.8979999999999997</v>
      </c>
      <c r="F342" s="27" t="s">
        <v>18</v>
      </c>
      <c r="G342" s="33" t="s">
        <v>23</v>
      </c>
      <c r="H342" s="16" t="s">
        <v>1098</v>
      </c>
      <c r="I342" s="107" t="s">
        <v>1077</v>
      </c>
      <c r="J342" s="17" t="s">
        <v>1217</v>
      </c>
      <c r="K342" s="11">
        <v>58</v>
      </c>
      <c r="L342" s="194">
        <f t="shared" si="19"/>
        <v>56.816800000000001</v>
      </c>
      <c r="M342" s="198" t="s">
        <v>1227</v>
      </c>
      <c r="N342" s="11">
        <v>59</v>
      </c>
      <c r="O342" s="199" t="s">
        <v>1220</v>
      </c>
      <c r="P342" s="200">
        <f t="shared" si="23"/>
        <v>288.98199999999997</v>
      </c>
    </row>
    <row r="343" spans="1:16" ht="24.95" customHeight="1" x14ac:dyDescent="0.2">
      <c r="A343" s="11">
        <v>670</v>
      </c>
      <c r="B343" s="15" t="s">
        <v>431</v>
      </c>
      <c r="C343" s="29" t="s">
        <v>264</v>
      </c>
      <c r="D343" s="26" t="s">
        <v>1078</v>
      </c>
      <c r="E343" s="30">
        <v>5.1980000000000004</v>
      </c>
      <c r="F343" s="27" t="s">
        <v>18</v>
      </c>
      <c r="G343" s="33" t="s">
        <v>23</v>
      </c>
      <c r="H343" s="16" t="s">
        <v>1098</v>
      </c>
      <c r="I343" s="107" t="s">
        <v>1079</v>
      </c>
      <c r="J343" s="17" t="s">
        <v>1217</v>
      </c>
      <c r="K343" s="11">
        <v>58</v>
      </c>
      <c r="L343" s="194">
        <f t="shared" si="19"/>
        <v>60.296800000000012</v>
      </c>
      <c r="M343" s="198" t="s">
        <v>1227</v>
      </c>
      <c r="N343" s="11">
        <v>59</v>
      </c>
      <c r="O343" s="199" t="s">
        <v>1220</v>
      </c>
      <c r="P343" s="200">
        <f t="shared" si="23"/>
        <v>306.68200000000002</v>
      </c>
    </row>
    <row r="344" spans="1:16" ht="30" customHeight="1" x14ac:dyDescent="0.2">
      <c r="A344" s="11">
        <v>671</v>
      </c>
      <c r="B344" s="15" t="s">
        <v>431</v>
      </c>
      <c r="C344" s="29" t="s">
        <v>264</v>
      </c>
      <c r="D344" s="26" t="s">
        <v>1080</v>
      </c>
      <c r="E344" s="30">
        <v>5</v>
      </c>
      <c r="F344" s="27" t="s">
        <v>18</v>
      </c>
      <c r="G344" s="33" t="s">
        <v>23</v>
      </c>
      <c r="H344" s="16" t="s">
        <v>1098</v>
      </c>
      <c r="I344" s="104" t="s">
        <v>1081</v>
      </c>
      <c r="J344" s="17" t="s">
        <v>1217</v>
      </c>
      <c r="K344" s="11">
        <v>58</v>
      </c>
      <c r="L344" s="194">
        <f t="shared" si="19"/>
        <v>58</v>
      </c>
      <c r="M344" s="198"/>
      <c r="N344" s="11"/>
      <c r="O344" s="199"/>
      <c r="P344" s="11"/>
    </row>
    <row r="345" spans="1:16" ht="24.95" customHeight="1" x14ac:dyDescent="0.2">
      <c r="A345" s="11">
        <v>672</v>
      </c>
      <c r="B345" s="15" t="s">
        <v>431</v>
      </c>
      <c r="C345" s="29" t="s">
        <v>264</v>
      </c>
      <c r="D345" s="26" t="s">
        <v>1082</v>
      </c>
      <c r="E345" s="30">
        <v>4.9989999999999997</v>
      </c>
      <c r="F345" s="27" t="s">
        <v>18</v>
      </c>
      <c r="G345" s="33" t="s">
        <v>23</v>
      </c>
      <c r="H345" s="16" t="s">
        <v>1098</v>
      </c>
      <c r="I345" s="104" t="s">
        <v>1083</v>
      </c>
      <c r="J345" s="17" t="s">
        <v>1217</v>
      </c>
      <c r="K345" s="11">
        <v>58</v>
      </c>
      <c r="L345" s="194">
        <f t="shared" si="19"/>
        <v>57.988400000000006</v>
      </c>
      <c r="M345" s="198" t="s">
        <v>1227</v>
      </c>
      <c r="N345" s="11">
        <v>59</v>
      </c>
      <c r="O345" s="199" t="s">
        <v>1220</v>
      </c>
      <c r="P345" s="200">
        <f>E345*N345</f>
        <v>294.94099999999997</v>
      </c>
    </row>
    <row r="346" spans="1:16" ht="30" customHeight="1" x14ac:dyDescent="0.2">
      <c r="A346" s="11">
        <v>673</v>
      </c>
      <c r="B346" s="15" t="s">
        <v>431</v>
      </c>
      <c r="C346" s="29" t="s">
        <v>264</v>
      </c>
      <c r="D346" s="26" t="s">
        <v>1084</v>
      </c>
      <c r="E346" s="30">
        <v>4.9989999999999997</v>
      </c>
      <c r="F346" s="27" t="s">
        <v>18</v>
      </c>
      <c r="G346" s="33" t="s">
        <v>23</v>
      </c>
      <c r="H346" s="16" t="s">
        <v>1098</v>
      </c>
      <c r="I346" s="104" t="s">
        <v>1085</v>
      </c>
      <c r="J346" s="17" t="s">
        <v>1217</v>
      </c>
      <c r="K346" s="11">
        <v>58</v>
      </c>
      <c r="L346" s="194">
        <f t="shared" si="19"/>
        <v>57.988400000000006</v>
      </c>
      <c r="M346" s="198"/>
      <c r="N346" s="11"/>
      <c r="O346" s="199"/>
      <c r="P346" s="11"/>
    </row>
    <row r="347" spans="1:16" ht="24.95" customHeight="1" x14ac:dyDescent="0.2">
      <c r="A347" s="11">
        <v>674</v>
      </c>
      <c r="B347" s="15" t="s">
        <v>431</v>
      </c>
      <c r="C347" s="29" t="s">
        <v>267</v>
      </c>
      <c r="D347" s="26" t="s">
        <v>268</v>
      </c>
      <c r="E347" s="30">
        <v>4</v>
      </c>
      <c r="F347" s="27" t="s">
        <v>15</v>
      </c>
      <c r="G347" s="31" t="s">
        <v>24</v>
      </c>
      <c r="H347" s="16" t="s">
        <v>1098</v>
      </c>
      <c r="I347" s="104" t="s">
        <v>730</v>
      </c>
      <c r="J347" s="17" t="s">
        <v>1217</v>
      </c>
      <c r="K347" s="11">
        <v>58</v>
      </c>
      <c r="L347" s="194">
        <f t="shared" si="19"/>
        <v>46.400000000000006</v>
      </c>
      <c r="M347" s="198" t="s">
        <v>1233</v>
      </c>
      <c r="N347" s="11">
        <v>77</v>
      </c>
      <c r="O347" s="199" t="s">
        <v>1220</v>
      </c>
      <c r="P347" s="200">
        <f t="shared" ref="P347:P356" si="24">E347*N347</f>
        <v>308</v>
      </c>
    </row>
    <row r="348" spans="1:16" ht="24.95" customHeight="1" x14ac:dyDescent="0.2">
      <c r="A348" s="11">
        <v>675</v>
      </c>
      <c r="B348" s="15" t="s">
        <v>431</v>
      </c>
      <c r="C348" s="29" t="s">
        <v>267</v>
      </c>
      <c r="D348" s="26" t="s">
        <v>269</v>
      </c>
      <c r="E348" s="30">
        <v>7.9989999999999997</v>
      </c>
      <c r="F348" s="27" t="s">
        <v>15</v>
      </c>
      <c r="G348" s="31" t="s">
        <v>24</v>
      </c>
      <c r="H348" s="16" t="s">
        <v>1098</v>
      </c>
      <c r="I348" s="104" t="s">
        <v>731</v>
      </c>
      <c r="J348" s="17" t="s">
        <v>1217</v>
      </c>
      <c r="K348" s="11">
        <v>58</v>
      </c>
      <c r="L348" s="194">
        <f t="shared" si="19"/>
        <v>92.78840000000001</v>
      </c>
      <c r="M348" s="198" t="s">
        <v>1233</v>
      </c>
      <c r="N348" s="11">
        <v>77</v>
      </c>
      <c r="O348" s="199" t="s">
        <v>1220</v>
      </c>
      <c r="P348" s="200">
        <f t="shared" si="24"/>
        <v>615.923</v>
      </c>
    </row>
    <row r="349" spans="1:16" ht="24.95" customHeight="1" x14ac:dyDescent="0.2">
      <c r="A349" s="11"/>
      <c r="B349" s="15"/>
      <c r="C349" s="29"/>
      <c r="D349" s="26"/>
      <c r="E349" s="30"/>
      <c r="F349" s="27"/>
      <c r="G349" s="31"/>
      <c r="H349" s="16"/>
      <c r="I349" s="104"/>
      <c r="J349" s="17"/>
      <c r="K349" s="11"/>
      <c r="L349" s="194"/>
      <c r="M349" s="198" t="s">
        <v>1235</v>
      </c>
      <c r="N349" s="11">
        <v>58</v>
      </c>
      <c r="O349" s="199" t="s">
        <v>1221</v>
      </c>
      <c r="P349" s="200"/>
    </row>
    <row r="350" spans="1:16" ht="24.95" customHeight="1" x14ac:dyDescent="0.2">
      <c r="A350" s="11">
        <v>676</v>
      </c>
      <c r="B350" s="15" t="s">
        <v>431</v>
      </c>
      <c r="C350" s="29" t="s">
        <v>267</v>
      </c>
      <c r="D350" s="26" t="s">
        <v>270</v>
      </c>
      <c r="E350" s="30">
        <v>4.4480000000000004</v>
      </c>
      <c r="F350" s="27" t="s">
        <v>15</v>
      </c>
      <c r="G350" s="31" t="s">
        <v>24</v>
      </c>
      <c r="H350" s="16" t="s">
        <v>1098</v>
      </c>
      <c r="I350" s="104" t="s">
        <v>732</v>
      </c>
      <c r="J350" s="17" t="s">
        <v>1217</v>
      </c>
      <c r="K350" s="11">
        <v>58</v>
      </c>
      <c r="L350" s="194">
        <f t="shared" si="19"/>
        <v>51.596800000000009</v>
      </c>
      <c r="M350" s="198" t="s">
        <v>1233</v>
      </c>
      <c r="N350" s="11">
        <v>77</v>
      </c>
      <c r="O350" s="199" t="s">
        <v>1220</v>
      </c>
      <c r="P350" s="200">
        <f t="shared" si="24"/>
        <v>342.49600000000004</v>
      </c>
    </row>
    <row r="351" spans="1:16" ht="24.95" customHeight="1" x14ac:dyDescent="0.2">
      <c r="A351" s="11"/>
      <c r="B351" s="15"/>
      <c r="C351" s="29"/>
      <c r="D351" s="26"/>
      <c r="E351" s="30"/>
      <c r="F351" s="27"/>
      <c r="G351" s="31"/>
      <c r="H351" s="16"/>
      <c r="I351" s="104"/>
      <c r="J351" s="17"/>
      <c r="K351" s="11"/>
      <c r="L351" s="194"/>
      <c r="M351" s="198" t="s">
        <v>1235</v>
      </c>
      <c r="N351" s="11">
        <v>58</v>
      </c>
      <c r="O351" s="199" t="s">
        <v>1221</v>
      </c>
      <c r="P351" s="200"/>
    </row>
    <row r="352" spans="1:16" ht="24.95" customHeight="1" x14ac:dyDescent="0.2">
      <c r="A352" s="11">
        <v>677</v>
      </c>
      <c r="B352" s="15" t="s">
        <v>431</v>
      </c>
      <c r="C352" s="29" t="s">
        <v>267</v>
      </c>
      <c r="D352" s="26" t="s">
        <v>271</v>
      </c>
      <c r="E352" s="30">
        <v>2.0649999999999999</v>
      </c>
      <c r="F352" s="27" t="s">
        <v>15</v>
      </c>
      <c r="G352" s="31" t="s">
        <v>24</v>
      </c>
      <c r="H352" s="16" t="s">
        <v>1098</v>
      </c>
      <c r="I352" s="104" t="s">
        <v>733</v>
      </c>
      <c r="J352" s="17" t="s">
        <v>1217</v>
      </c>
      <c r="K352" s="11">
        <v>58</v>
      </c>
      <c r="L352" s="194">
        <f t="shared" si="19"/>
        <v>23.954000000000001</v>
      </c>
      <c r="M352" s="198" t="s">
        <v>1233</v>
      </c>
      <c r="N352" s="11">
        <v>77</v>
      </c>
      <c r="O352" s="199" t="s">
        <v>1220</v>
      </c>
      <c r="P352" s="200">
        <f t="shared" si="24"/>
        <v>159.005</v>
      </c>
    </row>
    <row r="353" spans="1:16" ht="24.95" customHeight="1" x14ac:dyDescent="0.2">
      <c r="A353" s="11"/>
      <c r="B353" s="15"/>
      <c r="C353" s="29"/>
      <c r="D353" s="26"/>
      <c r="E353" s="30"/>
      <c r="F353" s="27"/>
      <c r="G353" s="31"/>
      <c r="H353" s="16"/>
      <c r="I353" s="104"/>
      <c r="J353" s="17"/>
      <c r="K353" s="11"/>
      <c r="L353" s="194"/>
      <c r="M353" s="198" t="s">
        <v>1235</v>
      </c>
      <c r="N353" s="11">
        <v>58</v>
      </c>
      <c r="O353" s="199" t="s">
        <v>1221</v>
      </c>
      <c r="P353" s="200"/>
    </row>
    <row r="354" spans="1:16" ht="24.95" customHeight="1" x14ac:dyDescent="0.2">
      <c r="A354" s="11">
        <v>678</v>
      </c>
      <c r="B354" s="15" t="s">
        <v>431</v>
      </c>
      <c r="C354" s="29" t="s">
        <v>267</v>
      </c>
      <c r="D354" s="26" t="s">
        <v>272</v>
      </c>
      <c r="E354" s="30">
        <v>3.3</v>
      </c>
      <c r="F354" s="27" t="s">
        <v>15</v>
      </c>
      <c r="G354" s="31" t="s">
        <v>24</v>
      </c>
      <c r="H354" s="16" t="s">
        <v>1098</v>
      </c>
      <c r="I354" s="104" t="s">
        <v>734</v>
      </c>
      <c r="J354" s="17" t="s">
        <v>1217</v>
      </c>
      <c r="K354" s="11">
        <v>58</v>
      </c>
      <c r="L354" s="194">
        <f t="shared" si="19"/>
        <v>38.279999999999994</v>
      </c>
      <c r="M354" s="198" t="s">
        <v>1233</v>
      </c>
      <c r="N354" s="11">
        <v>77</v>
      </c>
      <c r="O354" s="199" t="s">
        <v>1220</v>
      </c>
      <c r="P354" s="200">
        <f t="shared" si="24"/>
        <v>254.1</v>
      </c>
    </row>
    <row r="355" spans="1:16" ht="24.95" customHeight="1" x14ac:dyDescent="0.2">
      <c r="A355" s="11"/>
      <c r="B355" s="15"/>
      <c r="C355" s="29"/>
      <c r="D355" s="26"/>
      <c r="E355" s="30"/>
      <c r="F355" s="27"/>
      <c r="G355" s="31"/>
      <c r="H355" s="16"/>
      <c r="I355" s="107"/>
      <c r="J355" s="17"/>
      <c r="K355" s="11"/>
      <c r="L355" s="194"/>
      <c r="M355" s="198" t="s">
        <v>1235</v>
      </c>
      <c r="N355" s="11">
        <v>58</v>
      </c>
      <c r="O355" s="199" t="s">
        <v>1221</v>
      </c>
      <c r="P355" s="200"/>
    </row>
    <row r="356" spans="1:16" ht="24.95" customHeight="1" x14ac:dyDescent="0.2">
      <c r="A356" s="11">
        <v>679</v>
      </c>
      <c r="B356" s="15" t="s">
        <v>431</v>
      </c>
      <c r="C356" s="29" t="s">
        <v>267</v>
      </c>
      <c r="D356" s="26" t="s">
        <v>273</v>
      </c>
      <c r="E356" s="30">
        <v>3.9990000000000001</v>
      </c>
      <c r="F356" s="27" t="s">
        <v>15</v>
      </c>
      <c r="G356" s="31" t="s">
        <v>24</v>
      </c>
      <c r="H356" s="16" t="s">
        <v>1098</v>
      </c>
      <c r="I356" s="107" t="s">
        <v>735</v>
      </c>
      <c r="J356" s="17" t="s">
        <v>1217</v>
      </c>
      <c r="K356" s="11">
        <v>58</v>
      </c>
      <c r="L356" s="194">
        <f t="shared" si="19"/>
        <v>46.388400000000004</v>
      </c>
      <c r="M356" s="198" t="s">
        <v>1233</v>
      </c>
      <c r="N356" s="11">
        <v>77</v>
      </c>
      <c r="O356" s="199" t="s">
        <v>1220</v>
      </c>
      <c r="P356" s="200">
        <f t="shared" si="24"/>
        <v>307.923</v>
      </c>
    </row>
    <row r="357" spans="1:16" ht="24.95" customHeight="1" x14ac:dyDescent="0.2">
      <c r="A357" s="11"/>
      <c r="B357" s="15"/>
      <c r="C357" s="29"/>
      <c r="D357" s="26"/>
      <c r="E357" s="30"/>
      <c r="F357" s="27"/>
      <c r="G357" s="31"/>
      <c r="H357" s="16"/>
      <c r="I357" s="107"/>
      <c r="J357" s="17"/>
      <c r="K357" s="11"/>
      <c r="L357" s="194"/>
      <c r="M357" s="198" t="s">
        <v>1235</v>
      </c>
      <c r="N357" s="11">
        <v>58</v>
      </c>
      <c r="O357" s="199" t="s">
        <v>1221</v>
      </c>
      <c r="P357" s="200"/>
    </row>
    <row r="358" spans="1:16" ht="30" customHeight="1" x14ac:dyDescent="0.2">
      <c r="A358" s="11">
        <v>680</v>
      </c>
      <c r="B358" s="15" t="s">
        <v>431</v>
      </c>
      <c r="C358" s="29" t="s">
        <v>267</v>
      </c>
      <c r="D358" s="26" t="s">
        <v>274</v>
      </c>
      <c r="E358" s="30">
        <v>2</v>
      </c>
      <c r="F358" s="27" t="s">
        <v>17</v>
      </c>
      <c r="G358" s="31" t="s">
        <v>24</v>
      </c>
      <c r="H358" s="16" t="s">
        <v>1098</v>
      </c>
      <c r="I358" s="104" t="s">
        <v>736</v>
      </c>
      <c r="J358" s="17" t="s">
        <v>1217</v>
      </c>
      <c r="K358" s="11">
        <v>58</v>
      </c>
      <c r="L358" s="194">
        <f t="shared" si="19"/>
        <v>23.200000000000003</v>
      </c>
      <c r="M358" s="198"/>
      <c r="N358" s="11"/>
      <c r="O358" s="199"/>
      <c r="P358" s="11"/>
    </row>
    <row r="359" spans="1:16" ht="24.95" customHeight="1" x14ac:dyDescent="0.2">
      <c r="A359" s="11">
        <v>681</v>
      </c>
      <c r="B359" s="15" t="s">
        <v>431</v>
      </c>
      <c r="C359" s="29" t="s">
        <v>267</v>
      </c>
      <c r="D359" s="26" t="s">
        <v>275</v>
      </c>
      <c r="E359" s="30">
        <v>2</v>
      </c>
      <c r="F359" s="27" t="s">
        <v>17</v>
      </c>
      <c r="G359" s="31" t="s">
        <v>24</v>
      </c>
      <c r="H359" s="16" t="s">
        <v>1098</v>
      </c>
      <c r="I359" s="107" t="s">
        <v>737</v>
      </c>
      <c r="J359" s="17" t="s">
        <v>1217</v>
      </c>
      <c r="K359" s="11">
        <v>58</v>
      </c>
      <c r="L359" s="194">
        <f t="shared" si="19"/>
        <v>23.200000000000003</v>
      </c>
      <c r="M359" s="198" t="s">
        <v>1233</v>
      </c>
      <c r="N359" s="11">
        <v>74</v>
      </c>
      <c r="O359" s="199" t="s">
        <v>1220</v>
      </c>
      <c r="P359" s="200">
        <f t="shared" ref="P359:P382" si="25">E359*N359</f>
        <v>148</v>
      </c>
    </row>
    <row r="360" spans="1:16" ht="24.95" customHeight="1" x14ac:dyDescent="0.2">
      <c r="A360" s="11"/>
      <c r="B360" s="15"/>
      <c r="C360" s="29"/>
      <c r="D360" s="26"/>
      <c r="E360" s="30"/>
      <c r="F360" s="27"/>
      <c r="G360" s="31"/>
      <c r="H360" s="16"/>
      <c r="I360" s="107"/>
      <c r="J360" s="17"/>
      <c r="K360" s="11"/>
      <c r="L360" s="194"/>
      <c r="M360" s="198" t="s">
        <v>1235</v>
      </c>
      <c r="N360" s="11">
        <v>58</v>
      </c>
      <c r="O360" s="199" t="s">
        <v>1221</v>
      </c>
      <c r="P360" s="200"/>
    </row>
    <row r="361" spans="1:16" ht="24.95" customHeight="1" x14ac:dyDescent="0.2">
      <c r="A361" s="11">
        <v>682</v>
      </c>
      <c r="B361" s="15" t="s">
        <v>431</v>
      </c>
      <c r="C361" s="29" t="s">
        <v>267</v>
      </c>
      <c r="D361" s="26" t="s">
        <v>276</v>
      </c>
      <c r="E361" s="30">
        <v>5.9989999999999997</v>
      </c>
      <c r="F361" s="27" t="s">
        <v>17</v>
      </c>
      <c r="G361" s="31" t="s">
        <v>24</v>
      </c>
      <c r="H361" s="16" t="s">
        <v>1098</v>
      </c>
      <c r="I361" s="104" t="s">
        <v>738</v>
      </c>
      <c r="J361" s="17" t="s">
        <v>1217</v>
      </c>
      <c r="K361" s="11">
        <v>58</v>
      </c>
      <c r="L361" s="194">
        <f t="shared" si="19"/>
        <v>69.588400000000007</v>
      </c>
      <c r="M361" s="198" t="s">
        <v>1233</v>
      </c>
      <c r="N361" s="11">
        <v>77</v>
      </c>
      <c r="O361" s="199" t="s">
        <v>1220</v>
      </c>
      <c r="P361" s="200">
        <f t="shared" si="25"/>
        <v>461.923</v>
      </c>
    </row>
    <row r="362" spans="1:16" ht="24.95" customHeight="1" x14ac:dyDescent="0.2">
      <c r="A362" s="11"/>
      <c r="B362" s="15"/>
      <c r="C362" s="29"/>
      <c r="D362" s="26"/>
      <c r="E362" s="30"/>
      <c r="F362" s="27"/>
      <c r="G362" s="31"/>
      <c r="H362" s="16"/>
      <c r="I362" s="104"/>
      <c r="J362" s="17"/>
      <c r="K362" s="11"/>
      <c r="L362" s="194"/>
      <c r="M362" s="198" t="s">
        <v>1235</v>
      </c>
      <c r="N362" s="11">
        <v>58</v>
      </c>
      <c r="O362" s="199" t="s">
        <v>1221</v>
      </c>
      <c r="P362" s="200"/>
    </row>
    <row r="363" spans="1:16" ht="24.95" customHeight="1" x14ac:dyDescent="0.2">
      <c r="A363" s="11">
        <v>683</v>
      </c>
      <c r="B363" s="15" t="s">
        <v>431</v>
      </c>
      <c r="C363" s="29" t="s">
        <v>267</v>
      </c>
      <c r="D363" s="26" t="s">
        <v>277</v>
      </c>
      <c r="E363" s="30">
        <v>1.8</v>
      </c>
      <c r="F363" s="27" t="s">
        <v>17</v>
      </c>
      <c r="G363" s="31" t="s">
        <v>24</v>
      </c>
      <c r="H363" s="16" t="s">
        <v>1098</v>
      </c>
      <c r="I363" s="104" t="s">
        <v>739</v>
      </c>
      <c r="J363" s="17" t="s">
        <v>1217</v>
      </c>
      <c r="K363" s="11">
        <v>58</v>
      </c>
      <c r="L363" s="194">
        <f t="shared" si="19"/>
        <v>20.880000000000003</v>
      </c>
      <c r="M363" s="198" t="s">
        <v>1233</v>
      </c>
      <c r="N363" s="11">
        <v>77</v>
      </c>
      <c r="O363" s="199" t="s">
        <v>1220</v>
      </c>
      <c r="P363" s="200">
        <f t="shared" si="25"/>
        <v>138.6</v>
      </c>
    </row>
    <row r="364" spans="1:16" ht="24.95" customHeight="1" x14ac:dyDescent="0.2">
      <c r="A364" s="11"/>
      <c r="B364" s="15"/>
      <c r="C364" s="29"/>
      <c r="D364" s="26"/>
      <c r="E364" s="30"/>
      <c r="F364" s="27"/>
      <c r="G364" s="31"/>
      <c r="H364" s="16"/>
      <c r="I364" s="104"/>
      <c r="J364" s="17"/>
      <c r="K364" s="11"/>
      <c r="L364" s="194"/>
      <c r="M364" s="198" t="s">
        <v>1235</v>
      </c>
      <c r="N364" s="11">
        <v>58</v>
      </c>
      <c r="O364" s="199" t="s">
        <v>1221</v>
      </c>
      <c r="P364" s="200"/>
    </row>
    <row r="365" spans="1:16" ht="24.95" customHeight="1" x14ac:dyDescent="0.2">
      <c r="A365" s="11">
        <v>684</v>
      </c>
      <c r="B365" s="15" t="s">
        <v>431</v>
      </c>
      <c r="C365" s="29" t="s">
        <v>267</v>
      </c>
      <c r="D365" s="26" t="s">
        <v>278</v>
      </c>
      <c r="E365" s="30">
        <v>2.8</v>
      </c>
      <c r="F365" s="27" t="s">
        <v>17</v>
      </c>
      <c r="G365" s="31" t="s">
        <v>24</v>
      </c>
      <c r="H365" s="16" t="s">
        <v>1098</v>
      </c>
      <c r="I365" s="104" t="s">
        <v>740</v>
      </c>
      <c r="J365" s="17" t="s">
        <v>1217</v>
      </c>
      <c r="K365" s="11">
        <v>58</v>
      </c>
      <c r="L365" s="194">
        <f t="shared" si="19"/>
        <v>32.479999999999997</v>
      </c>
      <c r="M365" s="198" t="s">
        <v>1233</v>
      </c>
      <c r="N365" s="11">
        <v>77</v>
      </c>
      <c r="O365" s="199" t="s">
        <v>1220</v>
      </c>
      <c r="P365" s="200">
        <f t="shared" si="25"/>
        <v>215.6</v>
      </c>
    </row>
    <row r="366" spans="1:16" ht="24.95" customHeight="1" x14ac:dyDescent="0.2">
      <c r="A366" s="11"/>
      <c r="B366" s="15"/>
      <c r="C366" s="29"/>
      <c r="D366" s="26"/>
      <c r="E366" s="30"/>
      <c r="F366" s="27"/>
      <c r="G366" s="31"/>
      <c r="H366" s="16"/>
      <c r="I366" s="104"/>
      <c r="J366" s="17"/>
      <c r="K366" s="11"/>
      <c r="L366" s="194"/>
      <c r="M366" s="198" t="s">
        <v>1235</v>
      </c>
      <c r="N366" s="11">
        <v>58</v>
      </c>
      <c r="O366" s="199" t="s">
        <v>1221</v>
      </c>
      <c r="P366" s="200"/>
    </row>
    <row r="367" spans="1:16" ht="24.95" customHeight="1" x14ac:dyDescent="0.2">
      <c r="A367" s="11">
        <v>685</v>
      </c>
      <c r="B367" s="15" t="s">
        <v>431</v>
      </c>
      <c r="C367" s="29" t="s">
        <v>267</v>
      </c>
      <c r="D367" s="26" t="s">
        <v>279</v>
      </c>
      <c r="E367" s="30">
        <v>3.5</v>
      </c>
      <c r="F367" s="27" t="s">
        <v>17</v>
      </c>
      <c r="G367" s="31" t="s">
        <v>24</v>
      </c>
      <c r="H367" s="16" t="s">
        <v>1098</v>
      </c>
      <c r="I367" s="104" t="s">
        <v>741</v>
      </c>
      <c r="J367" s="17" t="s">
        <v>1217</v>
      </c>
      <c r="K367" s="11">
        <v>58</v>
      </c>
      <c r="L367" s="194">
        <f t="shared" si="19"/>
        <v>40.6</v>
      </c>
      <c r="M367" s="198" t="s">
        <v>1233</v>
      </c>
      <c r="N367" s="11">
        <v>77</v>
      </c>
      <c r="O367" s="199" t="s">
        <v>1220</v>
      </c>
      <c r="P367" s="200">
        <f t="shared" si="25"/>
        <v>269.5</v>
      </c>
    </row>
    <row r="368" spans="1:16" ht="24.95" customHeight="1" x14ac:dyDescent="0.2">
      <c r="A368" s="11"/>
      <c r="B368" s="15"/>
      <c r="C368" s="29"/>
      <c r="D368" s="26"/>
      <c r="E368" s="30"/>
      <c r="F368" s="27"/>
      <c r="G368" s="31"/>
      <c r="H368" s="16"/>
      <c r="I368" s="104"/>
      <c r="J368" s="17"/>
      <c r="K368" s="11"/>
      <c r="L368" s="194"/>
      <c r="M368" s="198" t="s">
        <v>1235</v>
      </c>
      <c r="N368" s="11">
        <v>58</v>
      </c>
      <c r="O368" s="199" t="s">
        <v>1221</v>
      </c>
      <c r="P368" s="200"/>
    </row>
    <row r="369" spans="1:16" ht="24.95" customHeight="1" x14ac:dyDescent="0.2">
      <c r="A369" s="11">
        <v>686</v>
      </c>
      <c r="B369" s="15" t="s">
        <v>431</v>
      </c>
      <c r="C369" s="29" t="s">
        <v>267</v>
      </c>
      <c r="D369" s="26" t="s">
        <v>280</v>
      </c>
      <c r="E369" s="30">
        <v>2</v>
      </c>
      <c r="F369" s="27" t="s">
        <v>15</v>
      </c>
      <c r="G369" s="31" t="s">
        <v>24</v>
      </c>
      <c r="H369" s="16" t="s">
        <v>1098</v>
      </c>
      <c r="I369" s="104" t="s">
        <v>742</v>
      </c>
      <c r="J369" s="17" t="s">
        <v>1217</v>
      </c>
      <c r="K369" s="11">
        <v>58</v>
      </c>
      <c r="L369" s="194">
        <f t="shared" ref="L369:L457" si="26">E369*K369*20%</f>
        <v>23.200000000000003</v>
      </c>
      <c r="M369" s="198" t="s">
        <v>1233</v>
      </c>
      <c r="N369" s="11">
        <v>77</v>
      </c>
      <c r="O369" s="199" t="s">
        <v>1220</v>
      </c>
      <c r="P369" s="200">
        <f t="shared" si="25"/>
        <v>154</v>
      </c>
    </row>
    <row r="370" spans="1:16" ht="24.95" customHeight="1" x14ac:dyDescent="0.2">
      <c r="A370" s="11"/>
      <c r="B370" s="15"/>
      <c r="C370" s="29"/>
      <c r="D370" s="26"/>
      <c r="E370" s="30"/>
      <c r="F370" s="27"/>
      <c r="G370" s="31"/>
      <c r="H370" s="16"/>
      <c r="I370" s="104"/>
      <c r="J370" s="17"/>
      <c r="K370" s="11"/>
      <c r="L370" s="194"/>
      <c r="M370" s="198" t="s">
        <v>1235</v>
      </c>
      <c r="N370" s="11">
        <v>58</v>
      </c>
      <c r="O370" s="199" t="s">
        <v>1221</v>
      </c>
      <c r="P370" s="200"/>
    </row>
    <row r="371" spans="1:16" ht="24.95" customHeight="1" x14ac:dyDescent="0.2">
      <c r="A371" s="11">
        <v>687</v>
      </c>
      <c r="B371" s="15" t="s">
        <v>431</v>
      </c>
      <c r="C371" s="29" t="s">
        <v>267</v>
      </c>
      <c r="D371" s="26" t="s">
        <v>281</v>
      </c>
      <c r="E371" s="30">
        <v>2</v>
      </c>
      <c r="F371" s="27" t="s">
        <v>15</v>
      </c>
      <c r="G371" s="31" t="s">
        <v>24</v>
      </c>
      <c r="H371" s="16" t="s">
        <v>1098</v>
      </c>
      <c r="I371" s="104" t="s">
        <v>743</v>
      </c>
      <c r="J371" s="17" t="s">
        <v>1217</v>
      </c>
      <c r="K371" s="11">
        <v>58</v>
      </c>
      <c r="L371" s="194">
        <f t="shared" si="26"/>
        <v>23.200000000000003</v>
      </c>
      <c r="M371" s="198" t="s">
        <v>1233</v>
      </c>
      <c r="N371" s="11">
        <v>77</v>
      </c>
      <c r="O371" s="199" t="s">
        <v>1220</v>
      </c>
      <c r="P371" s="200">
        <f t="shared" si="25"/>
        <v>154</v>
      </c>
    </row>
    <row r="372" spans="1:16" ht="24.95" customHeight="1" x14ac:dyDescent="0.2">
      <c r="A372" s="11"/>
      <c r="B372" s="15"/>
      <c r="C372" s="29"/>
      <c r="D372" s="26"/>
      <c r="E372" s="30"/>
      <c r="F372" s="27"/>
      <c r="G372" s="31"/>
      <c r="H372" s="16"/>
      <c r="I372" s="104"/>
      <c r="J372" s="17"/>
      <c r="K372" s="11"/>
      <c r="L372" s="194"/>
      <c r="M372" s="198" t="s">
        <v>1235</v>
      </c>
      <c r="N372" s="11">
        <v>58</v>
      </c>
      <c r="O372" s="199" t="s">
        <v>1221</v>
      </c>
      <c r="P372" s="200"/>
    </row>
    <row r="373" spans="1:16" ht="24.95" customHeight="1" x14ac:dyDescent="0.2">
      <c r="A373" s="11">
        <v>688</v>
      </c>
      <c r="B373" s="15" t="s">
        <v>431</v>
      </c>
      <c r="C373" s="29" t="s">
        <v>267</v>
      </c>
      <c r="D373" s="26" t="s">
        <v>282</v>
      </c>
      <c r="E373" s="30">
        <v>3</v>
      </c>
      <c r="F373" s="27" t="s">
        <v>15</v>
      </c>
      <c r="G373" s="31" t="s">
        <v>24</v>
      </c>
      <c r="H373" s="16" t="s">
        <v>1098</v>
      </c>
      <c r="I373" s="104" t="s">
        <v>744</v>
      </c>
      <c r="J373" s="17" t="s">
        <v>1217</v>
      </c>
      <c r="K373" s="11">
        <v>58</v>
      </c>
      <c r="L373" s="194">
        <f t="shared" si="26"/>
        <v>34.800000000000004</v>
      </c>
      <c r="M373" s="198" t="s">
        <v>1233</v>
      </c>
      <c r="N373" s="11">
        <v>74</v>
      </c>
      <c r="O373" s="199" t="s">
        <v>1220</v>
      </c>
      <c r="P373" s="200">
        <f t="shared" si="25"/>
        <v>222</v>
      </c>
    </row>
    <row r="374" spans="1:16" ht="24.95" customHeight="1" x14ac:dyDescent="0.2">
      <c r="A374" s="11"/>
      <c r="B374" s="15"/>
      <c r="C374" s="29"/>
      <c r="D374" s="26"/>
      <c r="E374" s="30"/>
      <c r="F374" s="27"/>
      <c r="G374" s="31"/>
      <c r="H374" s="16"/>
      <c r="I374" s="104"/>
      <c r="J374" s="17"/>
      <c r="K374" s="11"/>
      <c r="L374" s="194"/>
      <c r="M374" s="198" t="s">
        <v>1235</v>
      </c>
      <c r="N374" s="11">
        <v>58</v>
      </c>
      <c r="O374" s="199" t="s">
        <v>1221</v>
      </c>
      <c r="P374" s="200"/>
    </row>
    <row r="375" spans="1:16" ht="24.95" customHeight="1" x14ac:dyDescent="0.2">
      <c r="A375" s="11">
        <v>689</v>
      </c>
      <c r="B375" s="15" t="s">
        <v>431</v>
      </c>
      <c r="C375" s="29" t="s">
        <v>267</v>
      </c>
      <c r="D375" s="26" t="s">
        <v>283</v>
      </c>
      <c r="E375" s="30">
        <v>1.43</v>
      </c>
      <c r="F375" s="27" t="s">
        <v>15</v>
      </c>
      <c r="G375" s="31" t="s">
        <v>24</v>
      </c>
      <c r="H375" s="16" t="s">
        <v>1098</v>
      </c>
      <c r="I375" s="104" t="s">
        <v>745</v>
      </c>
      <c r="J375" s="17" t="s">
        <v>1217</v>
      </c>
      <c r="K375" s="11">
        <v>58</v>
      </c>
      <c r="L375" s="194">
        <f t="shared" si="26"/>
        <v>16.588000000000001</v>
      </c>
      <c r="M375" s="198" t="s">
        <v>1233</v>
      </c>
      <c r="N375" s="11">
        <v>72</v>
      </c>
      <c r="O375" s="199" t="s">
        <v>1220</v>
      </c>
      <c r="P375" s="200">
        <f t="shared" si="25"/>
        <v>102.96</v>
      </c>
    </row>
    <row r="376" spans="1:16" ht="24.95" customHeight="1" x14ac:dyDescent="0.2">
      <c r="A376" s="11"/>
      <c r="B376" s="15"/>
      <c r="C376" s="29"/>
      <c r="D376" s="26"/>
      <c r="E376" s="30"/>
      <c r="F376" s="27"/>
      <c r="G376" s="31"/>
      <c r="H376" s="16"/>
      <c r="I376" s="104"/>
      <c r="J376" s="17"/>
      <c r="K376" s="11"/>
      <c r="L376" s="194"/>
      <c r="M376" s="198" t="s">
        <v>1235</v>
      </c>
      <c r="N376" s="11">
        <v>58</v>
      </c>
      <c r="O376" s="199" t="s">
        <v>1221</v>
      </c>
      <c r="P376" s="200"/>
    </row>
    <row r="377" spans="1:16" ht="24.95" customHeight="1" x14ac:dyDescent="0.2">
      <c r="A377" s="11">
        <v>690</v>
      </c>
      <c r="B377" s="15" t="s">
        <v>431</v>
      </c>
      <c r="C377" s="29" t="s">
        <v>267</v>
      </c>
      <c r="D377" s="26" t="s">
        <v>284</v>
      </c>
      <c r="E377" s="30">
        <v>1.2210000000000001</v>
      </c>
      <c r="F377" s="27" t="s">
        <v>15</v>
      </c>
      <c r="G377" s="31" t="s">
        <v>24</v>
      </c>
      <c r="H377" s="16" t="s">
        <v>1098</v>
      </c>
      <c r="I377" s="104" t="s">
        <v>746</v>
      </c>
      <c r="J377" s="17" t="s">
        <v>1217</v>
      </c>
      <c r="K377" s="11">
        <v>58</v>
      </c>
      <c r="L377" s="194">
        <f t="shared" si="26"/>
        <v>14.163600000000002</v>
      </c>
      <c r="M377" s="198" t="s">
        <v>1233</v>
      </c>
      <c r="N377" s="11">
        <v>77</v>
      </c>
      <c r="O377" s="199" t="s">
        <v>1220</v>
      </c>
      <c r="P377" s="200">
        <f t="shared" si="25"/>
        <v>94.01700000000001</v>
      </c>
    </row>
    <row r="378" spans="1:16" ht="24.95" customHeight="1" x14ac:dyDescent="0.2">
      <c r="A378" s="11"/>
      <c r="B378" s="15"/>
      <c r="C378" s="29"/>
      <c r="D378" s="26"/>
      <c r="E378" s="30"/>
      <c r="F378" s="27"/>
      <c r="G378" s="31"/>
      <c r="H378" s="16"/>
      <c r="I378" s="104"/>
      <c r="J378" s="17"/>
      <c r="K378" s="11"/>
      <c r="L378" s="194"/>
      <c r="M378" s="198" t="s">
        <v>1235</v>
      </c>
      <c r="N378" s="11">
        <v>58</v>
      </c>
      <c r="O378" s="199" t="s">
        <v>1221</v>
      </c>
      <c r="P378" s="200"/>
    </row>
    <row r="379" spans="1:16" ht="24.95" customHeight="1" x14ac:dyDescent="0.2">
      <c r="A379" s="11">
        <v>691</v>
      </c>
      <c r="B379" s="15" t="s">
        <v>431</v>
      </c>
      <c r="C379" s="29" t="s">
        <v>267</v>
      </c>
      <c r="D379" s="26" t="s">
        <v>285</v>
      </c>
      <c r="E379" s="30">
        <v>6</v>
      </c>
      <c r="F379" s="27" t="s">
        <v>15</v>
      </c>
      <c r="G379" s="31" t="s">
        <v>24</v>
      </c>
      <c r="H379" s="16" t="s">
        <v>1098</v>
      </c>
      <c r="I379" s="104" t="s">
        <v>747</v>
      </c>
      <c r="J379" s="17" t="s">
        <v>1217</v>
      </c>
      <c r="K379" s="11">
        <v>58</v>
      </c>
      <c r="L379" s="194">
        <f t="shared" si="26"/>
        <v>69.600000000000009</v>
      </c>
      <c r="M379" s="198" t="s">
        <v>1233</v>
      </c>
      <c r="N379" s="11">
        <v>77</v>
      </c>
      <c r="O379" s="199" t="s">
        <v>1220</v>
      </c>
      <c r="P379" s="200">
        <f t="shared" si="25"/>
        <v>462</v>
      </c>
    </row>
    <row r="380" spans="1:16" ht="24.95" customHeight="1" x14ac:dyDescent="0.2">
      <c r="A380" s="11"/>
      <c r="B380" s="15"/>
      <c r="C380" s="29"/>
      <c r="D380" s="26"/>
      <c r="E380" s="30"/>
      <c r="F380" s="27"/>
      <c r="G380" s="31"/>
      <c r="H380" s="16"/>
      <c r="I380" s="104"/>
      <c r="J380" s="17"/>
      <c r="K380" s="11"/>
      <c r="L380" s="194"/>
      <c r="M380" s="198" t="s">
        <v>1235</v>
      </c>
      <c r="N380" s="11">
        <v>58</v>
      </c>
      <c r="O380" s="199" t="s">
        <v>1221</v>
      </c>
      <c r="P380" s="200"/>
    </row>
    <row r="381" spans="1:16" ht="24.95" customHeight="1" x14ac:dyDescent="0.2">
      <c r="A381" s="11">
        <v>692</v>
      </c>
      <c r="B381" s="15" t="s">
        <v>431</v>
      </c>
      <c r="C381" s="52" t="s">
        <v>267</v>
      </c>
      <c r="D381" s="12" t="s">
        <v>286</v>
      </c>
      <c r="E381" s="53">
        <v>3</v>
      </c>
      <c r="F381" s="54" t="s">
        <v>17</v>
      </c>
      <c r="G381" s="55" t="s">
        <v>24</v>
      </c>
      <c r="H381" s="16" t="s">
        <v>1098</v>
      </c>
      <c r="I381" s="112"/>
      <c r="J381" s="17" t="s">
        <v>1217</v>
      </c>
      <c r="K381" s="11">
        <v>58</v>
      </c>
      <c r="L381" s="194">
        <f t="shared" si="26"/>
        <v>34.800000000000004</v>
      </c>
      <c r="M381" s="198" t="s">
        <v>1233</v>
      </c>
      <c r="N381" s="11">
        <v>72</v>
      </c>
      <c r="O381" s="199" t="s">
        <v>1220</v>
      </c>
      <c r="P381" s="200">
        <f t="shared" si="25"/>
        <v>216</v>
      </c>
    </row>
    <row r="382" spans="1:16" ht="24.95" customHeight="1" x14ac:dyDescent="0.2">
      <c r="A382" s="11">
        <v>693</v>
      </c>
      <c r="B382" s="15" t="s">
        <v>431</v>
      </c>
      <c r="C382" s="52" t="s">
        <v>267</v>
      </c>
      <c r="D382" s="12" t="s">
        <v>287</v>
      </c>
      <c r="E382" s="53">
        <v>3.0089999999999999</v>
      </c>
      <c r="F382" s="54" t="s">
        <v>17</v>
      </c>
      <c r="G382" s="55" t="s">
        <v>24</v>
      </c>
      <c r="H382" s="16" t="s">
        <v>1098</v>
      </c>
      <c r="I382" s="112"/>
      <c r="J382" s="17" t="s">
        <v>1217</v>
      </c>
      <c r="K382" s="11">
        <v>58</v>
      </c>
      <c r="L382" s="194">
        <f t="shared" si="26"/>
        <v>34.904400000000003</v>
      </c>
      <c r="M382" s="198" t="s">
        <v>1233</v>
      </c>
      <c r="N382" s="11">
        <v>77</v>
      </c>
      <c r="O382" s="199" t="s">
        <v>1220</v>
      </c>
      <c r="P382" s="200">
        <f t="shared" si="25"/>
        <v>231.69299999999998</v>
      </c>
    </row>
    <row r="383" spans="1:16" ht="30" customHeight="1" x14ac:dyDescent="0.2">
      <c r="A383" s="11">
        <v>694</v>
      </c>
      <c r="B383" s="15" t="s">
        <v>431</v>
      </c>
      <c r="C383" s="34" t="s">
        <v>267</v>
      </c>
      <c r="D383" s="18" t="s">
        <v>288</v>
      </c>
      <c r="E383" s="35">
        <v>0.80100000000000005</v>
      </c>
      <c r="F383" s="36" t="s">
        <v>17</v>
      </c>
      <c r="G383" s="38" t="s">
        <v>24</v>
      </c>
      <c r="H383" s="16" t="s">
        <v>1098</v>
      </c>
      <c r="I383" s="108"/>
      <c r="J383" s="17" t="s">
        <v>1217</v>
      </c>
      <c r="K383" s="11">
        <v>58</v>
      </c>
      <c r="L383" s="194">
        <f t="shared" si="26"/>
        <v>9.2916000000000007</v>
      </c>
      <c r="M383" s="198"/>
      <c r="N383" s="11"/>
      <c r="O383" s="199"/>
      <c r="P383" s="11"/>
    </row>
    <row r="384" spans="1:16" ht="24.95" customHeight="1" x14ac:dyDescent="0.2">
      <c r="A384" s="11">
        <v>695</v>
      </c>
      <c r="B384" s="15" t="s">
        <v>431</v>
      </c>
      <c r="C384" s="29" t="s">
        <v>267</v>
      </c>
      <c r="D384" s="26" t="s">
        <v>289</v>
      </c>
      <c r="E384" s="30">
        <v>2</v>
      </c>
      <c r="F384" s="27" t="s">
        <v>17</v>
      </c>
      <c r="G384" s="31" t="s">
        <v>24</v>
      </c>
      <c r="H384" s="16" t="s">
        <v>1098</v>
      </c>
      <c r="I384" s="104" t="s">
        <v>748</v>
      </c>
      <c r="J384" s="17" t="s">
        <v>1217</v>
      </c>
      <c r="K384" s="11">
        <v>58</v>
      </c>
      <c r="L384" s="194">
        <f t="shared" si="26"/>
        <v>23.200000000000003</v>
      </c>
      <c r="M384" s="198" t="s">
        <v>1233</v>
      </c>
      <c r="N384" s="11">
        <v>77</v>
      </c>
      <c r="O384" s="199" t="s">
        <v>1220</v>
      </c>
      <c r="P384" s="200">
        <f t="shared" ref="P384:P418" si="27">E384*N384</f>
        <v>154</v>
      </c>
    </row>
    <row r="385" spans="1:16" ht="24.95" customHeight="1" x14ac:dyDescent="0.2">
      <c r="A385" s="11"/>
      <c r="B385" s="15"/>
      <c r="C385" s="29"/>
      <c r="D385" s="26"/>
      <c r="E385" s="30"/>
      <c r="F385" s="27"/>
      <c r="G385" s="31"/>
      <c r="H385" s="16"/>
      <c r="I385" s="104"/>
      <c r="J385" s="17"/>
      <c r="K385" s="11"/>
      <c r="L385" s="194"/>
      <c r="M385" s="198" t="s">
        <v>1235</v>
      </c>
      <c r="N385" s="11">
        <v>58</v>
      </c>
      <c r="O385" s="199" t="s">
        <v>1221</v>
      </c>
      <c r="P385" s="200"/>
    </row>
    <row r="386" spans="1:16" ht="24.95" customHeight="1" x14ac:dyDescent="0.2">
      <c r="A386" s="11">
        <v>696</v>
      </c>
      <c r="B386" s="15" t="s">
        <v>431</v>
      </c>
      <c r="C386" s="29" t="s">
        <v>267</v>
      </c>
      <c r="D386" s="26" t="s">
        <v>290</v>
      </c>
      <c r="E386" s="30">
        <v>1.5</v>
      </c>
      <c r="F386" s="27" t="s">
        <v>17</v>
      </c>
      <c r="G386" s="31" t="s">
        <v>24</v>
      </c>
      <c r="H386" s="16" t="s">
        <v>1098</v>
      </c>
      <c r="I386" s="104" t="s">
        <v>749</v>
      </c>
      <c r="J386" s="17" t="s">
        <v>1217</v>
      </c>
      <c r="K386" s="11">
        <v>58</v>
      </c>
      <c r="L386" s="194">
        <f t="shared" si="26"/>
        <v>17.400000000000002</v>
      </c>
      <c r="M386" s="198" t="s">
        <v>1233</v>
      </c>
      <c r="N386" s="11">
        <v>74</v>
      </c>
      <c r="O386" s="199" t="s">
        <v>1220</v>
      </c>
      <c r="P386" s="200">
        <f t="shared" si="27"/>
        <v>111</v>
      </c>
    </row>
    <row r="387" spans="1:16" ht="24.95" customHeight="1" x14ac:dyDescent="0.2">
      <c r="A387" s="11"/>
      <c r="B387" s="15"/>
      <c r="C387" s="29"/>
      <c r="D387" s="26"/>
      <c r="E387" s="30"/>
      <c r="F387" s="27"/>
      <c r="G387" s="31"/>
      <c r="H387" s="16"/>
      <c r="I387" s="104"/>
      <c r="J387" s="17"/>
      <c r="K387" s="11"/>
      <c r="L387" s="194"/>
      <c r="M387" s="198" t="s">
        <v>1235</v>
      </c>
      <c r="N387" s="11">
        <v>58</v>
      </c>
      <c r="O387" s="199" t="s">
        <v>1221</v>
      </c>
      <c r="P387" s="200"/>
    </row>
    <row r="388" spans="1:16" ht="24.95" customHeight="1" x14ac:dyDescent="0.2">
      <c r="A388" s="11">
        <v>697</v>
      </c>
      <c r="B388" s="15" t="s">
        <v>431</v>
      </c>
      <c r="C388" s="29" t="s">
        <v>267</v>
      </c>
      <c r="D388" s="26" t="s">
        <v>291</v>
      </c>
      <c r="E388" s="30">
        <v>2</v>
      </c>
      <c r="F388" s="27" t="s">
        <v>17</v>
      </c>
      <c r="G388" s="31" t="s">
        <v>24</v>
      </c>
      <c r="H388" s="16" t="s">
        <v>1098</v>
      </c>
      <c r="I388" s="104" t="s">
        <v>750</v>
      </c>
      <c r="J388" s="17" t="s">
        <v>1217</v>
      </c>
      <c r="K388" s="11">
        <v>58</v>
      </c>
      <c r="L388" s="194">
        <f t="shared" si="26"/>
        <v>23.200000000000003</v>
      </c>
      <c r="M388" s="198" t="s">
        <v>1233</v>
      </c>
      <c r="N388" s="11">
        <v>72</v>
      </c>
      <c r="O388" s="199" t="s">
        <v>1220</v>
      </c>
      <c r="P388" s="200">
        <f t="shared" si="27"/>
        <v>144</v>
      </c>
    </row>
    <row r="389" spans="1:16" ht="24.95" customHeight="1" x14ac:dyDescent="0.2">
      <c r="A389" s="11"/>
      <c r="B389" s="15"/>
      <c r="C389" s="29"/>
      <c r="D389" s="26"/>
      <c r="E389" s="30"/>
      <c r="F389" s="27"/>
      <c r="G389" s="31"/>
      <c r="H389" s="16"/>
      <c r="I389" s="104"/>
      <c r="J389" s="17"/>
      <c r="K389" s="11"/>
      <c r="L389" s="194"/>
      <c r="M389" s="198" t="s">
        <v>1235</v>
      </c>
      <c r="N389" s="11">
        <v>58</v>
      </c>
      <c r="O389" s="199" t="s">
        <v>1221</v>
      </c>
      <c r="P389" s="200"/>
    </row>
    <row r="390" spans="1:16" ht="24.95" customHeight="1" x14ac:dyDescent="0.2">
      <c r="A390" s="11">
        <v>698</v>
      </c>
      <c r="B390" s="15" t="s">
        <v>431</v>
      </c>
      <c r="C390" s="29" t="s">
        <v>267</v>
      </c>
      <c r="D390" s="26" t="s">
        <v>292</v>
      </c>
      <c r="E390" s="30">
        <v>2.2000000000000002</v>
      </c>
      <c r="F390" s="27" t="s">
        <v>17</v>
      </c>
      <c r="G390" s="31" t="s">
        <v>24</v>
      </c>
      <c r="H390" s="16" t="s">
        <v>1098</v>
      </c>
      <c r="I390" s="104" t="s">
        <v>751</v>
      </c>
      <c r="J390" s="17" t="s">
        <v>1217</v>
      </c>
      <c r="K390" s="11">
        <v>58</v>
      </c>
      <c r="L390" s="194">
        <f t="shared" si="26"/>
        <v>25.520000000000003</v>
      </c>
      <c r="M390" s="198" t="s">
        <v>1233</v>
      </c>
      <c r="N390" s="11">
        <v>74</v>
      </c>
      <c r="O390" s="199" t="s">
        <v>1220</v>
      </c>
      <c r="P390" s="200">
        <f t="shared" si="27"/>
        <v>162.80000000000001</v>
      </c>
    </row>
    <row r="391" spans="1:16" ht="24.95" customHeight="1" x14ac:dyDescent="0.2">
      <c r="A391" s="11"/>
      <c r="B391" s="15"/>
      <c r="C391" s="29"/>
      <c r="D391" s="26"/>
      <c r="E391" s="30"/>
      <c r="F391" s="27"/>
      <c r="G391" s="31"/>
      <c r="H391" s="16"/>
      <c r="I391" s="104"/>
      <c r="J391" s="17"/>
      <c r="K391" s="11"/>
      <c r="L391" s="194"/>
      <c r="M391" s="198" t="s">
        <v>1235</v>
      </c>
      <c r="N391" s="11">
        <v>58</v>
      </c>
      <c r="O391" s="199" t="s">
        <v>1221</v>
      </c>
      <c r="P391" s="200"/>
    </row>
    <row r="392" spans="1:16" ht="24.95" customHeight="1" x14ac:dyDescent="0.2">
      <c r="A392" s="11">
        <v>699</v>
      </c>
      <c r="B392" s="15" t="s">
        <v>431</v>
      </c>
      <c r="C392" s="29" t="s">
        <v>267</v>
      </c>
      <c r="D392" s="26" t="s">
        <v>293</v>
      </c>
      <c r="E392" s="30">
        <v>9.5</v>
      </c>
      <c r="F392" s="27" t="s">
        <v>17</v>
      </c>
      <c r="G392" s="31" t="s">
        <v>24</v>
      </c>
      <c r="H392" s="16" t="s">
        <v>1098</v>
      </c>
      <c r="I392" s="104" t="s">
        <v>752</v>
      </c>
      <c r="J392" s="17" t="s">
        <v>1217</v>
      </c>
      <c r="K392" s="11">
        <v>58</v>
      </c>
      <c r="L392" s="194">
        <f t="shared" si="26"/>
        <v>110.2</v>
      </c>
      <c r="M392" s="198" t="s">
        <v>1233</v>
      </c>
      <c r="N392" s="11">
        <v>77</v>
      </c>
      <c r="O392" s="199" t="s">
        <v>1220</v>
      </c>
      <c r="P392" s="200">
        <f t="shared" si="27"/>
        <v>731.5</v>
      </c>
    </row>
    <row r="393" spans="1:16" ht="24.95" customHeight="1" x14ac:dyDescent="0.2">
      <c r="A393" s="11"/>
      <c r="B393" s="15"/>
      <c r="C393" s="29"/>
      <c r="D393" s="26"/>
      <c r="E393" s="30"/>
      <c r="F393" s="27"/>
      <c r="G393" s="31"/>
      <c r="H393" s="16"/>
      <c r="I393" s="104"/>
      <c r="J393" s="17"/>
      <c r="K393" s="11"/>
      <c r="L393" s="194"/>
      <c r="M393" s="198" t="s">
        <v>1235</v>
      </c>
      <c r="N393" s="11">
        <v>58</v>
      </c>
      <c r="O393" s="199" t="s">
        <v>1221</v>
      </c>
      <c r="P393" s="200"/>
    </row>
    <row r="394" spans="1:16" ht="24.95" customHeight="1" x14ac:dyDescent="0.2">
      <c r="A394" s="11">
        <v>700</v>
      </c>
      <c r="B394" s="15" t="s">
        <v>431</v>
      </c>
      <c r="C394" s="29" t="s">
        <v>267</v>
      </c>
      <c r="D394" s="26" t="s">
        <v>294</v>
      </c>
      <c r="E394" s="30">
        <v>2</v>
      </c>
      <c r="F394" s="27" t="s">
        <v>17</v>
      </c>
      <c r="G394" s="31" t="s">
        <v>24</v>
      </c>
      <c r="H394" s="16" t="s">
        <v>1098</v>
      </c>
      <c r="I394" s="104" t="s">
        <v>753</v>
      </c>
      <c r="J394" s="17" t="s">
        <v>1217</v>
      </c>
      <c r="K394" s="11">
        <v>58</v>
      </c>
      <c r="L394" s="194">
        <f t="shared" si="26"/>
        <v>23.200000000000003</v>
      </c>
      <c r="M394" s="198" t="s">
        <v>1233</v>
      </c>
      <c r="N394" s="11">
        <v>77</v>
      </c>
      <c r="O394" s="199" t="s">
        <v>1220</v>
      </c>
      <c r="P394" s="200">
        <f t="shared" si="27"/>
        <v>154</v>
      </c>
    </row>
    <row r="395" spans="1:16" ht="24.95" customHeight="1" x14ac:dyDescent="0.2">
      <c r="A395" s="11"/>
      <c r="B395" s="15"/>
      <c r="C395" s="29"/>
      <c r="D395" s="26"/>
      <c r="E395" s="30"/>
      <c r="F395" s="27"/>
      <c r="G395" s="31"/>
      <c r="H395" s="16"/>
      <c r="I395" s="104"/>
      <c r="J395" s="17"/>
      <c r="K395" s="11"/>
      <c r="L395" s="194"/>
      <c r="M395" s="198" t="s">
        <v>1235</v>
      </c>
      <c r="N395" s="11">
        <v>58</v>
      </c>
      <c r="O395" s="199" t="s">
        <v>1221</v>
      </c>
      <c r="P395" s="200"/>
    </row>
    <row r="396" spans="1:16" ht="24.95" customHeight="1" x14ac:dyDescent="0.2">
      <c r="A396" s="11">
        <v>701</v>
      </c>
      <c r="B396" s="15" t="s">
        <v>431</v>
      </c>
      <c r="C396" s="29" t="s">
        <v>267</v>
      </c>
      <c r="D396" s="26" t="s">
        <v>295</v>
      </c>
      <c r="E396" s="30">
        <v>2.9990000000000001</v>
      </c>
      <c r="F396" s="27" t="s">
        <v>17</v>
      </c>
      <c r="G396" s="31" t="s">
        <v>24</v>
      </c>
      <c r="H396" s="16" t="s">
        <v>1098</v>
      </c>
      <c r="I396" s="104" t="s">
        <v>754</v>
      </c>
      <c r="J396" s="17" t="s">
        <v>1217</v>
      </c>
      <c r="K396" s="11">
        <v>58</v>
      </c>
      <c r="L396" s="194">
        <f t="shared" si="26"/>
        <v>34.788400000000003</v>
      </c>
      <c r="M396" s="198" t="s">
        <v>1233</v>
      </c>
      <c r="N396" s="11">
        <v>77</v>
      </c>
      <c r="O396" s="199" t="s">
        <v>1220</v>
      </c>
      <c r="P396" s="200">
        <f t="shared" si="27"/>
        <v>230.923</v>
      </c>
    </row>
    <row r="397" spans="1:16" ht="24.95" customHeight="1" x14ac:dyDescent="0.2">
      <c r="A397" s="11"/>
      <c r="B397" s="15"/>
      <c r="C397" s="29"/>
      <c r="D397" s="26"/>
      <c r="E397" s="30"/>
      <c r="F397" s="27"/>
      <c r="G397" s="31"/>
      <c r="H397" s="16"/>
      <c r="I397" s="104"/>
      <c r="J397" s="17"/>
      <c r="K397" s="11"/>
      <c r="L397" s="194"/>
      <c r="M397" s="198" t="s">
        <v>1235</v>
      </c>
      <c r="N397" s="11">
        <v>58</v>
      </c>
      <c r="O397" s="199" t="s">
        <v>1221</v>
      </c>
      <c r="P397" s="200"/>
    </row>
    <row r="398" spans="1:16" ht="24.95" customHeight="1" x14ac:dyDescent="0.2">
      <c r="A398" s="11">
        <v>702</v>
      </c>
      <c r="B398" s="15" t="s">
        <v>431</v>
      </c>
      <c r="C398" s="29" t="s">
        <v>267</v>
      </c>
      <c r="D398" s="26" t="s">
        <v>296</v>
      </c>
      <c r="E398" s="30">
        <v>5.0010000000000003</v>
      </c>
      <c r="F398" s="27" t="s">
        <v>17</v>
      </c>
      <c r="G398" s="31" t="s">
        <v>24</v>
      </c>
      <c r="H398" s="16" t="s">
        <v>1098</v>
      </c>
      <c r="I398" s="104" t="s">
        <v>755</v>
      </c>
      <c r="J398" s="17" t="s">
        <v>1217</v>
      </c>
      <c r="K398" s="11">
        <v>58</v>
      </c>
      <c r="L398" s="194">
        <f t="shared" si="26"/>
        <v>58.011600000000001</v>
      </c>
      <c r="M398" s="198" t="s">
        <v>1233</v>
      </c>
      <c r="N398" s="11">
        <v>77</v>
      </c>
      <c r="O398" s="199" t="s">
        <v>1220</v>
      </c>
      <c r="P398" s="200">
        <f t="shared" si="27"/>
        <v>385.077</v>
      </c>
    </row>
    <row r="399" spans="1:16" ht="24.95" customHeight="1" x14ac:dyDescent="0.2">
      <c r="A399" s="11"/>
      <c r="B399" s="15"/>
      <c r="C399" s="29"/>
      <c r="D399" s="26"/>
      <c r="E399" s="30"/>
      <c r="F399" s="27"/>
      <c r="G399" s="31"/>
      <c r="H399" s="16"/>
      <c r="I399" s="104"/>
      <c r="J399" s="17"/>
      <c r="K399" s="11"/>
      <c r="L399" s="194"/>
      <c r="M399" s="198" t="s">
        <v>1235</v>
      </c>
      <c r="N399" s="11">
        <v>58</v>
      </c>
      <c r="O399" s="199" t="s">
        <v>1221</v>
      </c>
      <c r="P399" s="200"/>
    </row>
    <row r="400" spans="1:16" ht="24.95" customHeight="1" x14ac:dyDescent="0.2">
      <c r="A400" s="11">
        <v>703</v>
      </c>
      <c r="B400" s="15" t="s">
        <v>431</v>
      </c>
      <c r="C400" s="29" t="s">
        <v>267</v>
      </c>
      <c r="D400" s="26" t="s">
        <v>297</v>
      </c>
      <c r="E400" s="30">
        <v>1.9990000000000001</v>
      </c>
      <c r="F400" s="27" t="s">
        <v>17</v>
      </c>
      <c r="G400" s="31" t="s">
        <v>24</v>
      </c>
      <c r="H400" s="16" t="s">
        <v>1098</v>
      </c>
      <c r="I400" s="104" t="s">
        <v>756</v>
      </c>
      <c r="J400" s="17" t="s">
        <v>1217</v>
      </c>
      <c r="K400" s="11">
        <v>58</v>
      </c>
      <c r="L400" s="194">
        <f t="shared" si="26"/>
        <v>23.188400000000001</v>
      </c>
      <c r="M400" s="198" t="s">
        <v>1233</v>
      </c>
      <c r="N400" s="11">
        <v>77</v>
      </c>
      <c r="O400" s="199" t="s">
        <v>1220</v>
      </c>
      <c r="P400" s="200">
        <f t="shared" si="27"/>
        <v>153.923</v>
      </c>
    </row>
    <row r="401" spans="1:16" ht="24.95" customHeight="1" x14ac:dyDescent="0.2">
      <c r="A401" s="11"/>
      <c r="B401" s="15"/>
      <c r="C401" s="29"/>
      <c r="D401" s="26"/>
      <c r="E401" s="30"/>
      <c r="F401" s="27"/>
      <c r="G401" s="31"/>
      <c r="H401" s="16"/>
      <c r="I401" s="104"/>
      <c r="J401" s="17"/>
      <c r="K401" s="11"/>
      <c r="L401" s="194"/>
      <c r="M401" s="198" t="s">
        <v>1235</v>
      </c>
      <c r="N401" s="11">
        <v>58</v>
      </c>
      <c r="O401" s="199" t="s">
        <v>1221</v>
      </c>
      <c r="P401" s="200"/>
    </row>
    <row r="402" spans="1:16" ht="24.95" customHeight="1" x14ac:dyDescent="0.2">
      <c r="A402" s="11">
        <v>704</v>
      </c>
      <c r="B402" s="15" t="s">
        <v>431</v>
      </c>
      <c r="C402" s="29" t="s">
        <v>267</v>
      </c>
      <c r="D402" s="26" t="s">
        <v>298</v>
      </c>
      <c r="E402" s="30">
        <v>4.5</v>
      </c>
      <c r="F402" s="27" t="s">
        <v>17</v>
      </c>
      <c r="G402" s="31" t="s">
        <v>24</v>
      </c>
      <c r="H402" s="16" t="s">
        <v>1098</v>
      </c>
      <c r="I402" s="104" t="s">
        <v>757</v>
      </c>
      <c r="J402" s="17" t="s">
        <v>1217</v>
      </c>
      <c r="K402" s="11">
        <v>58</v>
      </c>
      <c r="L402" s="194">
        <f t="shared" si="26"/>
        <v>52.2</v>
      </c>
      <c r="M402" s="198" t="s">
        <v>1233</v>
      </c>
      <c r="N402" s="11">
        <v>77</v>
      </c>
      <c r="O402" s="199" t="s">
        <v>1220</v>
      </c>
      <c r="P402" s="200">
        <f t="shared" si="27"/>
        <v>346.5</v>
      </c>
    </row>
    <row r="403" spans="1:16" ht="24.95" customHeight="1" x14ac:dyDescent="0.2">
      <c r="A403" s="11"/>
      <c r="B403" s="15"/>
      <c r="C403" s="29"/>
      <c r="D403" s="26"/>
      <c r="E403" s="30"/>
      <c r="F403" s="27"/>
      <c r="G403" s="31"/>
      <c r="H403" s="16"/>
      <c r="I403" s="107"/>
      <c r="J403" s="17"/>
      <c r="K403" s="11"/>
      <c r="L403" s="194"/>
      <c r="M403" s="198" t="s">
        <v>1235</v>
      </c>
      <c r="N403" s="11">
        <v>58</v>
      </c>
      <c r="O403" s="199" t="s">
        <v>1221</v>
      </c>
      <c r="P403" s="200"/>
    </row>
    <row r="404" spans="1:16" ht="24.95" customHeight="1" x14ac:dyDescent="0.2">
      <c r="A404" s="11">
        <v>705</v>
      </c>
      <c r="B404" s="15" t="s">
        <v>431</v>
      </c>
      <c r="C404" s="29" t="s">
        <v>267</v>
      </c>
      <c r="D404" s="26" t="s">
        <v>299</v>
      </c>
      <c r="E404" s="30">
        <v>2.11</v>
      </c>
      <c r="F404" s="27" t="s">
        <v>17</v>
      </c>
      <c r="G404" s="31" t="s">
        <v>24</v>
      </c>
      <c r="H404" s="16" t="s">
        <v>1098</v>
      </c>
      <c r="I404" s="107" t="s">
        <v>758</v>
      </c>
      <c r="J404" s="17" t="s">
        <v>1217</v>
      </c>
      <c r="K404" s="11">
        <v>58</v>
      </c>
      <c r="L404" s="194">
        <f t="shared" si="26"/>
        <v>24.475999999999999</v>
      </c>
      <c r="M404" s="198" t="s">
        <v>1233</v>
      </c>
      <c r="N404" s="11">
        <v>77</v>
      </c>
      <c r="O404" s="199" t="s">
        <v>1220</v>
      </c>
      <c r="P404" s="200">
        <f t="shared" si="27"/>
        <v>162.47</v>
      </c>
    </row>
    <row r="405" spans="1:16" ht="24.95" customHeight="1" x14ac:dyDescent="0.2">
      <c r="A405" s="11"/>
      <c r="B405" s="15"/>
      <c r="C405" s="29"/>
      <c r="D405" s="26"/>
      <c r="E405" s="30"/>
      <c r="F405" s="27"/>
      <c r="G405" s="31"/>
      <c r="H405" s="16"/>
      <c r="I405" s="107"/>
      <c r="J405" s="17"/>
      <c r="K405" s="11"/>
      <c r="L405" s="194"/>
      <c r="M405" s="198" t="s">
        <v>1235</v>
      </c>
      <c r="N405" s="11">
        <v>58</v>
      </c>
      <c r="O405" s="199" t="s">
        <v>1221</v>
      </c>
      <c r="P405" s="200"/>
    </row>
    <row r="406" spans="1:16" ht="24.95" customHeight="1" x14ac:dyDescent="0.2">
      <c r="A406" s="11">
        <v>706</v>
      </c>
      <c r="B406" s="15" t="s">
        <v>431</v>
      </c>
      <c r="C406" s="29" t="s">
        <v>267</v>
      </c>
      <c r="D406" s="26" t="s">
        <v>300</v>
      </c>
      <c r="E406" s="30">
        <v>2.5089999999999999</v>
      </c>
      <c r="F406" s="27" t="s">
        <v>17</v>
      </c>
      <c r="G406" s="31" t="s">
        <v>24</v>
      </c>
      <c r="H406" s="16" t="s">
        <v>1098</v>
      </c>
      <c r="I406" s="107" t="s">
        <v>759</v>
      </c>
      <c r="J406" s="17" t="s">
        <v>1217</v>
      </c>
      <c r="K406" s="11">
        <v>58</v>
      </c>
      <c r="L406" s="194">
        <f t="shared" si="26"/>
        <v>29.104399999999998</v>
      </c>
      <c r="M406" s="198" t="s">
        <v>1233</v>
      </c>
      <c r="N406" s="11">
        <v>77</v>
      </c>
      <c r="O406" s="199" t="s">
        <v>1220</v>
      </c>
      <c r="P406" s="200">
        <f t="shared" si="27"/>
        <v>193.19299999999998</v>
      </c>
    </row>
    <row r="407" spans="1:16" ht="24.95" customHeight="1" x14ac:dyDescent="0.2">
      <c r="A407" s="11"/>
      <c r="B407" s="15"/>
      <c r="C407" s="29"/>
      <c r="D407" s="26"/>
      <c r="E407" s="30"/>
      <c r="F407" s="27"/>
      <c r="G407" s="31"/>
      <c r="H407" s="16"/>
      <c r="I407" s="107"/>
      <c r="J407" s="17"/>
      <c r="K407" s="11"/>
      <c r="L407" s="194"/>
      <c r="M407" s="198" t="s">
        <v>1235</v>
      </c>
      <c r="N407" s="11">
        <v>58</v>
      </c>
      <c r="O407" s="199" t="s">
        <v>1221</v>
      </c>
      <c r="P407" s="200"/>
    </row>
    <row r="408" spans="1:16" ht="24.95" customHeight="1" x14ac:dyDescent="0.2">
      <c r="A408" s="11">
        <v>707</v>
      </c>
      <c r="B408" s="15" t="s">
        <v>431</v>
      </c>
      <c r="C408" s="29" t="s">
        <v>267</v>
      </c>
      <c r="D408" s="26" t="s">
        <v>301</v>
      </c>
      <c r="E408" s="30">
        <v>3.4969999999999999</v>
      </c>
      <c r="F408" s="27" t="s">
        <v>17</v>
      </c>
      <c r="G408" s="31" t="s">
        <v>24</v>
      </c>
      <c r="H408" s="16" t="s">
        <v>1098</v>
      </c>
      <c r="I408" s="104" t="s">
        <v>760</v>
      </c>
      <c r="J408" s="17" t="s">
        <v>1217</v>
      </c>
      <c r="K408" s="11">
        <v>58</v>
      </c>
      <c r="L408" s="194">
        <f t="shared" si="26"/>
        <v>40.565200000000004</v>
      </c>
      <c r="M408" s="198" t="s">
        <v>1233</v>
      </c>
      <c r="N408" s="11">
        <v>77</v>
      </c>
      <c r="O408" s="199" t="s">
        <v>1220</v>
      </c>
      <c r="P408" s="200">
        <f t="shared" si="27"/>
        <v>269.26900000000001</v>
      </c>
    </row>
    <row r="409" spans="1:16" ht="24.95" customHeight="1" x14ac:dyDescent="0.2">
      <c r="A409" s="11"/>
      <c r="B409" s="15"/>
      <c r="C409" s="29"/>
      <c r="D409" s="26"/>
      <c r="E409" s="30"/>
      <c r="F409" s="27"/>
      <c r="G409" s="31"/>
      <c r="H409" s="16"/>
      <c r="I409" s="104"/>
      <c r="J409" s="17"/>
      <c r="K409" s="11"/>
      <c r="L409" s="194"/>
      <c r="M409" s="198" t="s">
        <v>1235</v>
      </c>
      <c r="N409" s="11">
        <v>58</v>
      </c>
      <c r="O409" s="199" t="s">
        <v>1221</v>
      </c>
      <c r="P409" s="200"/>
    </row>
    <row r="410" spans="1:16" ht="24.95" customHeight="1" x14ac:dyDescent="0.2">
      <c r="A410" s="11">
        <v>708</v>
      </c>
      <c r="B410" s="15" t="s">
        <v>431</v>
      </c>
      <c r="C410" s="29" t="s">
        <v>267</v>
      </c>
      <c r="D410" s="26" t="s">
        <v>302</v>
      </c>
      <c r="E410" s="30">
        <v>7.6</v>
      </c>
      <c r="F410" s="27" t="s">
        <v>17</v>
      </c>
      <c r="G410" s="31" t="s">
        <v>24</v>
      </c>
      <c r="H410" s="16" t="s">
        <v>1098</v>
      </c>
      <c r="I410" s="104" t="s">
        <v>761</v>
      </c>
      <c r="J410" s="17" t="s">
        <v>1217</v>
      </c>
      <c r="K410" s="11">
        <v>58</v>
      </c>
      <c r="L410" s="194">
        <f t="shared" si="26"/>
        <v>88.16</v>
      </c>
      <c r="M410" s="198" t="s">
        <v>1233</v>
      </c>
      <c r="N410" s="11">
        <v>74</v>
      </c>
      <c r="O410" s="199" t="s">
        <v>1220</v>
      </c>
      <c r="P410" s="200">
        <f t="shared" si="27"/>
        <v>562.4</v>
      </c>
    </row>
    <row r="411" spans="1:16" ht="24.95" customHeight="1" x14ac:dyDescent="0.2">
      <c r="A411" s="11"/>
      <c r="B411" s="15"/>
      <c r="C411" s="29"/>
      <c r="D411" s="26"/>
      <c r="E411" s="30"/>
      <c r="F411" s="27"/>
      <c r="G411" s="31"/>
      <c r="H411" s="16"/>
      <c r="I411" s="104"/>
      <c r="J411" s="17"/>
      <c r="K411" s="11"/>
      <c r="L411" s="194"/>
      <c r="M411" s="198" t="s">
        <v>1235</v>
      </c>
      <c r="N411" s="11">
        <v>58</v>
      </c>
      <c r="O411" s="199" t="s">
        <v>1221</v>
      </c>
      <c r="P411" s="200"/>
    </row>
    <row r="412" spans="1:16" ht="24.95" customHeight="1" x14ac:dyDescent="0.2">
      <c r="A412" s="11">
        <v>709</v>
      </c>
      <c r="B412" s="15" t="s">
        <v>431</v>
      </c>
      <c r="C412" s="29" t="s">
        <v>267</v>
      </c>
      <c r="D412" s="26" t="s">
        <v>303</v>
      </c>
      <c r="E412" s="30">
        <v>3.9980000000000002</v>
      </c>
      <c r="F412" s="27" t="s">
        <v>17</v>
      </c>
      <c r="G412" s="31" t="s">
        <v>24</v>
      </c>
      <c r="H412" s="16" t="s">
        <v>1098</v>
      </c>
      <c r="I412" s="104" t="s">
        <v>762</v>
      </c>
      <c r="J412" s="17" t="s">
        <v>1217</v>
      </c>
      <c r="K412" s="11">
        <v>58</v>
      </c>
      <c r="L412" s="194">
        <f t="shared" si="26"/>
        <v>46.376800000000003</v>
      </c>
      <c r="M412" s="198" t="s">
        <v>1233</v>
      </c>
      <c r="N412" s="11">
        <v>77</v>
      </c>
      <c r="O412" s="199" t="s">
        <v>1220</v>
      </c>
      <c r="P412" s="200">
        <f t="shared" si="27"/>
        <v>307.846</v>
      </c>
    </row>
    <row r="413" spans="1:16" ht="24.95" customHeight="1" x14ac:dyDescent="0.2">
      <c r="A413" s="11"/>
      <c r="B413" s="15"/>
      <c r="C413" s="29"/>
      <c r="D413" s="26"/>
      <c r="E413" s="30"/>
      <c r="F413" s="27"/>
      <c r="G413" s="31"/>
      <c r="H413" s="16"/>
      <c r="I413" s="104"/>
      <c r="J413" s="17"/>
      <c r="K413" s="11"/>
      <c r="L413" s="194"/>
      <c r="M413" s="198" t="s">
        <v>1235</v>
      </c>
      <c r="N413" s="11">
        <v>58</v>
      </c>
      <c r="O413" s="199" t="s">
        <v>1221</v>
      </c>
      <c r="P413" s="200"/>
    </row>
    <row r="414" spans="1:16" ht="24.95" customHeight="1" x14ac:dyDescent="0.2">
      <c r="A414" s="11">
        <v>710</v>
      </c>
      <c r="B414" s="15" t="s">
        <v>431</v>
      </c>
      <c r="C414" s="29" t="s">
        <v>267</v>
      </c>
      <c r="D414" s="26" t="s">
        <v>304</v>
      </c>
      <c r="E414" s="30">
        <v>2</v>
      </c>
      <c r="F414" s="27" t="s">
        <v>17</v>
      </c>
      <c r="G414" s="31" t="s">
        <v>24</v>
      </c>
      <c r="H414" s="16" t="s">
        <v>1098</v>
      </c>
      <c r="I414" s="104" t="s">
        <v>763</v>
      </c>
      <c r="J414" s="17" t="s">
        <v>1217</v>
      </c>
      <c r="K414" s="11">
        <v>58</v>
      </c>
      <c r="L414" s="194">
        <f t="shared" si="26"/>
        <v>23.200000000000003</v>
      </c>
      <c r="M414" s="198" t="s">
        <v>1233</v>
      </c>
      <c r="N414" s="11">
        <v>77</v>
      </c>
      <c r="O414" s="199" t="s">
        <v>1220</v>
      </c>
      <c r="P414" s="200">
        <f t="shared" si="27"/>
        <v>154</v>
      </c>
    </row>
    <row r="415" spans="1:16" ht="24.95" customHeight="1" x14ac:dyDescent="0.2">
      <c r="A415" s="11"/>
      <c r="B415" s="15"/>
      <c r="C415" s="29"/>
      <c r="D415" s="26"/>
      <c r="E415" s="30"/>
      <c r="F415" s="27"/>
      <c r="G415" s="31"/>
      <c r="H415" s="16"/>
      <c r="I415" s="104"/>
      <c r="J415" s="17"/>
      <c r="K415" s="11"/>
      <c r="L415" s="194"/>
      <c r="M415" s="198" t="s">
        <v>1235</v>
      </c>
      <c r="N415" s="11">
        <v>58</v>
      </c>
      <c r="O415" s="199" t="s">
        <v>1221</v>
      </c>
      <c r="P415" s="200"/>
    </row>
    <row r="416" spans="1:16" ht="24.95" customHeight="1" x14ac:dyDescent="0.2">
      <c r="A416" s="11">
        <v>711</v>
      </c>
      <c r="B416" s="15" t="s">
        <v>431</v>
      </c>
      <c r="C416" s="29" t="s">
        <v>267</v>
      </c>
      <c r="D416" s="26" t="s">
        <v>305</v>
      </c>
      <c r="E416" s="30">
        <v>4.9989999999999997</v>
      </c>
      <c r="F416" s="27" t="s">
        <v>17</v>
      </c>
      <c r="G416" s="31" t="s">
        <v>24</v>
      </c>
      <c r="H416" s="16" t="s">
        <v>1098</v>
      </c>
      <c r="I416" s="104" t="s">
        <v>764</v>
      </c>
      <c r="J416" s="17" t="s">
        <v>1217</v>
      </c>
      <c r="K416" s="11">
        <v>58</v>
      </c>
      <c r="L416" s="194">
        <f t="shared" si="26"/>
        <v>57.988400000000006</v>
      </c>
      <c r="M416" s="198" t="s">
        <v>1233</v>
      </c>
      <c r="N416" s="11">
        <v>74</v>
      </c>
      <c r="O416" s="199" t="s">
        <v>1220</v>
      </c>
      <c r="P416" s="200">
        <f t="shared" si="27"/>
        <v>369.92599999999999</v>
      </c>
    </row>
    <row r="417" spans="1:16" ht="24.95" customHeight="1" x14ac:dyDescent="0.2">
      <c r="A417" s="11"/>
      <c r="B417" s="15"/>
      <c r="C417" s="29"/>
      <c r="D417" s="26"/>
      <c r="E417" s="30"/>
      <c r="F417" s="27"/>
      <c r="G417" s="31"/>
      <c r="H417" s="16"/>
      <c r="I417" s="104"/>
      <c r="J417" s="17"/>
      <c r="K417" s="11"/>
      <c r="L417" s="194"/>
      <c r="M417" s="198" t="s">
        <v>1235</v>
      </c>
      <c r="N417" s="11">
        <v>58</v>
      </c>
      <c r="O417" s="199" t="s">
        <v>1221</v>
      </c>
      <c r="P417" s="200"/>
    </row>
    <row r="418" spans="1:16" ht="24.95" customHeight="1" x14ac:dyDescent="0.2">
      <c r="A418" s="11">
        <v>712</v>
      </c>
      <c r="B418" s="15" t="s">
        <v>431</v>
      </c>
      <c r="C418" s="29" t="s">
        <v>267</v>
      </c>
      <c r="D418" s="26" t="s">
        <v>306</v>
      </c>
      <c r="E418" s="30">
        <v>4</v>
      </c>
      <c r="F418" s="27" t="s">
        <v>17</v>
      </c>
      <c r="G418" s="31" t="s">
        <v>24</v>
      </c>
      <c r="H418" s="16" t="s">
        <v>1098</v>
      </c>
      <c r="I418" s="104" t="s">
        <v>765</v>
      </c>
      <c r="J418" s="17" t="s">
        <v>1217</v>
      </c>
      <c r="K418" s="11">
        <v>58</v>
      </c>
      <c r="L418" s="194">
        <f t="shared" si="26"/>
        <v>46.400000000000006</v>
      </c>
      <c r="M418" s="198" t="s">
        <v>1233</v>
      </c>
      <c r="N418" s="11">
        <v>77</v>
      </c>
      <c r="O418" s="199" t="s">
        <v>1220</v>
      </c>
      <c r="P418" s="200">
        <f t="shared" si="27"/>
        <v>308</v>
      </c>
    </row>
    <row r="419" spans="1:16" ht="24.95" customHeight="1" x14ac:dyDescent="0.2">
      <c r="A419" s="11"/>
      <c r="B419" s="15"/>
      <c r="C419" s="29"/>
      <c r="D419" s="26"/>
      <c r="E419" s="30"/>
      <c r="F419" s="27"/>
      <c r="G419" s="31"/>
      <c r="H419" s="16"/>
      <c r="I419" s="104"/>
      <c r="J419" s="17"/>
      <c r="K419" s="11"/>
      <c r="L419" s="194"/>
      <c r="M419" s="198" t="s">
        <v>1235</v>
      </c>
      <c r="N419" s="11">
        <v>58</v>
      </c>
      <c r="O419" s="199" t="s">
        <v>1221</v>
      </c>
      <c r="P419" s="200"/>
    </row>
    <row r="420" spans="1:16" ht="30" customHeight="1" x14ac:dyDescent="0.2">
      <c r="A420" s="11">
        <v>742</v>
      </c>
      <c r="B420" s="15" t="s">
        <v>431</v>
      </c>
      <c r="C420" s="29" t="s">
        <v>267</v>
      </c>
      <c r="D420" s="32" t="s">
        <v>307</v>
      </c>
      <c r="E420" s="30">
        <v>0.78800000000000003</v>
      </c>
      <c r="F420" s="27" t="s">
        <v>22</v>
      </c>
      <c r="G420" s="31" t="s">
        <v>28</v>
      </c>
      <c r="H420" s="16" t="s">
        <v>1098</v>
      </c>
      <c r="I420" s="108"/>
      <c r="J420" s="17" t="s">
        <v>1217</v>
      </c>
      <c r="K420" s="11">
        <v>58</v>
      </c>
      <c r="L420" s="194">
        <f t="shared" si="26"/>
        <v>9.1408000000000005</v>
      </c>
      <c r="M420" s="198"/>
      <c r="N420" s="11"/>
      <c r="O420" s="199"/>
      <c r="P420" s="11"/>
    </row>
    <row r="421" spans="1:16" ht="30" customHeight="1" x14ac:dyDescent="0.2">
      <c r="A421" s="11">
        <v>743</v>
      </c>
      <c r="B421" s="15" t="s">
        <v>431</v>
      </c>
      <c r="C421" s="29" t="s">
        <v>267</v>
      </c>
      <c r="D421" s="26" t="s">
        <v>308</v>
      </c>
      <c r="E421" s="30">
        <v>2.778</v>
      </c>
      <c r="F421" s="27" t="s">
        <v>22</v>
      </c>
      <c r="G421" s="31" t="s">
        <v>20</v>
      </c>
      <c r="H421" s="16" t="s">
        <v>1098</v>
      </c>
      <c r="I421" s="111"/>
      <c r="J421" s="17" t="s">
        <v>1217</v>
      </c>
      <c r="K421" s="11">
        <v>58</v>
      </c>
      <c r="L421" s="194">
        <f t="shared" si="26"/>
        <v>32.224800000000002</v>
      </c>
      <c r="M421" s="198"/>
      <c r="N421" s="11"/>
      <c r="O421" s="199"/>
      <c r="P421" s="11"/>
    </row>
    <row r="422" spans="1:16" ht="30" customHeight="1" x14ac:dyDescent="0.2">
      <c r="A422" s="11">
        <v>744</v>
      </c>
      <c r="B422" s="15" t="s">
        <v>431</v>
      </c>
      <c r="C422" s="29" t="s">
        <v>267</v>
      </c>
      <c r="D422" s="26" t="s">
        <v>309</v>
      </c>
      <c r="E422" s="30">
        <v>2.7770000000000001</v>
      </c>
      <c r="F422" s="27" t="s">
        <v>22</v>
      </c>
      <c r="G422" s="31" t="s">
        <v>20</v>
      </c>
      <c r="H422" s="16" t="s">
        <v>1098</v>
      </c>
      <c r="I422" s="111"/>
      <c r="J422" s="17" t="s">
        <v>1217</v>
      </c>
      <c r="K422" s="11">
        <v>58</v>
      </c>
      <c r="L422" s="194">
        <f t="shared" si="26"/>
        <v>32.213200000000001</v>
      </c>
      <c r="M422" s="198"/>
      <c r="N422" s="11"/>
      <c r="O422" s="199"/>
      <c r="P422" s="11"/>
    </row>
    <row r="423" spans="1:16" ht="30" customHeight="1" x14ac:dyDescent="0.2">
      <c r="A423" s="11">
        <v>745</v>
      </c>
      <c r="B423" s="15" t="s">
        <v>431</v>
      </c>
      <c r="C423" s="29" t="s">
        <v>267</v>
      </c>
      <c r="D423" s="26" t="s">
        <v>310</v>
      </c>
      <c r="E423" s="30">
        <v>2.78</v>
      </c>
      <c r="F423" s="27" t="s">
        <v>22</v>
      </c>
      <c r="G423" s="31" t="s">
        <v>20</v>
      </c>
      <c r="H423" s="16" t="s">
        <v>1098</v>
      </c>
      <c r="I423" s="111"/>
      <c r="J423" s="17" t="s">
        <v>1217</v>
      </c>
      <c r="K423" s="11">
        <v>58</v>
      </c>
      <c r="L423" s="194">
        <f t="shared" si="26"/>
        <v>32.247999999999998</v>
      </c>
      <c r="M423" s="198"/>
      <c r="N423" s="11"/>
      <c r="O423" s="199"/>
      <c r="P423" s="11"/>
    </row>
    <row r="424" spans="1:16" ht="30" customHeight="1" x14ac:dyDescent="0.2">
      <c r="A424" s="11">
        <v>746</v>
      </c>
      <c r="B424" s="15" t="s">
        <v>431</v>
      </c>
      <c r="C424" s="29" t="s">
        <v>267</v>
      </c>
      <c r="D424" s="26" t="s">
        <v>311</v>
      </c>
      <c r="E424" s="30">
        <v>2.778</v>
      </c>
      <c r="F424" s="27" t="s">
        <v>22</v>
      </c>
      <c r="G424" s="31" t="s">
        <v>20</v>
      </c>
      <c r="H424" s="16" t="s">
        <v>1098</v>
      </c>
      <c r="I424" s="104" t="s">
        <v>766</v>
      </c>
      <c r="J424" s="17" t="s">
        <v>1217</v>
      </c>
      <c r="K424" s="11">
        <v>58</v>
      </c>
      <c r="L424" s="194">
        <f t="shared" si="26"/>
        <v>32.224800000000002</v>
      </c>
      <c r="M424" s="198"/>
      <c r="N424" s="11"/>
      <c r="O424" s="199"/>
      <c r="P424" s="11"/>
    </row>
    <row r="425" spans="1:16" ht="24.95" customHeight="1" x14ac:dyDescent="0.2">
      <c r="A425" s="11">
        <v>747</v>
      </c>
      <c r="B425" s="15" t="s">
        <v>431</v>
      </c>
      <c r="C425" s="56" t="s">
        <v>312</v>
      </c>
      <c r="D425" s="26" t="s">
        <v>313</v>
      </c>
      <c r="E425" s="57">
        <v>6.85</v>
      </c>
      <c r="F425" s="58" t="s">
        <v>21</v>
      </c>
      <c r="G425" s="59" t="s">
        <v>16</v>
      </c>
      <c r="H425" s="16" t="s">
        <v>1098</v>
      </c>
      <c r="I425" s="105" t="s">
        <v>767</v>
      </c>
      <c r="J425" s="17" t="s">
        <v>1217</v>
      </c>
      <c r="K425" s="11">
        <v>58</v>
      </c>
      <c r="L425" s="194">
        <f t="shared" si="26"/>
        <v>79.459999999999994</v>
      </c>
      <c r="M425" s="198" t="s">
        <v>1237</v>
      </c>
      <c r="N425" s="11">
        <v>59</v>
      </c>
      <c r="O425" s="199" t="s">
        <v>1220</v>
      </c>
      <c r="P425" s="200">
        <f>E425*N425</f>
        <v>404.15</v>
      </c>
    </row>
    <row r="426" spans="1:16" ht="30" customHeight="1" x14ac:dyDescent="0.2">
      <c r="A426" s="11">
        <v>748</v>
      </c>
      <c r="B426" s="15" t="s">
        <v>431</v>
      </c>
      <c r="C426" s="60" t="s">
        <v>312</v>
      </c>
      <c r="D426" s="18" t="s">
        <v>314</v>
      </c>
      <c r="E426" s="48">
        <v>3.5009999999999999</v>
      </c>
      <c r="F426" s="36" t="s">
        <v>18</v>
      </c>
      <c r="G426" s="49" t="s">
        <v>16</v>
      </c>
      <c r="H426" s="16" t="s">
        <v>1098</v>
      </c>
      <c r="I426" s="109" t="s">
        <v>768</v>
      </c>
      <c r="J426" s="17" t="s">
        <v>1217</v>
      </c>
      <c r="K426" s="11">
        <v>58</v>
      </c>
      <c r="L426" s="194">
        <f t="shared" si="26"/>
        <v>40.611600000000003</v>
      </c>
      <c r="M426" s="198"/>
      <c r="N426" s="11"/>
      <c r="O426" s="199"/>
      <c r="P426" s="11"/>
    </row>
    <row r="427" spans="1:16" ht="30" customHeight="1" x14ac:dyDescent="0.2">
      <c r="A427" s="11">
        <v>749</v>
      </c>
      <c r="B427" s="15" t="s">
        <v>431</v>
      </c>
      <c r="C427" s="39" t="s">
        <v>315</v>
      </c>
      <c r="D427" s="26" t="s">
        <v>316</v>
      </c>
      <c r="E427" s="30">
        <v>0.61599999999999999</v>
      </c>
      <c r="F427" s="27" t="s">
        <v>22</v>
      </c>
      <c r="G427" s="33" t="s">
        <v>75</v>
      </c>
      <c r="H427" s="16" t="s">
        <v>1098</v>
      </c>
      <c r="I427" s="113"/>
      <c r="J427" s="17" t="s">
        <v>1217</v>
      </c>
      <c r="K427" s="11">
        <v>58</v>
      </c>
      <c r="L427" s="194">
        <f t="shared" si="26"/>
        <v>7.1456000000000008</v>
      </c>
      <c r="M427" s="198"/>
      <c r="N427" s="11"/>
      <c r="O427" s="199"/>
      <c r="P427" s="11"/>
    </row>
    <row r="428" spans="1:16" ht="24.95" customHeight="1" x14ac:dyDescent="0.2">
      <c r="A428" s="11">
        <v>750</v>
      </c>
      <c r="B428" s="15" t="s">
        <v>431</v>
      </c>
      <c r="C428" s="61" t="s">
        <v>317</v>
      </c>
      <c r="D428" s="18" t="s">
        <v>318</v>
      </c>
      <c r="E428" s="35">
        <v>5</v>
      </c>
      <c r="F428" s="36" t="s">
        <v>18</v>
      </c>
      <c r="G428" s="38" t="s">
        <v>24</v>
      </c>
      <c r="H428" s="16" t="s">
        <v>1098</v>
      </c>
      <c r="I428" s="104" t="s">
        <v>769</v>
      </c>
      <c r="J428" s="17" t="s">
        <v>1217</v>
      </c>
      <c r="K428" s="11">
        <v>58</v>
      </c>
      <c r="L428" s="194">
        <f t="shared" si="26"/>
        <v>58</v>
      </c>
      <c r="M428" s="198" t="s">
        <v>1233</v>
      </c>
      <c r="N428" s="11">
        <v>114</v>
      </c>
      <c r="O428" s="199" t="s">
        <v>1220</v>
      </c>
      <c r="P428" s="200">
        <f t="shared" ref="P428:P429" si="28">E428*N428</f>
        <v>570</v>
      </c>
    </row>
    <row r="429" spans="1:16" ht="24.95" customHeight="1" x14ac:dyDescent="0.2">
      <c r="A429" s="11">
        <v>751</v>
      </c>
      <c r="B429" s="15" t="s">
        <v>431</v>
      </c>
      <c r="C429" s="61" t="s">
        <v>317</v>
      </c>
      <c r="D429" s="18" t="s">
        <v>319</v>
      </c>
      <c r="E429" s="35">
        <v>5</v>
      </c>
      <c r="F429" s="36" t="s">
        <v>18</v>
      </c>
      <c r="G429" s="38" t="s">
        <v>24</v>
      </c>
      <c r="H429" s="16" t="s">
        <v>1098</v>
      </c>
      <c r="I429" s="104" t="s">
        <v>770</v>
      </c>
      <c r="J429" s="17" t="s">
        <v>1217</v>
      </c>
      <c r="K429" s="11">
        <v>58</v>
      </c>
      <c r="L429" s="194">
        <f t="shared" si="26"/>
        <v>58</v>
      </c>
      <c r="M429" s="198" t="s">
        <v>1233</v>
      </c>
      <c r="N429" s="11">
        <v>114</v>
      </c>
      <c r="O429" s="199" t="s">
        <v>1220</v>
      </c>
      <c r="P429" s="200">
        <f t="shared" si="28"/>
        <v>570</v>
      </c>
    </row>
    <row r="430" spans="1:16" ht="30" customHeight="1" x14ac:dyDescent="0.2">
      <c r="A430" s="11">
        <v>752</v>
      </c>
      <c r="B430" s="15" t="s">
        <v>431</v>
      </c>
      <c r="C430" s="61" t="s">
        <v>317</v>
      </c>
      <c r="D430" s="12" t="s">
        <v>320</v>
      </c>
      <c r="E430" s="35">
        <v>11.568</v>
      </c>
      <c r="F430" s="36" t="s">
        <v>22</v>
      </c>
      <c r="G430" s="37" t="s">
        <v>23</v>
      </c>
      <c r="H430" s="16" t="s">
        <v>1098</v>
      </c>
      <c r="I430" s="109" t="s">
        <v>771</v>
      </c>
      <c r="J430" s="17" t="s">
        <v>1217</v>
      </c>
      <c r="K430" s="11">
        <v>58</v>
      </c>
      <c r="L430" s="194">
        <f t="shared" si="26"/>
        <v>134.18879999999999</v>
      </c>
      <c r="M430" s="198"/>
      <c r="N430" s="11"/>
      <c r="O430" s="199"/>
      <c r="P430" s="11"/>
    </row>
    <row r="431" spans="1:16" ht="30" customHeight="1" x14ac:dyDescent="0.2">
      <c r="A431" s="11">
        <v>753</v>
      </c>
      <c r="B431" s="15" t="s">
        <v>431</v>
      </c>
      <c r="C431" s="39" t="s">
        <v>317</v>
      </c>
      <c r="D431" s="32" t="s">
        <v>321</v>
      </c>
      <c r="E431" s="30">
        <v>18.88</v>
      </c>
      <c r="F431" s="27" t="s">
        <v>22</v>
      </c>
      <c r="G431" s="31" t="s">
        <v>23</v>
      </c>
      <c r="H431" s="16" t="s">
        <v>1098</v>
      </c>
      <c r="I431" s="109" t="s">
        <v>772</v>
      </c>
      <c r="J431" s="17" t="s">
        <v>1217</v>
      </c>
      <c r="K431" s="11">
        <v>58</v>
      </c>
      <c r="L431" s="194">
        <f t="shared" si="26"/>
        <v>219.00800000000001</v>
      </c>
      <c r="M431" s="198"/>
      <c r="N431" s="11"/>
      <c r="O431" s="199"/>
      <c r="P431" s="11"/>
    </row>
    <row r="432" spans="1:16" ht="30" customHeight="1" x14ac:dyDescent="0.2">
      <c r="A432" s="11">
        <v>754</v>
      </c>
      <c r="B432" s="15" t="s">
        <v>431</v>
      </c>
      <c r="C432" s="62" t="s">
        <v>322</v>
      </c>
      <c r="D432" s="12" t="s">
        <v>323</v>
      </c>
      <c r="E432" s="35">
        <v>10.999000000000001</v>
      </c>
      <c r="F432" s="36" t="s">
        <v>21</v>
      </c>
      <c r="G432" s="37" t="s">
        <v>23</v>
      </c>
      <c r="H432" s="16" t="s">
        <v>1098</v>
      </c>
      <c r="I432" s="111"/>
      <c r="J432" s="17" t="s">
        <v>1217</v>
      </c>
      <c r="K432" s="11">
        <v>58</v>
      </c>
      <c r="L432" s="194">
        <f t="shared" si="26"/>
        <v>127.58840000000001</v>
      </c>
      <c r="M432" s="198"/>
      <c r="N432" s="11"/>
      <c r="O432" s="199"/>
      <c r="P432" s="11"/>
    </row>
    <row r="433" spans="1:16" ht="24.95" customHeight="1" x14ac:dyDescent="0.2">
      <c r="A433" s="11">
        <v>755</v>
      </c>
      <c r="B433" s="15" t="s">
        <v>431</v>
      </c>
      <c r="C433" s="62" t="s">
        <v>322</v>
      </c>
      <c r="D433" s="18" t="s">
        <v>324</v>
      </c>
      <c r="E433" s="48">
        <v>3</v>
      </c>
      <c r="F433" s="36" t="s">
        <v>22</v>
      </c>
      <c r="G433" s="49" t="s">
        <v>16</v>
      </c>
      <c r="H433" s="16" t="s">
        <v>1098</v>
      </c>
      <c r="I433" s="114"/>
      <c r="J433" s="17" t="s">
        <v>1217</v>
      </c>
      <c r="K433" s="11">
        <v>58</v>
      </c>
      <c r="L433" s="194">
        <f t="shared" si="26"/>
        <v>34.800000000000004</v>
      </c>
      <c r="M433" s="198" t="s">
        <v>1233</v>
      </c>
      <c r="N433" s="11">
        <v>128</v>
      </c>
      <c r="O433" s="199" t="s">
        <v>1220</v>
      </c>
      <c r="P433" s="200">
        <f t="shared" ref="P433:P436" si="29">E433*N433</f>
        <v>384</v>
      </c>
    </row>
    <row r="434" spans="1:16" ht="24.95" customHeight="1" x14ac:dyDescent="0.2">
      <c r="A434" s="11">
        <v>756</v>
      </c>
      <c r="B434" s="15" t="s">
        <v>431</v>
      </c>
      <c r="C434" s="62" t="s">
        <v>322</v>
      </c>
      <c r="D434" s="12" t="s">
        <v>325</v>
      </c>
      <c r="E434" s="35">
        <v>11.657999999999999</v>
      </c>
      <c r="F434" s="36" t="s">
        <v>21</v>
      </c>
      <c r="G434" s="37" t="s">
        <v>23</v>
      </c>
      <c r="H434" s="16" t="s">
        <v>1098</v>
      </c>
      <c r="I434" s="111"/>
      <c r="J434" s="17" t="s">
        <v>1217</v>
      </c>
      <c r="K434" s="11">
        <v>58</v>
      </c>
      <c r="L434" s="194">
        <f t="shared" si="26"/>
        <v>135.2328</v>
      </c>
      <c r="M434" s="198" t="s">
        <v>1233</v>
      </c>
      <c r="N434" s="11">
        <v>128</v>
      </c>
      <c r="O434" s="199" t="s">
        <v>1220</v>
      </c>
      <c r="P434" s="200">
        <f t="shared" si="29"/>
        <v>1492.2239999999999</v>
      </c>
    </row>
    <row r="435" spans="1:16" ht="24.95" customHeight="1" x14ac:dyDescent="0.2">
      <c r="A435" s="11">
        <v>757</v>
      </c>
      <c r="B435" s="15" t="s">
        <v>431</v>
      </c>
      <c r="C435" s="62" t="s">
        <v>322</v>
      </c>
      <c r="D435" s="18" t="s">
        <v>326</v>
      </c>
      <c r="E435" s="35">
        <v>10</v>
      </c>
      <c r="F435" s="36" t="s">
        <v>21</v>
      </c>
      <c r="G435" s="37" t="s">
        <v>23</v>
      </c>
      <c r="H435" s="16" t="s">
        <v>1098</v>
      </c>
      <c r="I435" s="108"/>
      <c r="J435" s="17" t="s">
        <v>1217</v>
      </c>
      <c r="K435" s="11">
        <v>58</v>
      </c>
      <c r="L435" s="194">
        <f t="shared" si="26"/>
        <v>116</v>
      </c>
      <c r="M435" s="198" t="s">
        <v>1233</v>
      </c>
      <c r="N435" s="11">
        <v>128</v>
      </c>
      <c r="O435" s="199" t="s">
        <v>1220</v>
      </c>
      <c r="P435" s="200">
        <f t="shared" si="29"/>
        <v>1280</v>
      </c>
    </row>
    <row r="436" spans="1:16" ht="24.95" customHeight="1" x14ac:dyDescent="0.2">
      <c r="A436" s="11">
        <v>758</v>
      </c>
      <c r="B436" s="15" t="s">
        <v>431</v>
      </c>
      <c r="C436" s="62" t="s">
        <v>322</v>
      </c>
      <c r="D436" s="12" t="s">
        <v>327</v>
      </c>
      <c r="E436" s="35">
        <v>3.6669999999999998</v>
      </c>
      <c r="F436" s="36" t="s">
        <v>21</v>
      </c>
      <c r="G436" s="37" t="s">
        <v>23</v>
      </c>
      <c r="H436" s="16" t="s">
        <v>1098</v>
      </c>
      <c r="I436" s="111"/>
      <c r="J436" s="17" t="s">
        <v>1217</v>
      </c>
      <c r="K436" s="11">
        <v>58</v>
      </c>
      <c r="L436" s="194">
        <f t="shared" si="26"/>
        <v>42.537199999999999</v>
      </c>
      <c r="M436" s="198" t="s">
        <v>1233</v>
      </c>
      <c r="N436" s="11">
        <v>128</v>
      </c>
      <c r="O436" s="199" t="s">
        <v>1220</v>
      </c>
      <c r="P436" s="200">
        <f t="shared" si="29"/>
        <v>469.37599999999998</v>
      </c>
    </row>
    <row r="437" spans="1:16" ht="30" customHeight="1" x14ac:dyDescent="0.2">
      <c r="A437" s="11">
        <v>759</v>
      </c>
      <c r="B437" s="15" t="s">
        <v>431</v>
      </c>
      <c r="C437" s="62" t="s">
        <v>322</v>
      </c>
      <c r="D437" s="18" t="s">
        <v>328</v>
      </c>
      <c r="E437" s="35">
        <v>11.019</v>
      </c>
      <c r="F437" s="36" t="s">
        <v>21</v>
      </c>
      <c r="G437" s="37" t="s">
        <v>23</v>
      </c>
      <c r="H437" s="16" t="s">
        <v>1098</v>
      </c>
      <c r="I437" s="109" t="s">
        <v>773</v>
      </c>
      <c r="J437" s="17" t="s">
        <v>1217</v>
      </c>
      <c r="K437" s="11">
        <v>58</v>
      </c>
      <c r="L437" s="194">
        <f t="shared" si="26"/>
        <v>127.82040000000001</v>
      </c>
      <c r="M437" s="198"/>
      <c r="N437" s="11"/>
      <c r="O437" s="199"/>
      <c r="P437" s="11"/>
    </row>
    <row r="438" spans="1:16" ht="30" customHeight="1" x14ac:dyDescent="0.2">
      <c r="A438" s="11">
        <v>760</v>
      </c>
      <c r="B438" s="15" t="s">
        <v>431</v>
      </c>
      <c r="C438" s="62" t="s">
        <v>322</v>
      </c>
      <c r="D438" s="18" t="s">
        <v>329</v>
      </c>
      <c r="E438" s="35">
        <v>12.1</v>
      </c>
      <c r="F438" s="36" t="s">
        <v>21</v>
      </c>
      <c r="G438" s="37" t="s">
        <v>23</v>
      </c>
      <c r="H438" s="16" t="s">
        <v>1098</v>
      </c>
      <c r="I438" s="109" t="s">
        <v>774</v>
      </c>
      <c r="J438" s="17" t="s">
        <v>1217</v>
      </c>
      <c r="K438" s="11">
        <v>58</v>
      </c>
      <c r="L438" s="194">
        <f t="shared" si="26"/>
        <v>140.35999999999999</v>
      </c>
      <c r="M438" s="198"/>
      <c r="N438" s="11"/>
      <c r="O438" s="199"/>
      <c r="P438" s="11"/>
    </row>
    <row r="439" spans="1:16" ht="30" customHeight="1" x14ac:dyDescent="0.2">
      <c r="A439" s="11">
        <v>761</v>
      </c>
      <c r="B439" s="15" t="s">
        <v>431</v>
      </c>
      <c r="C439" s="62" t="s">
        <v>322</v>
      </c>
      <c r="D439" s="63" t="s">
        <v>330</v>
      </c>
      <c r="E439" s="35">
        <v>10.000999999999999</v>
      </c>
      <c r="F439" s="36" t="s">
        <v>21</v>
      </c>
      <c r="G439" s="37" t="s">
        <v>23</v>
      </c>
      <c r="H439" s="16" t="s">
        <v>1098</v>
      </c>
      <c r="I439" s="109" t="s">
        <v>775</v>
      </c>
      <c r="J439" s="17" t="s">
        <v>1217</v>
      </c>
      <c r="K439" s="11">
        <v>58</v>
      </c>
      <c r="L439" s="194">
        <f t="shared" si="26"/>
        <v>116.0116</v>
      </c>
      <c r="M439" s="198"/>
      <c r="N439" s="11"/>
      <c r="O439" s="199"/>
      <c r="P439" s="11"/>
    </row>
    <row r="440" spans="1:16" ht="30" customHeight="1" x14ac:dyDescent="0.2">
      <c r="A440" s="11">
        <v>762</v>
      </c>
      <c r="B440" s="15" t="s">
        <v>431</v>
      </c>
      <c r="C440" s="62" t="s">
        <v>322</v>
      </c>
      <c r="D440" s="18" t="s">
        <v>331</v>
      </c>
      <c r="E440" s="35">
        <v>1.228</v>
      </c>
      <c r="F440" s="27" t="s">
        <v>17</v>
      </c>
      <c r="G440" s="38" t="s">
        <v>23</v>
      </c>
      <c r="H440" s="16" t="s">
        <v>1098</v>
      </c>
      <c r="I440" s="109" t="s">
        <v>776</v>
      </c>
      <c r="J440" s="17" t="s">
        <v>1217</v>
      </c>
      <c r="K440" s="11">
        <v>58</v>
      </c>
      <c r="L440" s="194">
        <f t="shared" si="26"/>
        <v>14.244800000000001</v>
      </c>
      <c r="M440" s="198"/>
      <c r="N440" s="11"/>
      <c r="O440" s="199"/>
      <c r="P440" s="11"/>
    </row>
    <row r="441" spans="1:16" ht="24.95" customHeight="1" x14ac:dyDescent="0.2">
      <c r="A441" s="11">
        <v>763</v>
      </c>
      <c r="B441" s="15" t="s">
        <v>431</v>
      </c>
      <c r="C441" s="62" t="s">
        <v>322</v>
      </c>
      <c r="D441" s="18" t="s">
        <v>332</v>
      </c>
      <c r="E441" s="48">
        <v>10.356999999999999</v>
      </c>
      <c r="F441" s="36" t="s">
        <v>22</v>
      </c>
      <c r="G441" s="49" t="s">
        <v>16</v>
      </c>
      <c r="H441" s="16" t="s">
        <v>1098</v>
      </c>
      <c r="I441" s="114"/>
      <c r="J441" s="17" t="s">
        <v>1217</v>
      </c>
      <c r="K441" s="11">
        <v>58</v>
      </c>
      <c r="L441" s="194">
        <f t="shared" si="26"/>
        <v>120.14119999999998</v>
      </c>
      <c r="M441" s="198" t="s">
        <v>1233</v>
      </c>
      <c r="N441" s="11">
        <v>128</v>
      </c>
      <c r="O441" s="199" t="s">
        <v>1220</v>
      </c>
      <c r="P441" s="200">
        <f t="shared" ref="P441:P451" si="30">E441*N441</f>
        <v>1325.6959999999999</v>
      </c>
    </row>
    <row r="442" spans="1:16" ht="24.95" customHeight="1" x14ac:dyDescent="0.2">
      <c r="A442" s="11">
        <v>764</v>
      </c>
      <c r="B442" s="15" t="s">
        <v>431</v>
      </c>
      <c r="C442" s="62" t="s">
        <v>322</v>
      </c>
      <c r="D442" s="12" t="s">
        <v>333</v>
      </c>
      <c r="E442" s="35">
        <v>18.783000000000001</v>
      </c>
      <c r="F442" s="36" t="s">
        <v>21</v>
      </c>
      <c r="G442" s="37" t="s">
        <v>23</v>
      </c>
      <c r="H442" s="16" t="s">
        <v>1098</v>
      </c>
      <c r="I442" s="111"/>
      <c r="J442" s="17" t="s">
        <v>1217</v>
      </c>
      <c r="K442" s="11">
        <v>58</v>
      </c>
      <c r="L442" s="194">
        <f t="shared" si="26"/>
        <v>217.8828</v>
      </c>
      <c r="M442" s="198" t="s">
        <v>1233</v>
      </c>
      <c r="N442" s="11">
        <v>114</v>
      </c>
      <c r="O442" s="199" t="s">
        <v>1220</v>
      </c>
      <c r="P442" s="200">
        <f t="shared" si="30"/>
        <v>2141.2620000000002</v>
      </c>
    </row>
    <row r="443" spans="1:16" ht="24.95" customHeight="1" x14ac:dyDescent="0.2">
      <c r="A443" s="11">
        <v>765</v>
      </c>
      <c r="B443" s="15" t="s">
        <v>431</v>
      </c>
      <c r="C443" s="62" t="s">
        <v>322</v>
      </c>
      <c r="D443" s="18" t="s">
        <v>334</v>
      </c>
      <c r="E443" s="48">
        <v>10</v>
      </c>
      <c r="F443" s="27" t="s">
        <v>17</v>
      </c>
      <c r="G443" s="49" t="s">
        <v>16</v>
      </c>
      <c r="H443" s="16" t="s">
        <v>1098</v>
      </c>
      <c r="I443" s="114"/>
      <c r="J443" s="17" t="s">
        <v>1217</v>
      </c>
      <c r="K443" s="11">
        <v>58</v>
      </c>
      <c r="L443" s="194">
        <f t="shared" si="26"/>
        <v>116</v>
      </c>
      <c r="M443" s="198" t="s">
        <v>1233</v>
      </c>
      <c r="N443" s="11">
        <v>128</v>
      </c>
      <c r="O443" s="199" t="s">
        <v>1220</v>
      </c>
      <c r="P443" s="200">
        <f t="shared" si="30"/>
        <v>1280</v>
      </c>
    </row>
    <row r="444" spans="1:16" ht="24.95" customHeight="1" x14ac:dyDescent="0.2">
      <c r="A444" s="11">
        <v>766</v>
      </c>
      <c r="B444" s="15" t="s">
        <v>431</v>
      </c>
      <c r="C444" s="62" t="s">
        <v>322</v>
      </c>
      <c r="D444" s="18" t="s">
        <v>335</v>
      </c>
      <c r="E444" s="48">
        <v>10.997999999999999</v>
      </c>
      <c r="F444" s="19" t="s">
        <v>22</v>
      </c>
      <c r="G444" s="49" t="s">
        <v>16</v>
      </c>
      <c r="H444" s="16" t="s">
        <v>1098</v>
      </c>
      <c r="I444" s="114"/>
      <c r="J444" s="17" t="s">
        <v>1217</v>
      </c>
      <c r="K444" s="11">
        <v>58</v>
      </c>
      <c r="L444" s="194">
        <f t="shared" si="26"/>
        <v>127.57680000000001</v>
      </c>
      <c r="M444" s="198" t="s">
        <v>1233</v>
      </c>
      <c r="N444" s="11">
        <v>128</v>
      </c>
      <c r="O444" s="199" t="s">
        <v>1220</v>
      </c>
      <c r="P444" s="200">
        <f t="shared" si="30"/>
        <v>1407.7439999999999</v>
      </c>
    </row>
    <row r="445" spans="1:16" ht="24.95" customHeight="1" x14ac:dyDescent="0.2">
      <c r="A445" s="11">
        <v>767</v>
      </c>
      <c r="B445" s="15" t="s">
        <v>431</v>
      </c>
      <c r="C445" s="62" t="s">
        <v>322</v>
      </c>
      <c r="D445" s="18" t="s">
        <v>336</v>
      </c>
      <c r="E445" s="35">
        <v>10.000999999999999</v>
      </c>
      <c r="F445" s="36" t="s">
        <v>22</v>
      </c>
      <c r="G445" s="49" t="s">
        <v>16</v>
      </c>
      <c r="H445" s="16" t="s">
        <v>1098</v>
      </c>
      <c r="I445" s="114"/>
      <c r="J445" s="17" t="s">
        <v>1217</v>
      </c>
      <c r="K445" s="11">
        <v>58</v>
      </c>
      <c r="L445" s="194">
        <f t="shared" si="26"/>
        <v>116.0116</v>
      </c>
      <c r="M445" s="198" t="s">
        <v>1233</v>
      </c>
      <c r="N445" s="11">
        <v>128</v>
      </c>
      <c r="O445" s="199" t="s">
        <v>1220</v>
      </c>
      <c r="P445" s="200">
        <f t="shared" si="30"/>
        <v>1280.1279999999999</v>
      </c>
    </row>
    <row r="446" spans="1:16" ht="24.95" customHeight="1" x14ac:dyDescent="0.2">
      <c r="A446" s="11">
        <v>768</v>
      </c>
      <c r="B446" s="15" t="s">
        <v>431</v>
      </c>
      <c r="C446" s="62" t="s">
        <v>322</v>
      </c>
      <c r="D446" s="18" t="s">
        <v>337</v>
      </c>
      <c r="E446" s="48">
        <v>13.205</v>
      </c>
      <c r="F446" s="36" t="s">
        <v>22</v>
      </c>
      <c r="G446" s="49" t="s">
        <v>16</v>
      </c>
      <c r="H446" s="16" t="s">
        <v>1098</v>
      </c>
      <c r="I446" s="114"/>
      <c r="J446" s="17" t="s">
        <v>1217</v>
      </c>
      <c r="K446" s="11">
        <v>58</v>
      </c>
      <c r="L446" s="194">
        <f t="shared" si="26"/>
        <v>153.178</v>
      </c>
      <c r="M446" s="198" t="s">
        <v>1233</v>
      </c>
      <c r="N446" s="11">
        <v>128</v>
      </c>
      <c r="O446" s="199" t="s">
        <v>1220</v>
      </c>
      <c r="P446" s="200">
        <f t="shared" si="30"/>
        <v>1690.24</v>
      </c>
    </row>
    <row r="447" spans="1:16" ht="24.95" customHeight="1" x14ac:dyDescent="0.2">
      <c r="A447" s="11">
        <v>769</v>
      </c>
      <c r="B447" s="15" t="s">
        <v>431</v>
      </c>
      <c r="C447" s="62" t="s">
        <v>322</v>
      </c>
      <c r="D447" s="18" t="s">
        <v>338</v>
      </c>
      <c r="E447" s="35">
        <v>16.744</v>
      </c>
      <c r="F447" s="36" t="s">
        <v>21</v>
      </c>
      <c r="G447" s="37" t="s">
        <v>23</v>
      </c>
      <c r="H447" s="16" t="s">
        <v>1098</v>
      </c>
      <c r="I447" s="108"/>
      <c r="J447" s="17" t="s">
        <v>1217</v>
      </c>
      <c r="K447" s="11">
        <v>58</v>
      </c>
      <c r="L447" s="194">
        <f t="shared" si="26"/>
        <v>194.23040000000003</v>
      </c>
      <c r="M447" s="198" t="s">
        <v>1233</v>
      </c>
      <c r="N447" s="11">
        <v>128</v>
      </c>
      <c r="O447" s="199" t="s">
        <v>1220</v>
      </c>
      <c r="P447" s="200">
        <f t="shared" si="30"/>
        <v>2143.232</v>
      </c>
    </row>
    <row r="448" spans="1:16" ht="24.95" customHeight="1" x14ac:dyDescent="0.2">
      <c r="A448" s="11">
        <v>770</v>
      </c>
      <c r="B448" s="15" t="s">
        <v>431</v>
      </c>
      <c r="C448" s="62" t="s">
        <v>322</v>
      </c>
      <c r="D448" s="18" t="s">
        <v>339</v>
      </c>
      <c r="E448" s="48">
        <v>14.992000000000001</v>
      </c>
      <c r="F448" s="27" t="s">
        <v>21</v>
      </c>
      <c r="G448" s="49" t="s">
        <v>16</v>
      </c>
      <c r="H448" s="16" t="s">
        <v>1098</v>
      </c>
      <c r="I448" s="114"/>
      <c r="J448" s="17" t="s">
        <v>1217</v>
      </c>
      <c r="K448" s="11">
        <v>58</v>
      </c>
      <c r="L448" s="194">
        <f t="shared" si="26"/>
        <v>173.90720000000002</v>
      </c>
      <c r="M448" s="198" t="s">
        <v>1233</v>
      </c>
      <c r="N448" s="11">
        <v>128</v>
      </c>
      <c r="O448" s="199" t="s">
        <v>1220</v>
      </c>
      <c r="P448" s="200">
        <f t="shared" si="30"/>
        <v>1918.9760000000001</v>
      </c>
    </row>
    <row r="449" spans="1:16" ht="24.95" customHeight="1" x14ac:dyDescent="0.2">
      <c r="A449" s="11">
        <v>771</v>
      </c>
      <c r="B449" s="15" t="s">
        <v>431</v>
      </c>
      <c r="C449" s="62" t="s">
        <v>322</v>
      </c>
      <c r="D449" s="18" t="s">
        <v>340</v>
      </c>
      <c r="E449" s="48">
        <v>10.002000000000001</v>
      </c>
      <c r="F449" s="36" t="s">
        <v>22</v>
      </c>
      <c r="G449" s="49" t="s">
        <v>16</v>
      </c>
      <c r="H449" s="16" t="s">
        <v>1098</v>
      </c>
      <c r="I449" s="114"/>
      <c r="J449" s="17" t="s">
        <v>1217</v>
      </c>
      <c r="K449" s="11">
        <v>58</v>
      </c>
      <c r="L449" s="194">
        <f t="shared" si="26"/>
        <v>116.0232</v>
      </c>
      <c r="M449" s="198" t="s">
        <v>1233</v>
      </c>
      <c r="N449" s="11">
        <v>128</v>
      </c>
      <c r="O449" s="199" t="s">
        <v>1220</v>
      </c>
      <c r="P449" s="200">
        <f t="shared" si="30"/>
        <v>1280.2560000000001</v>
      </c>
    </row>
    <row r="450" spans="1:16" ht="24.95" customHeight="1" x14ac:dyDescent="0.2">
      <c r="A450" s="11">
        <v>772</v>
      </c>
      <c r="B450" s="15" t="s">
        <v>431</v>
      </c>
      <c r="C450" s="62" t="s">
        <v>322</v>
      </c>
      <c r="D450" s="18" t="s">
        <v>341</v>
      </c>
      <c r="E450" s="48">
        <v>10</v>
      </c>
      <c r="F450" s="36" t="s">
        <v>22</v>
      </c>
      <c r="G450" s="49" t="s">
        <v>16</v>
      </c>
      <c r="H450" s="16" t="s">
        <v>1098</v>
      </c>
      <c r="I450" s="114"/>
      <c r="J450" s="17" t="s">
        <v>1217</v>
      </c>
      <c r="K450" s="11">
        <v>58</v>
      </c>
      <c r="L450" s="194">
        <f t="shared" si="26"/>
        <v>116</v>
      </c>
      <c r="M450" s="198" t="s">
        <v>1233</v>
      </c>
      <c r="N450" s="11">
        <v>128</v>
      </c>
      <c r="O450" s="199" t="s">
        <v>1220</v>
      </c>
      <c r="P450" s="200">
        <f t="shared" si="30"/>
        <v>1280</v>
      </c>
    </row>
    <row r="451" spans="1:16" ht="24.95" customHeight="1" x14ac:dyDescent="0.2">
      <c r="A451" s="11">
        <v>773</v>
      </c>
      <c r="B451" s="15" t="s">
        <v>431</v>
      </c>
      <c r="C451" s="62" t="s">
        <v>322</v>
      </c>
      <c r="D451" s="18" t="s">
        <v>342</v>
      </c>
      <c r="E451" s="48">
        <v>15.5</v>
      </c>
      <c r="F451" s="36" t="s">
        <v>22</v>
      </c>
      <c r="G451" s="49" t="s">
        <v>16</v>
      </c>
      <c r="H451" s="16" t="s">
        <v>1098</v>
      </c>
      <c r="I451" s="114"/>
      <c r="J451" s="17" t="s">
        <v>1217</v>
      </c>
      <c r="K451" s="11">
        <v>58</v>
      </c>
      <c r="L451" s="194">
        <f t="shared" si="26"/>
        <v>179.8</v>
      </c>
      <c r="M451" s="198" t="s">
        <v>1233</v>
      </c>
      <c r="N451" s="11">
        <v>128</v>
      </c>
      <c r="O451" s="199" t="s">
        <v>1220</v>
      </c>
      <c r="P451" s="200">
        <f t="shared" si="30"/>
        <v>1984</v>
      </c>
    </row>
    <row r="452" spans="1:16" ht="30" customHeight="1" x14ac:dyDescent="0.2">
      <c r="A452" s="11">
        <v>774</v>
      </c>
      <c r="B452" s="15" t="s">
        <v>431</v>
      </c>
      <c r="C452" s="62" t="s">
        <v>322</v>
      </c>
      <c r="D452" s="12" t="s">
        <v>343</v>
      </c>
      <c r="E452" s="35">
        <v>10.547000000000001</v>
      </c>
      <c r="F452" s="36" t="s">
        <v>22</v>
      </c>
      <c r="G452" s="38" t="s">
        <v>23</v>
      </c>
      <c r="H452" s="16" t="s">
        <v>1098</v>
      </c>
      <c r="I452" s="109" t="s">
        <v>777</v>
      </c>
      <c r="J452" s="17" t="s">
        <v>1217</v>
      </c>
      <c r="K452" s="11">
        <v>58</v>
      </c>
      <c r="L452" s="194">
        <f t="shared" si="26"/>
        <v>122.34520000000001</v>
      </c>
      <c r="M452" s="198"/>
      <c r="N452" s="11"/>
      <c r="O452" s="199"/>
      <c r="P452" s="11"/>
    </row>
    <row r="453" spans="1:16" ht="30" customHeight="1" x14ac:dyDescent="0.2">
      <c r="A453" s="11">
        <v>775</v>
      </c>
      <c r="B453" s="15" t="s">
        <v>431</v>
      </c>
      <c r="C453" s="62" t="s">
        <v>322</v>
      </c>
      <c r="D453" s="18" t="s">
        <v>344</v>
      </c>
      <c r="E453" s="48">
        <v>11</v>
      </c>
      <c r="F453" s="36" t="s">
        <v>22</v>
      </c>
      <c r="G453" s="49" t="s">
        <v>16</v>
      </c>
      <c r="H453" s="16" t="s">
        <v>1098</v>
      </c>
      <c r="I453" s="109" t="s">
        <v>778</v>
      </c>
      <c r="J453" s="17" t="s">
        <v>1217</v>
      </c>
      <c r="K453" s="11">
        <v>58</v>
      </c>
      <c r="L453" s="194">
        <f t="shared" si="26"/>
        <v>127.60000000000001</v>
      </c>
      <c r="M453" s="198"/>
      <c r="N453" s="11"/>
      <c r="O453" s="199"/>
      <c r="P453" s="11"/>
    </row>
    <row r="454" spans="1:16" ht="30" customHeight="1" x14ac:dyDescent="0.2">
      <c r="A454" s="11">
        <v>776</v>
      </c>
      <c r="B454" s="15" t="s">
        <v>431</v>
      </c>
      <c r="C454" s="62" t="s">
        <v>345</v>
      </c>
      <c r="D454" s="12" t="s">
        <v>346</v>
      </c>
      <c r="E454" s="35">
        <v>4.319</v>
      </c>
      <c r="F454" s="27" t="s">
        <v>17</v>
      </c>
      <c r="G454" s="37" t="s">
        <v>23</v>
      </c>
      <c r="H454" s="16" t="s">
        <v>1098</v>
      </c>
      <c r="I454" s="104" t="s">
        <v>779</v>
      </c>
      <c r="J454" s="17" t="s">
        <v>1217</v>
      </c>
      <c r="K454" s="11">
        <v>58</v>
      </c>
      <c r="L454" s="194">
        <f t="shared" si="26"/>
        <v>50.100400000000008</v>
      </c>
      <c r="M454" s="198"/>
      <c r="N454" s="11"/>
      <c r="O454" s="199"/>
      <c r="P454" s="11"/>
    </row>
    <row r="455" spans="1:16" ht="24.95" customHeight="1" x14ac:dyDescent="0.2">
      <c r="A455" s="11">
        <v>777</v>
      </c>
      <c r="B455" s="15" t="s">
        <v>431</v>
      </c>
      <c r="C455" s="64" t="s">
        <v>347</v>
      </c>
      <c r="D455" s="26" t="s">
        <v>348</v>
      </c>
      <c r="E455" s="30">
        <v>20</v>
      </c>
      <c r="F455" s="27" t="s">
        <v>21</v>
      </c>
      <c r="G455" s="33" t="s">
        <v>23</v>
      </c>
      <c r="H455" s="16" t="s">
        <v>1098</v>
      </c>
      <c r="I455" s="104" t="s">
        <v>780</v>
      </c>
      <c r="J455" s="17" t="s">
        <v>1217</v>
      </c>
      <c r="K455" s="11">
        <v>58</v>
      </c>
      <c r="L455" s="194">
        <f t="shared" si="26"/>
        <v>232</v>
      </c>
      <c r="M455" s="198" t="s">
        <v>1233</v>
      </c>
      <c r="N455" s="11">
        <v>82</v>
      </c>
      <c r="O455" s="199" t="s">
        <v>1220</v>
      </c>
      <c r="P455" s="200">
        <f t="shared" ref="P455:P465" si="31">E455*N455</f>
        <v>1640</v>
      </c>
    </row>
    <row r="456" spans="1:16" ht="24.95" customHeight="1" x14ac:dyDescent="0.2">
      <c r="A456" s="11"/>
      <c r="B456" s="15"/>
      <c r="C456" s="64"/>
      <c r="D456" s="26"/>
      <c r="E456" s="30"/>
      <c r="F456" s="27"/>
      <c r="G456" s="33"/>
      <c r="H456" s="16"/>
      <c r="I456" s="104"/>
      <c r="J456" s="17"/>
      <c r="K456" s="11"/>
      <c r="L456" s="194"/>
      <c r="M456" s="198" t="s">
        <v>1237</v>
      </c>
      <c r="N456" s="11">
        <v>59</v>
      </c>
      <c r="O456" s="199" t="s">
        <v>1221</v>
      </c>
      <c r="P456" s="200"/>
    </row>
    <row r="457" spans="1:16" ht="24.95" customHeight="1" x14ac:dyDescent="0.2">
      <c r="A457" s="11">
        <v>778</v>
      </c>
      <c r="B457" s="15" t="s">
        <v>431</v>
      </c>
      <c r="C457" s="64" t="s">
        <v>347</v>
      </c>
      <c r="D457" s="26" t="s">
        <v>349</v>
      </c>
      <c r="E457" s="30">
        <v>5.5330000000000004</v>
      </c>
      <c r="F457" s="27" t="s">
        <v>21</v>
      </c>
      <c r="G457" s="33" t="s">
        <v>23</v>
      </c>
      <c r="H457" s="16" t="s">
        <v>1098</v>
      </c>
      <c r="I457" s="104" t="s">
        <v>781</v>
      </c>
      <c r="J457" s="17" t="s">
        <v>1217</v>
      </c>
      <c r="K457" s="11">
        <v>58</v>
      </c>
      <c r="L457" s="194">
        <f t="shared" si="26"/>
        <v>64.182800000000015</v>
      </c>
      <c r="M457" s="198" t="s">
        <v>1233</v>
      </c>
      <c r="N457" s="11">
        <v>82</v>
      </c>
      <c r="O457" s="199" t="s">
        <v>1220</v>
      </c>
      <c r="P457" s="200">
        <f t="shared" si="31"/>
        <v>453.70600000000002</v>
      </c>
    </row>
    <row r="458" spans="1:16" ht="24.95" customHeight="1" x14ac:dyDescent="0.2">
      <c r="A458" s="11"/>
      <c r="B458" s="15"/>
      <c r="C458" s="64"/>
      <c r="D458" s="26"/>
      <c r="E458" s="30"/>
      <c r="F458" s="27"/>
      <c r="G458" s="33"/>
      <c r="H458" s="16"/>
      <c r="I458" s="104"/>
      <c r="J458" s="17"/>
      <c r="K458" s="11"/>
      <c r="L458" s="194"/>
      <c r="M458" s="198" t="s">
        <v>1237</v>
      </c>
      <c r="N458" s="11">
        <v>59</v>
      </c>
      <c r="O458" s="199" t="s">
        <v>1221</v>
      </c>
      <c r="P458" s="200"/>
    </row>
    <row r="459" spans="1:16" ht="24.95" customHeight="1" x14ac:dyDescent="0.2">
      <c r="A459" s="11">
        <v>779</v>
      </c>
      <c r="B459" s="15" t="s">
        <v>431</v>
      </c>
      <c r="C459" s="64" t="s">
        <v>347</v>
      </c>
      <c r="D459" s="26" t="s">
        <v>350</v>
      </c>
      <c r="E459" s="30">
        <v>18.841999999999999</v>
      </c>
      <c r="F459" s="27" t="s">
        <v>21</v>
      </c>
      <c r="G459" s="33" t="s">
        <v>23</v>
      </c>
      <c r="H459" s="16" t="s">
        <v>1098</v>
      </c>
      <c r="I459" s="104" t="s">
        <v>782</v>
      </c>
      <c r="J459" s="17" t="s">
        <v>1217</v>
      </c>
      <c r="K459" s="11">
        <v>58</v>
      </c>
      <c r="L459" s="194">
        <f t="shared" ref="L459:L551" si="32">E459*K459*20%</f>
        <v>218.56720000000001</v>
      </c>
      <c r="M459" s="198" t="s">
        <v>1233</v>
      </c>
      <c r="N459" s="11">
        <v>82</v>
      </c>
      <c r="O459" s="199" t="s">
        <v>1220</v>
      </c>
      <c r="P459" s="200">
        <f t="shared" si="31"/>
        <v>1545.0439999999999</v>
      </c>
    </row>
    <row r="460" spans="1:16" ht="24.95" customHeight="1" x14ac:dyDescent="0.2">
      <c r="A460" s="11"/>
      <c r="B460" s="15"/>
      <c r="C460" s="64"/>
      <c r="D460" s="26"/>
      <c r="E460" s="30"/>
      <c r="F460" s="27"/>
      <c r="G460" s="33"/>
      <c r="H460" s="16"/>
      <c r="I460" s="104"/>
      <c r="J460" s="17"/>
      <c r="K460" s="11"/>
      <c r="L460" s="194"/>
      <c r="M460" s="198" t="s">
        <v>1237</v>
      </c>
      <c r="N460" s="11">
        <v>59</v>
      </c>
      <c r="O460" s="199" t="s">
        <v>1221</v>
      </c>
      <c r="P460" s="200"/>
    </row>
    <row r="461" spans="1:16" ht="24.95" customHeight="1" x14ac:dyDescent="0.2">
      <c r="A461" s="11">
        <v>780</v>
      </c>
      <c r="B461" s="15" t="s">
        <v>431</v>
      </c>
      <c r="C461" s="64" t="s">
        <v>347</v>
      </c>
      <c r="D461" s="26" t="s">
        <v>351</v>
      </c>
      <c r="E461" s="30">
        <v>10.976000000000001</v>
      </c>
      <c r="F461" s="27" t="s">
        <v>21</v>
      </c>
      <c r="G461" s="33" t="s">
        <v>23</v>
      </c>
      <c r="H461" s="16" t="s">
        <v>1098</v>
      </c>
      <c r="I461" s="104" t="s">
        <v>783</v>
      </c>
      <c r="J461" s="17" t="s">
        <v>1217</v>
      </c>
      <c r="K461" s="11">
        <v>58</v>
      </c>
      <c r="L461" s="194">
        <f t="shared" si="32"/>
        <v>127.32160000000002</v>
      </c>
      <c r="M461" s="198" t="s">
        <v>1233</v>
      </c>
      <c r="N461" s="11">
        <v>82</v>
      </c>
      <c r="O461" s="199" t="s">
        <v>1220</v>
      </c>
      <c r="P461" s="200">
        <f t="shared" si="31"/>
        <v>900.03200000000004</v>
      </c>
    </row>
    <row r="462" spans="1:16" ht="24.95" customHeight="1" x14ac:dyDescent="0.2">
      <c r="A462" s="11"/>
      <c r="B462" s="15"/>
      <c r="C462" s="64"/>
      <c r="D462" s="26"/>
      <c r="E462" s="30"/>
      <c r="F462" s="27"/>
      <c r="G462" s="33"/>
      <c r="H462" s="16"/>
      <c r="I462" s="104"/>
      <c r="J462" s="17"/>
      <c r="K462" s="11"/>
      <c r="L462" s="194"/>
      <c r="M462" s="198" t="s">
        <v>1237</v>
      </c>
      <c r="N462" s="11">
        <v>59</v>
      </c>
      <c r="O462" s="199" t="s">
        <v>1221</v>
      </c>
      <c r="P462" s="200"/>
    </row>
    <row r="463" spans="1:16" ht="24.95" customHeight="1" x14ac:dyDescent="0.2">
      <c r="A463" s="11">
        <v>781</v>
      </c>
      <c r="B463" s="15" t="s">
        <v>431</v>
      </c>
      <c r="C463" s="64" t="s">
        <v>347</v>
      </c>
      <c r="D463" s="26" t="s">
        <v>352</v>
      </c>
      <c r="E463" s="30">
        <v>9.6010000000000009</v>
      </c>
      <c r="F463" s="27" t="s">
        <v>21</v>
      </c>
      <c r="G463" s="33" t="s">
        <v>23</v>
      </c>
      <c r="H463" s="16" t="s">
        <v>1098</v>
      </c>
      <c r="I463" s="104" t="s">
        <v>784</v>
      </c>
      <c r="J463" s="17" t="s">
        <v>1217</v>
      </c>
      <c r="K463" s="11">
        <v>58</v>
      </c>
      <c r="L463" s="194">
        <f t="shared" si="32"/>
        <v>111.37160000000002</v>
      </c>
      <c r="M463" s="198" t="s">
        <v>1233</v>
      </c>
      <c r="N463" s="11">
        <v>84</v>
      </c>
      <c r="O463" s="199" t="s">
        <v>1220</v>
      </c>
      <c r="P463" s="200">
        <f t="shared" si="31"/>
        <v>806.48400000000004</v>
      </c>
    </row>
    <row r="464" spans="1:16" ht="24.95" customHeight="1" x14ac:dyDescent="0.2">
      <c r="A464" s="11"/>
      <c r="B464" s="15"/>
      <c r="C464" s="64"/>
      <c r="D464" s="26"/>
      <c r="E464" s="30"/>
      <c r="F464" s="27"/>
      <c r="G464" s="33"/>
      <c r="H464" s="16"/>
      <c r="I464" s="104"/>
      <c r="J464" s="17"/>
      <c r="K464" s="11"/>
      <c r="L464" s="194"/>
      <c r="M464" s="198" t="s">
        <v>1237</v>
      </c>
      <c r="N464" s="11">
        <v>59</v>
      </c>
      <c r="O464" s="199" t="s">
        <v>1221</v>
      </c>
      <c r="P464" s="200"/>
    </row>
    <row r="465" spans="1:16" ht="24.95" customHeight="1" x14ac:dyDescent="0.2">
      <c r="A465" s="11">
        <v>782</v>
      </c>
      <c r="B465" s="15" t="s">
        <v>431</v>
      </c>
      <c r="C465" s="64" t="s">
        <v>347</v>
      </c>
      <c r="D465" s="26" t="s">
        <v>353</v>
      </c>
      <c r="E465" s="30">
        <v>9.8109999999999999</v>
      </c>
      <c r="F465" s="27" t="s">
        <v>21</v>
      </c>
      <c r="G465" s="33" t="s">
        <v>23</v>
      </c>
      <c r="H465" s="16" t="s">
        <v>1098</v>
      </c>
      <c r="I465" s="104" t="s">
        <v>785</v>
      </c>
      <c r="J465" s="17" t="s">
        <v>1217</v>
      </c>
      <c r="K465" s="11">
        <v>58</v>
      </c>
      <c r="L465" s="194">
        <f t="shared" si="32"/>
        <v>113.80760000000001</v>
      </c>
      <c r="M465" s="198" t="s">
        <v>1233</v>
      </c>
      <c r="N465" s="11">
        <v>82</v>
      </c>
      <c r="O465" s="199" t="s">
        <v>1220</v>
      </c>
      <c r="P465" s="200">
        <f t="shared" si="31"/>
        <v>804.50199999999995</v>
      </c>
    </row>
    <row r="466" spans="1:16" ht="24.95" customHeight="1" x14ac:dyDescent="0.2">
      <c r="A466" s="11"/>
      <c r="B466" s="15"/>
      <c r="C466" s="64"/>
      <c r="D466" s="26"/>
      <c r="E466" s="30"/>
      <c r="F466" s="27"/>
      <c r="G466" s="33"/>
      <c r="H466" s="16"/>
      <c r="I466" s="104"/>
      <c r="J466" s="17"/>
      <c r="K466" s="11"/>
      <c r="L466" s="194"/>
      <c r="M466" s="198" t="s">
        <v>1232</v>
      </c>
      <c r="N466" s="11">
        <v>59</v>
      </c>
      <c r="O466" s="199" t="s">
        <v>1221</v>
      </c>
      <c r="P466" s="200"/>
    </row>
    <row r="467" spans="1:16" ht="30" customHeight="1" x14ac:dyDescent="0.2">
      <c r="A467" s="11">
        <v>783</v>
      </c>
      <c r="B467" s="15" t="s">
        <v>431</v>
      </c>
      <c r="C467" s="64" t="s">
        <v>347</v>
      </c>
      <c r="D467" s="26" t="s">
        <v>354</v>
      </c>
      <c r="E467" s="30">
        <v>11.154</v>
      </c>
      <c r="F467" s="27" t="s">
        <v>21</v>
      </c>
      <c r="G467" s="33" t="s">
        <v>23</v>
      </c>
      <c r="H467" s="16" t="s">
        <v>1098</v>
      </c>
      <c r="I467" s="104" t="s">
        <v>786</v>
      </c>
      <c r="J467" s="17" t="s">
        <v>1217</v>
      </c>
      <c r="K467" s="11">
        <v>58</v>
      </c>
      <c r="L467" s="194">
        <f t="shared" si="32"/>
        <v>129.38640000000001</v>
      </c>
      <c r="M467" s="198"/>
      <c r="N467" s="11"/>
      <c r="O467" s="199"/>
      <c r="P467" s="11"/>
    </row>
    <row r="468" spans="1:16" ht="30" customHeight="1" x14ac:dyDescent="0.2">
      <c r="A468" s="11">
        <v>784</v>
      </c>
      <c r="B468" s="15" t="s">
        <v>431</v>
      </c>
      <c r="C468" s="64" t="s">
        <v>347</v>
      </c>
      <c r="D468" s="26" t="s">
        <v>355</v>
      </c>
      <c r="E468" s="30">
        <v>12.398</v>
      </c>
      <c r="F468" s="27" t="s">
        <v>21</v>
      </c>
      <c r="G468" s="33" t="s">
        <v>23</v>
      </c>
      <c r="H468" s="16" t="s">
        <v>1098</v>
      </c>
      <c r="I468" s="104" t="s">
        <v>787</v>
      </c>
      <c r="J468" s="17" t="s">
        <v>1217</v>
      </c>
      <c r="K468" s="11">
        <v>58</v>
      </c>
      <c r="L468" s="194">
        <f t="shared" si="32"/>
        <v>143.8168</v>
      </c>
      <c r="M468" s="198"/>
      <c r="N468" s="11"/>
      <c r="O468" s="199"/>
      <c r="P468" s="11"/>
    </row>
    <row r="469" spans="1:16" ht="30" customHeight="1" x14ac:dyDescent="0.2">
      <c r="A469" s="11">
        <v>785</v>
      </c>
      <c r="B469" s="15" t="s">
        <v>431</v>
      </c>
      <c r="C469" s="62" t="s">
        <v>347</v>
      </c>
      <c r="D469" s="12" t="s">
        <v>356</v>
      </c>
      <c r="E469" s="35">
        <v>2.4</v>
      </c>
      <c r="F469" s="36" t="s">
        <v>18</v>
      </c>
      <c r="G469" s="37" t="s">
        <v>23</v>
      </c>
      <c r="H469" s="16" t="s">
        <v>1098</v>
      </c>
      <c r="I469" s="109" t="s">
        <v>788</v>
      </c>
      <c r="J469" s="17" t="s">
        <v>1217</v>
      </c>
      <c r="K469" s="11">
        <v>58</v>
      </c>
      <c r="L469" s="194">
        <f t="shared" si="32"/>
        <v>27.84</v>
      </c>
      <c r="M469" s="198"/>
      <c r="N469" s="11"/>
      <c r="O469" s="199"/>
      <c r="P469" s="11"/>
    </row>
    <row r="470" spans="1:16" ht="30" customHeight="1" x14ac:dyDescent="0.2">
      <c r="A470" s="11">
        <v>786</v>
      </c>
      <c r="B470" s="15" t="s">
        <v>431</v>
      </c>
      <c r="C470" s="62" t="s">
        <v>347</v>
      </c>
      <c r="D470" s="12" t="s">
        <v>357</v>
      </c>
      <c r="E470" s="35">
        <v>1.7749999999999999</v>
      </c>
      <c r="F470" s="36" t="s">
        <v>18</v>
      </c>
      <c r="G470" s="37" t="s">
        <v>23</v>
      </c>
      <c r="H470" s="16" t="s">
        <v>1098</v>
      </c>
      <c r="I470" s="109" t="s">
        <v>789</v>
      </c>
      <c r="J470" s="17" t="s">
        <v>1217</v>
      </c>
      <c r="K470" s="11">
        <v>58</v>
      </c>
      <c r="L470" s="194">
        <f t="shared" si="32"/>
        <v>20.59</v>
      </c>
      <c r="M470" s="198"/>
      <c r="N470" s="11"/>
      <c r="O470" s="199"/>
      <c r="P470" s="11"/>
    </row>
    <row r="471" spans="1:16" ht="30" customHeight="1" x14ac:dyDescent="0.2">
      <c r="A471" s="11">
        <v>787</v>
      </c>
      <c r="B471" s="15" t="s">
        <v>431</v>
      </c>
      <c r="C471" s="29" t="s">
        <v>358</v>
      </c>
      <c r="D471" s="26" t="s">
        <v>359</v>
      </c>
      <c r="E471" s="30">
        <v>3.5</v>
      </c>
      <c r="F471" s="27" t="s">
        <v>17</v>
      </c>
      <c r="G471" s="23" t="s">
        <v>16</v>
      </c>
      <c r="H471" s="16" t="s">
        <v>1098</v>
      </c>
      <c r="I471" s="104" t="s">
        <v>790</v>
      </c>
      <c r="J471" s="17" t="s">
        <v>1217</v>
      </c>
      <c r="K471" s="11">
        <v>58</v>
      </c>
      <c r="L471" s="194">
        <f t="shared" si="32"/>
        <v>40.6</v>
      </c>
      <c r="M471" s="198"/>
      <c r="N471" s="11"/>
      <c r="O471" s="199"/>
      <c r="P471" s="11"/>
    </row>
    <row r="472" spans="1:16" ht="30" customHeight="1" x14ac:dyDescent="0.2">
      <c r="A472" s="11">
        <v>788</v>
      </c>
      <c r="B472" s="15" t="s">
        <v>431</v>
      </c>
      <c r="C472" s="29" t="s">
        <v>358</v>
      </c>
      <c r="D472" s="26" t="s">
        <v>360</v>
      </c>
      <c r="E472" s="30">
        <v>13.5</v>
      </c>
      <c r="F472" s="27" t="s">
        <v>22</v>
      </c>
      <c r="G472" s="23" t="s">
        <v>16</v>
      </c>
      <c r="H472" s="16" t="s">
        <v>1098</v>
      </c>
      <c r="I472" s="104" t="s">
        <v>791</v>
      </c>
      <c r="J472" s="17" t="s">
        <v>1217</v>
      </c>
      <c r="K472" s="11">
        <v>58</v>
      </c>
      <c r="L472" s="194">
        <f t="shared" si="32"/>
        <v>156.60000000000002</v>
      </c>
      <c r="M472" s="198"/>
      <c r="N472" s="11"/>
      <c r="O472" s="199"/>
      <c r="P472" s="11"/>
    </row>
    <row r="473" spans="1:16" ht="30" customHeight="1" x14ac:dyDescent="0.2">
      <c r="A473" s="11">
        <v>789</v>
      </c>
      <c r="B473" s="15" t="s">
        <v>431</v>
      </c>
      <c r="C473" s="29" t="s">
        <v>358</v>
      </c>
      <c r="D473" s="26" t="s">
        <v>361</v>
      </c>
      <c r="E473" s="30">
        <v>10.000999999999999</v>
      </c>
      <c r="F473" s="27" t="s">
        <v>22</v>
      </c>
      <c r="G473" s="23" t="s">
        <v>16</v>
      </c>
      <c r="H473" s="16" t="s">
        <v>1098</v>
      </c>
      <c r="I473" s="104" t="s">
        <v>792</v>
      </c>
      <c r="J473" s="17" t="s">
        <v>1217</v>
      </c>
      <c r="K473" s="11">
        <v>58</v>
      </c>
      <c r="L473" s="194">
        <f t="shared" si="32"/>
        <v>116.0116</v>
      </c>
      <c r="M473" s="198"/>
      <c r="N473" s="11"/>
      <c r="O473" s="199"/>
      <c r="P473" s="11"/>
    </row>
    <row r="474" spans="1:16" ht="30" customHeight="1" x14ac:dyDescent="0.2">
      <c r="A474" s="11">
        <v>790</v>
      </c>
      <c r="B474" s="15" t="s">
        <v>431</v>
      </c>
      <c r="C474" s="29" t="s">
        <v>358</v>
      </c>
      <c r="D474" s="26" t="s">
        <v>362</v>
      </c>
      <c r="E474" s="30">
        <v>31.588000000000001</v>
      </c>
      <c r="F474" s="27" t="s">
        <v>17</v>
      </c>
      <c r="G474" s="33" t="s">
        <v>23</v>
      </c>
      <c r="H474" s="16" t="s">
        <v>1098</v>
      </c>
      <c r="I474" s="104" t="s">
        <v>793</v>
      </c>
      <c r="J474" s="17" t="s">
        <v>1217</v>
      </c>
      <c r="K474" s="11">
        <v>58</v>
      </c>
      <c r="L474" s="194">
        <f t="shared" si="32"/>
        <v>366.42080000000004</v>
      </c>
      <c r="M474" s="198"/>
      <c r="N474" s="11"/>
      <c r="O474" s="199"/>
      <c r="P474" s="11"/>
    </row>
    <row r="475" spans="1:16" ht="30" customHeight="1" x14ac:dyDescent="0.2">
      <c r="A475" s="11">
        <v>791</v>
      </c>
      <c r="B475" s="15" t="s">
        <v>431</v>
      </c>
      <c r="C475" s="29" t="s">
        <v>358</v>
      </c>
      <c r="D475" s="26" t="s">
        <v>363</v>
      </c>
      <c r="E475" s="30">
        <v>31.099</v>
      </c>
      <c r="F475" s="27" t="s">
        <v>22</v>
      </c>
      <c r="G475" s="23" t="s">
        <v>16</v>
      </c>
      <c r="H475" s="16" t="s">
        <v>1098</v>
      </c>
      <c r="I475" s="104" t="s">
        <v>794</v>
      </c>
      <c r="J475" s="17" t="s">
        <v>1217</v>
      </c>
      <c r="K475" s="11">
        <v>58</v>
      </c>
      <c r="L475" s="194">
        <f t="shared" si="32"/>
        <v>360.7484</v>
      </c>
      <c r="M475" s="198"/>
      <c r="N475" s="11"/>
      <c r="O475" s="199"/>
      <c r="P475" s="11"/>
    </row>
    <row r="476" spans="1:16" ht="30" customHeight="1" x14ac:dyDescent="0.2">
      <c r="A476" s="11">
        <v>792</v>
      </c>
      <c r="B476" s="15" t="s">
        <v>431</v>
      </c>
      <c r="C476" s="29" t="s">
        <v>358</v>
      </c>
      <c r="D476" s="26" t="s">
        <v>364</v>
      </c>
      <c r="E476" s="30">
        <v>10.773</v>
      </c>
      <c r="F476" s="27" t="s">
        <v>22</v>
      </c>
      <c r="G476" s="23" t="s">
        <v>16</v>
      </c>
      <c r="H476" s="16" t="s">
        <v>1098</v>
      </c>
      <c r="I476" s="104" t="s">
        <v>795</v>
      </c>
      <c r="J476" s="17" t="s">
        <v>1217</v>
      </c>
      <c r="K476" s="11">
        <v>58</v>
      </c>
      <c r="L476" s="194">
        <f t="shared" si="32"/>
        <v>124.96679999999999</v>
      </c>
      <c r="M476" s="198"/>
      <c r="N476" s="11"/>
      <c r="O476" s="199"/>
      <c r="P476" s="11"/>
    </row>
    <row r="477" spans="1:16" ht="30" customHeight="1" x14ac:dyDescent="0.2">
      <c r="A477" s="11">
        <v>793</v>
      </c>
      <c r="B477" s="15" t="s">
        <v>431</v>
      </c>
      <c r="C477" s="29" t="s">
        <v>358</v>
      </c>
      <c r="D477" s="26" t="s">
        <v>365</v>
      </c>
      <c r="E477" s="30">
        <v>7.7539999999999996</v>
      </c>
      <c r="F477" s="27" t="s">
        <v>17</v>
      </c>
      <c r="G477" s="23" t="s">
        <v>16</v>
      </c>
      <c r="H477" s="16" t="s">
        <v>1098</v>
      </c>
      <c r="I477" s="104" t="s">
        <v>796</v>
      </c>
      <c r="J477" s="17" t="s">
        <v>1217</v>
      </c>
      <c r="K477" s="11">
        <v>58</v>
      </c>
      <c r="L477" s="194">
        <f t="shared" si="32"/>
        <v>89.946399999999997</v>
      </c>
      <c r="M477" s="198"/>
      <c r="N477" s="11"/>
      <c r="O477" s="199"/>
      <c r="P477" s="11"/>
    </row>
    <row r="478" spans="1:16" ht="30" customHeight="1" x14ac:dyDescent="0.2">
      <c r="A478" s="11">
        <v>794</v>
      </c>
      <c r="B478" s="15" t="s">
        <v>431</v>
      </c>
      <c r="C478" s="29" t="s">
        <v>358</v>
      </c>
      <c r="D478" s="26" t="s">
        <v>366</v>
      </c>
      <c r="E478" s="30">
        <v>25.498999999999999</v>
      </c>
      <c r="F478" s="27" t="s">
        <v>22</v>
      </c>
      <c r="G478" s="23" t="s">
        <v>16</v>
      </c>
      <c r="H478" s="16" t="s">
        <v>1098</v>
      </c>
      <c r="I478" s="104" t="s">
        <v>797</v>
      </c>
      <c r="J478" s="17" t="s">
        <v>1217</v>
      </c>
      <c r="K478" s="11">
        <v>58</v>
      </c>
      <c r="L478" s="194">
        <f t="shared" si="32"/>
        <v>295.78840000000002</v>
      </c>
      <c r="M478" s="198"/>
      <c r="N478" s="11"/>
      <c r="O478" s="199"/>
      <c r="P478" s="11"/>
    </row>
    <row r="479" spans="1:16" ht="30" customHeight="1" x14ac:dyDescent="0.2">
      <c r="A479" s="11">
        <v>795</v>
      </c>
      <c r="B479" s="15" t="s">
        <v>431</v>
      </c>
      <c r="C479" s="29" t="s">
        <v>358</v>
      </c>
      <c r="D479" s="26" t="s">
        <v>367</v>
      </c>
      <c r="E479" s="30">
        <v>20</v>
      </c>
      <c r="F479" s="27" t="s">
        <v>22</v>
      </c>
      <c r="G479" s="23" t="s">
        <v>16</v>
      </c>
      <c r="H479" s="16" t="s">
        <v>1098</v>
      </c>
      <c r="I479" s="104" t="s">
        <v>798</v>
      </c>
      <c r="J479" s="17" t="s">
        <v>1217</v>
      </c>
      <c r="K479" s="11">
        <v>58</v>
      </c>
      <c r="L479" s="194">
        <f t="shared" si="32"/>
        <v>232</v>
      </c>
      <c r="M479" s="198"/>
      <c r="N479" s="11"/>
      <c r="O479" s="199"/>
      <c r="P479" s="11"/>
    </row>
    <row r="480" spans="1:16" ht="30" customHeight="1" x14ac:dyDescent="0.2">
      <c r="A480" s="11">
        <v>796</v>
      </c>
      <c r="B480" s="15" t="s">
        <v>431</v>
      </c>
      <c r="C480" s="29" t="s">
        <v>358</v>
      </c>
      <c r="D480" s="26" t="s">
        <v>368</v>
      </c>
      <c r="E480" s="30">
        <v>5</v>
      </c>
      <c r="F480" s="27" t="s">
        <v>22</v>
      </c>
      <c r="G480" s="23" t="s">
        <v>16</v>
      </c>
      <c r="H480" s="16" t="s">
        <v>1098</v>
      </c>
      <c r="I480" s="104" t="s">
        <v>799</v>
      </c>
      <c r="J480" s="17" t="s">
        <v>1217</v>
      </c>
      <c r="K480" s="11">
        <v>58</v>
      </c>
      <c r="L480" s="194">
        <f t="shared" si="32"/>
        <v>58</v>
      </c>
      <c r="M480" s="198"/>
      <c r="N480" s="11"/>
      <c r="O480" s="199"/>
      <c r="P480" s="11"/>
    </row>
    <row r="481" spans="1:16" ht="30" customHeight="1" x14ac:dyDescent="0.2">
      <c r="A481" s="11">
        <v>797</v>
      </c>
      <c r="B481" s="15" t="s">
        <v>431</v>
      </c>
      <c r="C481" s="29" t="s">
        <v>358</v>
      </c>
      <c r="D481" s="26" t="s">
        <v>369</v>
      </c>
      <c r="E481" s="30">
        <v>5.5</v>
      </c>
      <c r="F481" s="27" t="s">
        <v>17</v>
      </c>
      <c r="G481" s="23" t="s">
        <v>16</v>
      </c>
      <c r="H481" s="16" t="s">
        <v>1098</v>
      </c>
      <c r="I481" s="104" t="s">
        <v>800</v>
      </c>
      <c r="J481" s="17" t="s">
        <v>1217</v>
      </c>
      <c r="K481" s="11">
        <v>58</v>
      </c>
      <c r="L481" s="194">
        <f t="shared" si="32"/>
        <v>63.800000000000004</v>
      </c>
      <c r="M481" s="198"/>
      <c r="N481" s="11"/>
      <c r="O481" s="199"/>
      <c r="P481" s="11"/>
    </row>
    <row r="482" spans="1:16" ht="24.95" customHeight="1" x14ac:dyDescent="0.2">
      <c r="A482" s="11">
        <v>798</v>
      </c>
      <c r="B482" s="15" t="s">
        <v>431</v>
      </c>
      <c r="C482" s="34" t="s">
        <v>370</v>
      </c>
      <c r="D482" s="18" t="s">
        <v>371</v>
      </c>
      <c r="E482" s="35">
        <v>6.47</v>
      </c>
      <c r="F482" s="36" t="s">
        <v>21</v>
      </c>
      <c r="G482" s="37" t="s">
        <v>23</v>
      </c>
      <c r="H482" s="16" t="s">
        <v>1098</v>
      </c>
      <c r="I482" s="104" t="s">
        <v>801</v>
      </c>
      <c r="J482" s="17" t="s">
        <v>1217</v>
      </c>
      <c r="K482" s="11">
        <v>58</v>
      </c>
      <c r="L482" s="194">
        <f t="shared" si="32"/>
        <v>75.052000000000007</v>
      </c>
      <c r="M482" s="198" t="s">
        <v>1230</v>
      </c>
      <c r="N482" s="11">
        <v>82</v>
      </c>
      <c r="O482" s="199" t="s">
        <v>1220</v>
      </c>
      <c r="P482" s="200">
        <f t="shared" ref="P482:P509" si="33">E482*N482</f>
        <v>530.54</v>
      </c>
    </row>
    <row r="483" spans="1:16" ht="24.95" customHeight="1" x14ac:dyDescent="0.2">
      <c r="A483" s="11">
        <v>799</v>
      </c>
      <c r="B483" s="15" t="s">
        <v>431</v>
      </c>
      <c r="C483" s="34" t="s">
        <v>370</v>
      </c>
      <c r="D483" s="18" t="s">
        <v>372</v>
      </c>
      <c r="E483" s="35">
        <v>1.579</v>
      </c>
      <c r="F483" s="36" t="s">
        <v>21</v>
      </c>
      <c r="G483" s="37" t="s">
        <v>23</v>
      </c>
      <c r="H483" s="16" t="s">
        <v>1098</v>
      </c>
      <c r="I483" s="104" t="s">
        <v>802</v>
      </c>
      <c r="J483" s="17" t="s">
        <v>1217</v>
      </c>
      <c r="K483" s="11">
        <v>58</v>
      </c>
      <c r="L483" s="194">
        <f t="shared" si="32"/>
        <v>18.316399999999998</v>
      </c>
      <c r="M483" s="198" t="s">
        <v>1230</v>
      </c>
      <c r="N483" s="11">
        <v>82</v>
      </c>
      <c r="O483" s="199" t="s">
        <v>1220</v>
      </c>
      <c r="P483" s="200">
        <f t="shared" si="33"/>
        <v>129.47800000000001</v>
      </c>
    </row>
    <row r="484" spans="1:16" ht="24.95" customHeight="1" x14ac:dyDescent="0.2">
      <c r="A484" s="11">
        <v>800</v>
      </c>
      <c r="B484" s="15" t="s">
        <v>431</v>
      </c>
      <c r="C484" s="50" t="s">
        <v>370</v>
      </c>
      <c r="D484" s="18" t="s">
        <v>373</v>
      </c>
      <c r="E484" s="48">
        <v>10</v>
      </c>
      <c r="F484" s="27" t="s">
        <v>18</v>
      </c>
      <c r="G484" s="49" t="s">
        <v>16</v>
      </c>
      <c r="H484" s="16" t="s">
        <v>1098</v>
      </c>
      <c r="I484" s="114"/>
      <c r="J484" s="17" t="s">
        <v>1217</v>
      </c>
      <c r="K484" s="11">
        <v>58</v>
      </c>
      <c r="L484" s="194">
        <f t="shared" si="32"/>
        <v>116</v>
      </c>
      <c r="M484" s="198" t="s">
        <v>1233</v>
      </c>
      <c r="N484" s="11">
        <v>124</v>
      </c>
      <c r="O484" s="199" t="s">
        <v>1220</v>
      </c>
      <c r="P484" s="200">
        <f t="shared" si="33"/>
        <v>1240</v>
      </c>
    </row>
    <row r="485" spans="1:16" ht="24.95" customHeight="1" x14ac:dyDescent="0.2">
      <c r="A485" s="11"/>
      <c r="B485" s="15"/>
      <c r="C485" s="50"/>
      <c r="D485" s="18"/>
      <c r="E485" s="48"/>
      <c r="F485" s="27"/>
      <c r="G485" s="49"/>
      <c r="H485" s="16"/>
      <c r="I485" s="114"/>
      <c r="J485" s="17"/>
      <c r="K485" s="11"/>
      <c r="L485" s="194"/>
      <c r="M485" s="198" t="s">
        <v>1230</v>
      </c>
      <c r="N485" s="11">
        <v>82</v>
      </c>
      <c r="O485" s="199" t="s">
        <v>1221</v>
      </c>
      <c r="P485" s="200"/>
    </row>
    <row r="486" spans="1:16" ht="24.95" customHeight="1" x14ac:dyDescent="0.2">
      <c r="A486" s="11">
        <v>801</v>
      </c>
      <c r="B486" s="15" t="s">
        <v>431</v>
      </c>
      <c r="C486" s="50" t="s">
        <v>370</v>
      </c>
      <c r="D486" s="18" t="s">
        <v>374</v>
      </c>
      <c r="E486" s="48">
        <v>10.000999999999999</v>
      </c>
      <c r="F486" s="27" t="s">
        <v>18</v>
      </c>
      <c r="G486" s="49" t="s">
        <v>16</v>
      </c>
      <c r="H486" s="16" t="s">
        <v>1098</v>
      </c>
      <c r="I486" s="114"/>
      <c r="J486" s="17" t="s">
        <v>1217</v>
      </c>
      <c r="K486" s="11">
        <v>58</v>
      </c>
      <c r="L486" s="194">
        <f t="shared" si="32"/>
        <v>116.0116</v>
      </c>
      <c r="M486" s="198" t="s">
        <v>1233</v>
      </c>
      <c r="N486" s="11">
        <v>112</v>
      </c>
      <c r="O486" s="199" t="s">
        <v>1220</v>
      </c>
      <c r="P486" s="200">
        <f t="shared" si="33"/>
        <v>1120.1119999999999</v>
      </c>
    </row>
    <row r="487" spans="1:16" ht="24.95" customHeight="1" x14ac:dyDescent="0.2">
      <c r="A487" s="11"/>
      <c r="B487" s="15"/>
      <c r="C487" s="50"/>
      <c r="D487" s="18"/>
      <c r="E487" s="48"/>
      <c r="F487" s="27"/>
      <c r="G487" s="49"/>
      <c r="H487" s="16"/>
      <c r="I487" s="114"/>
      <c r="J487" s="17"/>
      <c r="K487" s="11"/>
      <c r="L487" s="194"/>
      <c r="M487" s="198" t="s">
        <v>1230</v>
      </c>
      <c r="N487" s="11">
        <v>82</v>
      </c>
      <c r="O487" s="199" t="s">
        <v>1221</v>
      </c>
      <c r="P487" s="200"/>
    </row>
    <row r="488" spans="1:16" ht="24.95" customHeight="1" x14ac:dyDescent="0.2">
      <c r="A488" s="11">
        <v>802</v>
      </c>
      <c r="B488" s="15" t="s">
        <v>431</v>
      </c>
      <c r="C488" s="50" t="s">
        <v>370</v>
      </c>
      <c r="D488" s="18" t="s">
        <v>375</v>
      </c>
      <c r="E488" s="48">
        <v>15.707000000000001</v>
      </c>
      <c r="F488" s="65" t="s">
        <v>21</v>
      </c>
      <c r="G488" s="49" t="s">
        <v>16</v>
      </c>
      <c r="H488" s="16" t="s">
        <v>1098</v>
      </c>
      <c r="I488" s="105" t="s">
        <v>803</v>
      </c>
      <c r="J488" s="17" t="s">
        <v>1217</v>
      </c>
      <c r="K488" s="11">
        <v>58</v>
      </c>
      <c r="L488" s="194">
        <f t="shared" si="32"/>
        <v>182.20120000000003</v>
      </c>
      <c r="M488" s="198" t="s">
        <v>1233</v>
      </c>
      <c r="N488" s="11">
        <v>124</v>
      </c>
      <c r="O488" s="199" t="s">
        <v>1220</v>
      </c>
      <c r="P488" s="200">
        <f t="shared" si="33"/>
        <v>1947.6680000000001</v>
      </c>
    </row>
    <row r="489" spans="1:16" ht="24.95" customHeight="1" x14ac:dyDescent="0.2">
      <c r="A489" s="11"/>
      <c r="B489" s="15"/>
      <c r="C489" s="50"/>
      <c r="D489" s="18"/>
      <c r="E489" s="48"/>
      <c r="F489" s="65"/>
      <c r="G489" s="49"/>
      <c r="H489" s="16"/>
      <c r="I489" s="105"/>
      <c r="J489" s="17"/>
      <c r="K489" s="11"/>
      <c r="L489" s="194"/>
      <c r="M489" s="198" t="s">
        <v>1230</v>
      </c>
      <c r="N489" s="11">
        <v>82</v>
      </c>
      <c r="O489" s="199" t="s">
        <v>1221</v>
      </c>
      <c r="P489" s="200"/>
    </row>
    <row r="490" spans="1:16" ht="24.95" customHeight="1" x14ac:dyDescent="0.2">
      <c r="A490" s="11"/>
      <c r="B490" s="15"/>
      <c r="C490" s="50"/>
      <c r="D490" s="18"/>
      <c r="E490" s="48"/>
      <c r="F490" s="65"/>
      <c r="G490" s="49"/>
      <c r="H490" s="16"/>
      <c r="I490" s="105"/>
      <c r="J490" s="17"/>
      <c r="K490" s="11"/>
      <c r="L490" s="194"/>
      <c r="M490" s="198" t="s">
        <v>1231</v>
      </c>
      <c r="N490" s="11">
        <v>77</v>
      </c>
      <c r="O490" s="199"/>
      <c r="P490" s="200"/>
    </row>
    <row r="491" spans="1:16" ht="24.95" customHeight="1" x14ac:dyDescent="0.2">
      <c r="A491" s="11">
        <v>803</v>
      </c>
      <c r="B491" s="15" t="s">
        <v>431</v>
      </c>
      <c r="C491" s="50" t="s">
        <v>370</v>
      </c>
      <c r="D491" s="18" t="s">
        <v>376</v>
      </c>
      <c r="E491" s="48">
        <v>19.507000000000001</v>
      </c>
      <c r="F491" s="65" t="s">
        <v>21</v>
      </c>
      <c r="G491" s="49" t="s">
        <v>16</v>
      </c>
      <c r="H491" s="16" t="s">
        <v>1098</v>
      </c>
      <c r="I491" s="105" t="s">
        <v>804</v>
      </c>
      <c r="J491" s="17" t="s">
        <v>1217</v>
      </c>
      <c r="K491" s="11">
        <v>58</v>
      </c>
      <c r="L491" s="194">
        <f t="shared" si="32"/>
        <v>226.28120000000004</v>
      </c>
      <c r="M491" s="198" t="s">
        <v>1233</v>
      </c>
      <c r="N491" s="11">
        <v>124</v>
      </c>
      <c r="O491" s="199" t="s">
        <v>1220</v>
      </c>
      <c r="P491" s="200">
        <f t="shared" si="33"/>
        <v>2418.8680000000004</v>
      </c>
    </row>
    <row r="492" spans="1:16" ht="24.95" customHeight="1" x14ac:dyDescent="0.2">
      <c r="A492" s="11"/>
      <c r="B492" s="15"/>
      <c r="C492" s="50"/>
      <c r="D492" s="18"/>
      <c r="E492" s="48"/>
      <c r="F492" s="65"/>
      <c r="G492" s="49"/>
      <c r="H492" s="16"/>
      <c r="I492" s="105"/>
      <c r="J492" s="17"/>
      <c r="K492" s="11"/>
      <c r="L492" s="194"/>
      <c r="M492" s="198" t="s">
        <v>1230</v>
      </c>
      <c r="N492" s="11">
        <v>82</v>
      </c>
      <c r="O492" s="199" t="s">
        <v>1221</v>
      </c>
      <c r="P492" s="200"/>
    </row>
    <row r="493" spans="1:16" ht="24.95" customHeight="1" x14ac:dyDescent="0.2">
      <c r="A493" s="11"/>
      <c r="B493" s="15"/>
      <c r="C493" s="50"/>
      <c r="D493" s="18"/>
      <c r="E493" s="48"/>
      <c r="F493" s="65"/>
      <c r="G493" s="49"/>
      <c r="H493" s="16"/>
      <c r="I493" s="105"/>
      <c r="J493" s="17"/>
      <c r="K493" s="11"/>
      <c r="L493" s="194"/>
      <c r="M493" s="198" t="s">
        <v>1231</v>
      </c>
      <c r="N493" s="11">
        <v>77</v>
      </c>
      <c r="O493" s="199"/>
      <c r="P493" s="200"/>
    </row>
    <row r="494" spans="1:16" ht="24.95" customHeight="1" x14ac:dyDescent="0.2">
      <c r="A494" s="11">
        <v>804</v>
      </c>
      <c r="B494" s="15" t="s">
        <v>431</v>
      </c>
      <c r="C494" s="50" t="s">
        <v>370</v>
      </c>
      <c r="D494" s="18" t="s">
        <v>377</v>
      </c>
      <c r="E494" s="35">
        <v>36.902000000000001</v>
      </c>
      <c r="F494" s="36" t="s">
        <v>21</v>
      </c>
      <c r="G494" s="37" t="s">
        <v>23</v>
      </c>
      <c r="H494" s="16" t="s">
        <v>1098</v>
      </c>
      <c r="I494" s="105" t="s">
        <v>805</v>
      </c>
      <c r="J494" s="17" t="s">
        <v>1217</v>
      </c>
      <c r="K494" s="11">
        <v>58</v>
      </c>
      <c r="L494" s="194">
        <f t="shared" si="32"/>
        <v>428.06320000000005</v>
      </c>
      <c r="M494" s="198" t="s">
        <v>1233</v>
      </c>
      <c r="N494" s="11">
        <v>124</v>
      </c>
      <c r="O494" s="199" t="s">
        <v>1220</v>
      </c>
      <c r="P494" s="200">
        <f t="shared" si="33"/>
        <v>4575.848</v>
      </c>
    </row>
    <row r="495" spans="1:16" ht="24.95" customHeight="1" x14ac:dyDescent="0.2">
      <c r="A495" s="11"/>
      <c r="B495" s="15"/>
      <c r="C495" s="50"/>
      <c r="D495" s="18"/>
      <c r="E495" s="35"/>
      <c r="F495" s="36"/>
      <c r="G495" s="37"/>
      <c r="H495" s="16"/>
      <c r="I495" s="105"/>
      <c r="J495" s="17"/>
      <c r="K495" s="11"/>
      <c r="L495" s="194"/>
      <c r="M495" s="198" t="s">
        <v>1230</v>
      </c>
      <c r="N495" s="11">
        <v>82</v>
      </c>
      <c r="O495" s="199" t="s">
        <v>1221</v>
      </c>
      <c r="P495" s="200"/>
    </row>
    <row r="496" spans="1:16" ht="24.95" customHeight="1" x14ac:dyDescent="0.2">
      <c r="A496" s="11"/>
      <c r="B496" s="15"/>
      <c r="C496" s="50"/>
      <c r="D496" s="18"/>
      <c r="E496" s="35"/>
      <c r="F496" s="36"/>
      <c r="G496" s="37"/>
      <c r="H496" s="16"/>
      <c r="I496" s="105"/>
      <c r="J496" s="17"/>
      <c r="K496" s="11"/>
      <c r="L496" s="194"/>
      <c r="M496" s="198" t="s">
        <v>1231</v>
      </c>
      <c r="N496" s="11">
        <v>77</v>
      </c>
      <c r="O496" s="199"/>
      <c r="P496" s="200"/>
    </row>
    <row r="497" spans="1:16" ht="24.95" customHeight="1" x14ac:dyDescent="0.2">
      <c r="A497" s="11">
        <v>805</v>
      </c>
      <c r="B497" s="15" t="s">
        <v>431</v>
      </c>
      <c r="C497" s="50" t="s">
        <v>370</v>
      </c>
      <c r="D497" s="18" t="s">
        <v>378</v>
      </c>
      <c r="E497" s="48">
        <v>39.113</v>
      </c>
      <c r="F497" s="65" t="s">
        <v>21</v>
      </c>
      <c r="G497" s="49" t="s">
        <v>16</v>
      </c>
      <c r="H497" s="16" t="s">
        <v>1098</v>
      </c>
      <c r="I497" s="105" t="s">
        <v>806</v>
      </c>
      <c r="J497" s="17" t="s">
        <v>1217</v>
      </c>
      <c r="K497" s="11">
        <v>58</v>
      </c>
      <c r="L497" s="194">
        <f t="shared" si="32"/>
        <v>453.71080000000006</v>
      </c>
      <c r="M497" s="198" t="s">
        <v>1233</v>
      </c>
      <c r="N497" s="11">
        <v>124</v>
      </c>
      <c r="O497" s="199" t="s">
        <v>1220</v>
      </c>
      <c r="P497" s="200">
        <f t="shared" si="33"/>
        <v>4850.0119999999997</v>
      </c>
    </row>
    <row r="498" spans="1:16" ht="24.95" customHeight="1" x14ac:dyDescent="0.2">
      <c r="A498" s="11"/>
      <c r="B498" s="15"/>
      <c r="C498" s="50"/>
      <c r="D498" s="18"/>
      <c r="E498" s="48"/>
      <c r="F498" s="65"/>
      <c r="G498" s="49"/>
      <c r="H498" s="16"/>
      <c r="I498" s="105"/>
      <c r="J498" s="17"/>
      <c r="K498" s="11"/>
      <c r="L498" s="194"/>
      <c r="M498" s="198" t="s">
        <v>1230</v>
      </c>
      <c r="N498" s="11">
        <v>82</v>
      </c>
      <c r="O498" s="199" t="s">
        <v>1221</v>
      </c>
      <c r="P498" s="200"/>
    </row>
    <row r="499" spans="1:16" ht="24.95" customHeight="1" x14ac:dyDescent="0.2">
      <c r="A499" s="11"/>
      <c r="B499" s="15"/>
      <c r="C499" s="50"/>
      <c r="D499" s="18"/>
      <c r="E499" s="48"/>
      <c r="F499" s="65"/>
      <c r="G499" s="49"/>
      <c r="H499" s="16"/>
      <c r="I499" s="105"/>
      <c r="J499" s="17"/>
      <c r="K499" s="11"/>
      <c r="L499" s="194"/>
      <c r="M499" s="198" t="s">
        <v>1231</v>
      </c>
      <c r="N499" s="11">
        <v>77</v>
      </c>
      <c r="O499" s="199"/>
      <c r="P499" s="200"/>
    </row>
    <row r="500" spans="1:16" ht="24.95" customHeight="1" x14ac:dyDescent="0.2">
      <c r="A500" s="11">
        <v>806</v>
      </c>
      <c r="B500" s="15" t="s">
        <v>431</v>
      </c>
      <c r="C500" s="50" t="s">
        <v>370</v>
      </c>
      <c r="D500" s="12" t="s">
        <v>379</v>
      </c>
      <c r="E500" s="48">
        <v>7.8760000000000003</v>
      </c>
      <c r="F500" s="65" t="s">
        <v>21</v>
      </c>
      <c r="G500" s="49" t="s">
        <v>23</v>
      </c>
      <c r="H500" s="16" t="s">
        <v>1098</v>
      </c>
      <c r="I500" s="105" t="s">
        <v>807</v>
      </c>
      <c r="J500" s="17" t="s">
        <v>1217</v>
      </c>
      <c r="K500" s="11">
        <v>58</v>
      </c>
      <c r="L500" s="194">
        <f t="shared" si="32"/>
        <v>91.36160000000001</v>
      </c>
      <c r="M500" s="198" t="s">
        <v>1233</v>
      </c>
      <c r="N500" s="11">
        <v>124</v>
      </c>
      <c r="O500" s="199" t="s">
        <v>1220</v>
      </c>
      <c r="P500" s="200">
        <f t="shared" si="33"/>
        <v>976.62400000000002</v>
      </c>
    </row>
    <row r="501" spans="1:16" ht="24.95" customHeight="1" x14ac:dyDescent="0.2">
      <c r="A501" s="11"/>
      <c r="B501" s="15"/>
      <c r="C501" s="50"/>
      <c r="D501" s="12"/>
      <c r="E501" s="48"/>
      <c r="F501" s="65"/>
      <c r="G501" s="49"/>
      <c r="H501" s="16"/>
      <c r="I501" s="105"/>
      <c r="J501" s="17"/>
      <c r="K501" s="11"/>
      <c r="L501" s="194"/>
      <c r="M501" s="198" t="s">
        <v>1230</v>
      </c>
      <c r="N501" s="11">
        <v>82</v>
      </c>
      <c r="O501" s="199" t="s">
        <v>1221</v>
      </c>
      <c r="P501" s="200"/>
    </row>
    <row r="502" spans="1:16" ht="24.95" customHeight="1" x14ac:dyDescent="0.2">
      <c r="A502" s="11"/>
      <c r="B502" s="15"/>
      <c r="C502" s="50"/>
      <c r="D502" s="12"/>
      <c r="E502" s="48"/>
      <c r="F502" s="65"/>
      <c r="G502" s="49"/>
      <c r="H502" s="16"/>
      <c r="I502" s="105"/>
      <c r="J502" s="17"/>
      <c r="K502" s="11"/>
      <c r="L502" s="194"/>
      <c r="M502" s="198" t="s">
        <v>1231</v>
      </c>
      <c r="N502" s="11">
        <v>77</v>
      </c>
      <c r="O502" s="199"/>
      <c r="P502" s="200"/>
    </row>
    <row r="503" spans="1:16" ht="24.95" customHeight="1" x14ac:dyDescent="0.2">
      <c r="A503" s="11">
        <v>807</v>
      </c>
      <c r="B503" s="15" t="s">
        <v>431</v>
      </c>
      <c r="C503" s="50" t="s">
        <v>370</v>
      </c>
      <c r="D503" s="18" t="s">
        <v>380</v>
      </c>
      <c r="E503" s="48">
        <v>23.635000000000002</v>
      </c>
      <c r="F503" s="65" t="s">
        <v>21</v>
      </c>
      <c r="G503" s="49" t="s">
        <v>16</v>
      </c>
      <c r="H503" s="16" t="s">
        <v>1098</v>
      </c>
      <c r="I503" s="105" t="s">
        <v>808</v>
      </c>
      <c r="J503" s="17" t="s">
        <v>1217</v>
      </c>
      <c r="K503" s="11">
        <v>58</v>
      </c>
      <c r="L503" s="194">
        <f t="shared" si="32"/>
        <v>274.16600000000005</v>
      </c>
      <c r="M503" s="198" t="s">
        <v>1233</v>
      </c>
      <c r="N503" s="11">
        <v>124</v>
      </c>
      <c r="O503" s="199" t="s">
        <v>1220</v>
      </c>
      <c r="P503" s="200">
        <f t="shared" si="33"/>
        <v>2930.7400000000002</v>
      </c>
    </row>
    <row r="504" spans="1:16" ht="24.95" customHeight="1" x14ac:dyDescent="0.2">
      <c r="A504" s="11"/>
      <c r="B504" s="15"/>
      <c r="C504" s="50"/>
      <c r="D504" s="18"/>
      <c r="E504" s="48"/>
      <c r="F504" s="65"/>
      <c r="G504" s="49"/>
      <c r="H504" s="16"/>
      <c r="I504" s="105"/>
      <c r="J504" s="17"/>
      <c r="K504" s="11"/>
      <c r="L504" s="194"/>
      <c r="M504" s="198" t="s">
        <v>1230</v>
      </c>
      <c r="N504" s="11">
        <v>82</v>
      </c>
      <c r="O504" s="199" t="s">
        <v>1221</v>
      </c>
      <c r="P504" s="200"/>
    </row>
    <row r="505" spans="1:16" ht="24.95" customHeight="1" x14ac:dyDescent="0.2">
      <c r="A505" s="11"/>
      <c r="B505" s="15"/>
      <c r="C505" s="50"/>
      <c r="D505" s="18"/>
      <c r="E505" s="48"/>
      <c r="F505" s="65"/>
      <c r="G505" s="49"/>
      <c r="H505" s="16"/>
      <c r="I505" s="105"/>
      <c r="J505" s="17"/>
      <c r="K505" s="11"/>
      <c r="L505" s="194"/>
      <c r="M505" s="198" t="s">
        <v>1231</v>
      </c>
      <c r="N505" s="11">
        <v>77</v>
      </c>
      <c r="O505" s="199"/>
      <c r="P505" s="200"/>
    </row>
    <row r="506" spans="1:16" ht="24.95" customHeight="1" x14ac:dyDescent="0.2">
      <c r="A506" s="11">
        <v>808</v>
      </c>
      <c r="B506" s="15" t="s">
        <v>431</v>
      </c>
      <c r="C506" s="34" t="s">
        <v>370</v>
      </c>
      <c r="D506" s="18" t="s">
        <v>381</v>
      </c>
      <c r="E506" s="35">
        <v>21.001000000000001</v>
      </c>
      <c r="F506" s="36" t="s">
        <v>22</v>
      </c>
      <c r="G506" s="37" t="s">
        <v>23</v>
      </c>
      <c r="H506" s="16" t="s">
        <v>1098</v>
      </c>
      <c r="I506" s="105" t="s">
        <v>809</v>
      </c>
      <c r="J506" s="17" t="s">
        <v>1217</v>
      </c>
      <c r="K506" s="11">
        <v>58</v>
      </c>
      <c r="L506" s="194">
        <f t="shared" si="32"/>
        <v>243.61160000000001</v>
      </c>
      <c r="M506" s="198" t="s">
        <v>1233</v>
      </c>
      <c r="N506" s="11">
        <v>124</v>
      </c>
      <c r="O506" s="199" t="s">
        <v>1220</v>
      </c>
      <c r="P506" s="200">
        <f t="shared" si="33"/>
        <v>2604.1240000000003</v>
      </c>
    </row>
    <row r="507" spans="1:16" ht="24.95" customHeight="1" x14ac:dyDescent="0.2">
      <c r="A507" s="11"/>
      <c r="B507" s="15"/>
      <c r="C507" s="34"/>
      <c r="D507" s="18"/>
      <c r="E507" s="35"/>
      <c r="F507" s="36"/>
      <c r="G507" s="37"/>
      <c r="H507" s="16"/>
      <c r="I507" s="105"/>
      <c r="J507" s="17"/>
      <c r="K507" s="11"/>
      <c r="L507" s="194"/>
      <c r="M507" s="198" t="s">
        <v>1230</v>
      </c>
      <c r="N507" s="11">
        <v>82</v>
      </c>
      <c r="O507" s="199" t="s">
        <v>1221</v>
      </c>
      <c r="P507" s="200"/>
    </row>
    <row r="508" spans="1:16" ht="24.95" customHeight="1" x14ac:dyDescent="0.2">
      <c r="A508" s="11"/>
      <c r="B508" s="15"/>
      <c r="C508" s="34"/>
      <c r="D508" s="18"/>
      <c r="E508" s="35"/>
      <c r="F508" s="36"/>
      <c r="G508" s="37"/>
      <c r="H508" s="16"/>
      <c r="I508" s="105"/>
      <c r="J508" s="17"/>
      <c r="K508" s="11"/>
      <c r="L508" s="194"/>
      <c r="M508" s="198" t="s">
        <v>1231</v>
      </c>
      <c r="N508" s="11">
        <v>77</v>
      </c>
      <c r="O508" s="199"/>
      <c r="P508" s="200"/>
    </row>
    <row r="509" spans="1:16" ht="24.95" customHeight="1" x14ac:dyDescent="0.2">
      <c r="A509" s="11">
        <v>809</v>
      </c>
      <c r="B509" s="15" t="s">
        <v>431</v>
      </c>
      <c r="C509" s="50" t="s">
        <v>370</v>
      </c>
      <c r="D509" s="18" t="s">
        <v>382</v>
      </c>
      <c r="E509" s="48">
        <v>19.574999999999999</v>
      </c>
      <c r="F509" s="36" t="s">
        <v>22</v>
      </c>
      <c r="G509" s="49" t="s">
        <v>16</v>
      </c>
      <c r="H509" s="16" t="s">
        <v>1098</v>
      </c>
      <c r="I509" s="114"/>
      <c r="J509" s="17" t="s">
        <v>1217</v>
      </c>
      <c r="K509" s="11">
        <v>58</v>
      </c>
      <c r="L509" s="194">
        <f t="shared" si="32"/>
        <v>227.07</v>
      </c>
      <c r="M509" s="198" t="s">
        <v>1233</v>
      </c>
      <c r="N509" s="11">
        <v>124</v>
      </c>
      <c r="O509" s="199" t="s">
        <v>1220</v>
      </c>
      <c r="P509" s="200">
        <f t="shared" si="33"/>
        <v>2427.2999999999997</v>
      </c>
    </row>
    <row r="510" spans="1:16" ht="24.95" customHeight="1" x14ac:dyDescent="0.2">
      <c r="A510" s="11"/>
      <c r="B510" s="15"/>
      <c r="C510" s="50"/>
      <c r="D510" s="18"/>
      <c r="E510" s="48"/>
      <c r="F510" s="36"/>
      <c r="G510" s="49"/>
      <c r="H510" s="16"/>
      <c r="I510" s="114"/>
      <c r="J510" s="17"/>
      <c r="K510" s="11"/>
      <c r="L510" s="194"/>
      <c r="M510" s="198" t="s">
        <v>1230</v>
      </c>
      <c r="N510" s="11">
        <v>82</v>
      </c>
      <c r="O510" s="199" t="s">
        <v>1221</v>
      </c>
      <c r="P510" s="200"/>
    </row>
    <row r="511" spans="1:16" ht="24.95" customHeight="1" x14ac:dyDescent="0.2">
      <c r="A511" s="11"/>
      <c r="B511" s="15"/>
      <c r="C511" s="50"/>
      <c r="D511" s="18"/>
      <c r="E511" s="48"/>
      <c r="F511" s="36"/>
      <c r="G511" s="49"/>
      <c r="H511" s="16"/>
      <c r="I511" s="114"/>
      <c r="J511" s="17"/>
      <c r="K511" s="11"/>
      <c r="L511" s="194"/>
      <c r="M511" s="198" t="s">
        <v>1231</v>
      </c>
      <c r="N511" s="11">
        <v>77</v>
      </c>
      <c r="O511" s="199"/>
      <c r="P511" s="200"/>
    </row>
    <row r="512" spans="1:16" ht="30" customHeight="1" x14ac:dyDescent="0.2">
      <c r="A512" s="11">
        <v>810</v>
      </c>
      <c r="B512" s="15" t="s">
        <v>431</v>
      </c>
      <c r="C512" s="29" t="s">
        <v>383</v>
      </c>
      <c r="D512" s="32" t="s">
        <v>384</v>
      </c>
      <c r="E512" s="30">
        <v>10.435</v>
      </c>
      <c r="F512" s="27" t="s">
        <v>22</v>
      </c>
      <c r="G512" s="31" t="s">
        <v>23</v>
      </c>
      <c r="H512" s="16" t="s">
        <v>1098</v>
      </c>
      <c r="I512" s="109" t="s">
        <v>810</v>
      </c>
      <c r="J512" s="17" t="s">
        <v>1217</v>
      </c>
      <c r="K512" s="11">
        <v>58</v>
      </c>
      <c r="L512" s="194">
        <f t="shared" si="32"/>
        <v>121.04600000000001</v>
      </c>
      <c r="M512" s="198"/>
      <c r="N512" s="11"/>
      <c r="O512" s="199"/>
      <c r="P512" s="11"/>
    </row>
    <row r="513" spans="1:16" ht="24.95" customHeight="1" x14ac:dyDescent="0.2">
      <c r="A513" s="11">
        <v>811</v>
      </c>
      <c r="B513" s="15" t="s">
        <v>431</v>
      </c>
      <c r="C513" s="29" t="s">
        <v>383</v>
      </c>
      <c r="D513" s="26" t="s">
        <v>385</v>
      </c>
      <c r="E513" s="30">
        <v>24.001999999999999</v>
      </c>
      <c r="F513" s="27" t="s">
        <v>22</v>
      </c>
      <c r="G513" s="31" t="s">
        <v>23</v>
      </c>
      <c r="H513" s="16" t="s">
        <v>1098</v>
      </c>
      <c r="I513" s="104" t="s">
        <v>811</v>
      </c>
      <c r="J513" s="17" t="s">
        <v>1217</v>
      </c>
      <c r="K513" s="11">
        <v>58</v>
      </c>
      <c r="L513" s="194">
        <f t="shared" si="32"/>
        <v>278.42320000000001</v>
      </c>
      <c r="M513" s="198" t="s">
        <v>1233</v>
      </c>
      <c r="N513" s="11">
        <v>87</v>
      </c>
      <c r="O513" s="199" t="s">
        <v>1220</v>
      </c>
      <c r="P513" s="200">
        <f t="shared" ref="P513:P515" si="34">E513*N513</f>
        <v>2088.174</v>
      </c>
    </row>
    <row r="514" spans="1:16" ht="24.95" customHeight="1" x14ac:dyDescent="0.2">
      <c r="A514" s="11"/>
      <c r="B514" s="15"/>
      <c r="C514" s="29"/>
      <c r="D514" s="26"/>
      <c r="E514" s="30"/>
      <c r="F514" s="27"/>
      <c r="G514" s="31"/>
      <c r="H514" s="16"/>
      <c r="I514" s="104"/>
      <c r="J514" s="17"/>
      <c r="K514" s="11"/>
      <c r="L514" s="194"/>
      <c r="M514" s="198" t="s">
        <v>1236</v>
      </c>
      <c r="N514" s="11">
        <v>78</v>
      </c>
      <c r="O514" s="199" t="s">
        <v>1221</v>
      </c>
      <c r="P514" s="200"/>
    </row>
    <row r="515" spans="1:16" ht="24.95" customHeight="1" x14ac:dyDescent="0.2">
      <c r="A515" s="11">
        <v>812</v>
      </c>
      <c r="B515" s="15" t="s">
        <v>431</v>
      </c>
      <c r="C515" s="29" t="s">
        <v>383</v>
      </c>
      <c r="D515" s="26" t="s">
        <v>386</v>
      </c>
      <c r="E515" s="30">
        <v>10.002000000000001</v>
      </c>
      <c r="F515" s="27" t="s">
        <v>18</v>
      </c>
      <c r="G515" s="31" t="s">
        <v>23</v>
      </c>
      <c r="H515" s="16" t="s">
        <v>1098</v>
      </c>
      <c r="I515" s="104" t="s">
        <v>812</v>
      </c>
      <c r="J515" s="17" t="s">
        <v>1217</v>
      </c>
      <c r="K515" s="11">
        <v>58</v>
      </c>
      <c r="L515" s="194">
        <f t="shared" si="32"/>
        <v>116.0232</v>
      </c>
      <c r="M515" s="198" t="s">
        <v>1233</v>
      </c>
      <c r="N515" s="11">
        <v>92</v>
      </c>
      <c r="O515" s="199" t="s">
        <v>1220</v>
      </c>
      <c r="P515" s="200">
        <f t="shared" si="34"/>
        <v>920.18400000000008</v>
      </c>
    </row>
    <row r="516" spans="1:16" ht="24.95" customHeight="1" x14ac:dyDescent="0.2">
      <c r="A516" s="11"/>
      <c r="B516" s="15"/>
      <c r="C516" s="29"/>
      <c r="D516" s="26"/>
      <c r="E516" s="30"/>
      <c r="F516" s="27"/>
      <c r="G516" s="31"/>
      <c r="H516" s="16"/>
      <c r="I516" s="104"/>
      <c r="J516" s="17"/>
      <c r="K516" s="11"/>
      <c r="L516" s="194"/>
      <c r="M516" s="198" t="s">
        <v>1236</v>
      </c>
      <c r="N516" s="11">
        <v>89</v>
      </c>
      <c r="O516" s="199" t="s">
        <v>1221</v>
      </c>
      <c r="P516" s="200"/>
    </row>
    <row r="517" spans="1:16" ht="30" customHeight="1" x14ac:dyDescent="0.2">
      <c r="A517" s="11">
        <v>813</v>
      </c>
      <c r="B517" s="15" t="s">
        <v>431</v>
      </c>
      <c r="C517" s="29" t="s">
        <v>383</v>
      </c>
      <c r="D517" s="32" t="s">
        <v>387</v>
      </c>
      <c r="E517" s="30">
        <v>20.835000000000001</v>
      </c>
      <c r="F517" s="36" t="s">
        <v>22</v>
      </c>
      <c r="G517" s="33" t="s">
        <v>23</v>
      </c>
      <c r="H517" s="16" t="s">
        <v>1098</v>
      </c>
      <c r="I517" s="109" t="s">
        <v>813</v>
      </c>
      <c r="J517" s="17" t="s">
        <v>1217</v>
      </c>
      <c r="K517" s="11">
        <v>58</v>
      </c>
      <c r="L517" s="194">
        <f t="shared" si="32"/>
        <v>241.68600000000004</v>
      </c>
      <c r="M517" s="198"/>
      <c r="N517" s="11"/>
      <c r="O517" s="199"/>
      <c r="P517" s="11"/>
    </row>
    <row r="518" spans="1:16" ht="24.95" customHeight="1" x14ac:dyDescent="0.2">
      <c r="A518" s="11">
        <v>814</v>
      </c>
      <c r="B518" s="15" t="s">
        <v>431</v>
      </c>
      <c r="C518" s="29" t="s">
        <v>997</v>
      </c>
      <c r="D518" s="26" t="s">
        <v>998</v>
      </c>
      <c r="E518" s="30">
        <v>10.308</v>
      </c>
      <c r="F518" s="27" t="s">
        <v>21</v>
      </c>
      <c r="G518" s="31" t="s">
        <v>23</v>
      </c>
      <c r="H518" s="16" t="s">
        <v>1098</v>
      </c>
      <c r="I518" s="104" t="s">
        <v>999</v>
      </c>
      <c r="J518" s="17" t="s">
        <v>1217</v>
      </c>
      <c r="K518" s="11">
        <v>58</v>
      </c>
      <c r="L518" s="194">
        <f t="shared" si="32"/>
        <v>119.57280000000002</v>
      </c>
      <c r="M518" s="198" t="s">
        <v>1233</v>
      </c>
      <c r="N518" s="11">
        <v>128</v>
      </c>
      <c r="O518" s="199" t="s">
        <v>1220</v>
      </c>
      <c r="P518" s="200">
        <f t="shared" ref="P518:P570" si="35">E518*N518</f>
        <v>1319.424</v>
      </c>
    </row>
    <row r="519" spans="1:16" ht="24.95" customHeight="1" x14ac:dyDescent="0.2">
      <c r="A519" s="11">
        <v>815</v>
      </c>
      <c r="B519" s="15" t="s">
        <v>431</v>
      </c>
      <c r="C519" s="29" t="s">
        <v>997</v>
      </c>
      <c r="D519" s="26" t="s">
        <v>1000</v>
      </c>
      <c r="E519" s="30">
        <v>4.7990000000000004</v>
      </c>
      <c r="F519" s="27" t="s">
        <v>17</v>
      </c>
      <c r="G519" s="33" t="s">
        <v>23</v>
      </c>
      <c r="H519" s="16" t="s">
        <v>1098</v>
      </c>
      <c r="I519" s="104" t="s">
        <v>1001</v>
      </c>
      <c r="J519" s="17" t="s">
        <v>1217</v>
      </c>
      <c r="K519" s="11">
        <v>58</v>
      </c>
      <c r="L519" s="194">
        <f t="shared" si="32"/>
        <v>55.668400000000013</v>
      </c>
      <c r="M519" s="198" t="s">
        <v>1233</v>
      </c>
      <c r="N519" s="11">
        <v>128</v>
      </c>
      <c r="O519" s="199" t="s">
        <v>1220</v>
      </c>
      <c r="P519" s="200">
        <f t="shared" si="35"/>
        <v>614.27200000000005</v>
      </c>
    </row>
    <row r="520" spans="1:16" ht="24.95" customHeight="1" x14ac:dyDescent="0.2">
      <c r="A520" s="11">
        <v>816</v>
      </c>
      <c r="B520" s="15" t="s">
        <v>431</v>
      </c>
      <c r="C520" s="29" t="s">
        <v>997</v>
      </c>
      <c r="D520" s="26" t="s">
        <v>1002</v>
      </c>
      <c r="E520" s="30">
        <v>2.4500000000000002</v>
      </c>
      <c r="F520" s="27" t="s">
        <v>21</v>
      </c>
      <c r="G520" s="33" t="s">
        <v>23</v>
      </c>
      <c r="H520" s="16" t="s">
        <v>1098</v>
      </c>
      <c r="I520" s="104" t="s">
        <v>1003</v>
      </c>
      <c r="J520" s="17" t="s">
        <v>1217</v>
      </c>
      <c r="K520" s="11">
        <v>58</v>
      </c>
      <c r="L520" s="194">
        <f t="shared" si="32"/>
        <v>28.420000000000005</v>
      </c>
      <c r="M520" s="198" t="s">
        <v>1233</v>
      </c>
      <c r="N520" s="11">
        <v>128</v>
      </c>
      <c r="O520" s="199" t="s">
        <v>1220</v>
      </c>
      <c r="P520" s="200">
        <f t="shared" si="35"/>
        <v>313.60000000000002</v>
      </c>
    </row>
    <row r="521" spans="1:16" ht="24.95" customHeight="1" x14ac:dyDescent="0.2">
      <c r="A521" s="11">
        <v>817</v>
      </c>
      <c r="B521" s="15" t="s">
        <v>431</v>
      </c>
      <c r="C521" s="29" t="s">
        <v>997</v>
      </c>
      <c r="D521" s="26" t="s">
        <v>1004</v>
      </c>
      <c r="E521" s="30">
        <v>2.839</v>
      </c>
      <c r="F521" s="27" t="s">
        <v>21</v>
      </c>
      <c r="G521" s="33" t="s">
        <v>23</v>
      </c>
      <c r="H521" s="16" t="s">
        <v>1098</v>
      </c>
      <c r="I521" s="104" t="s">
        <v>1005</v>
      </c>
      <c r="J521" s="17" t="s">
        <v>1217</v>
      </c>
      <c r="K521" s="11">
        <v>58</v>
      </c>
      <c r="L521" s="194">
        <f t="shared" si="32"/>
        <v>32.932400000000001</v>
      </c>
      <c r="M521" s="198" t="s">
        <v>1233</v>
      </c>
      <c r="N521" s="11">
        <v>128</v>
      </c>
      <c r="O521" s="199" t="s">
        <v>1220</v>
      </c>
      <c r="P521" s="200">
        <f t="shared" si="35"/>
        <v>363.392</v>
      </c>
    </row>
    <row r="522" spans="1:16" ht="24.95" customHeight="1" x14ac:dyDescent="0.2">
      <c r="A522" s="11">
        <v>818</v>
      </c>
      <c r="B522" s="15" t="s">
        <v>431</v>
      </c>
      <c r="C522" s="29" t="s">
        <v>997</v>
      </c>
      <c r="D522" s="26" t="s">
        <v>1006</v>
      </c>
      <c r="E522" s="30">
        <v>3.9009999999999998</v>
      </c>
      <c r="F522" s="27" t="s">
        <v>21</v>
      </c>
      <c r="G522" s="33" t="s">
        <v>23</v>
      </c>
      <c r="H522" s="16" t="s">
        <v>1098</v>
      </c>
      <c r="I522" s="104" t="s">
        <v>1007</v>
      </c>
      <c r="J522" s="17" t="s">
        <v>1217</v>
      </c>
      <c r="K522" s="11">
        <v>58</v>
      </c>
      <c r="L522" s="194">
        <f t="shared" si="32"/>
        <v>45.251599999999996</v>
      </c>
      <c r="M522" s="198" t="s">
        <v>1233</v>
      </c>
      <c r="N522" s="11">
        <v>128</v>
      </c>
      <c r="O522" s="199" t="s">
        <v>1220</v>
      </c>
      <c r="P522" s="200">
        <f t="shared" si="35"/>
        <v>499.32799999999997</v>
      </c>
    </row>
    <row r="523" spans="1:16" ht="24.95" customHeight="1" x14ac:dyDescent="0.2">
      <c r="A523" s="11">
        <v>819</v>
      </c>
      <c r="B523" s="15" t="s">
        <v>431</v>
      </c>
      <c r="C523" s="29" t="s">
        <v>997</v>
      </c>
      <c r="D523" s="26" t="s">
        <v>1008</v>
      </c>
      <c r="E523" s="30">
        <v>1.9990000000000001</v>
      </c>
      <c r="F523" s="27" t="s">
        <v>17</v>
      </c>
      <c r="G523" s="33" t="s">
        <v>23</v>
      </c>
      <c r="H523" s="16" t="s">
        <v>1098</v>
      </c>
      <c r="I523" s="104" t="s">
        <v>1009</v>
      </c>
      <c r="J523" s="17" t="s">
        <v>1217</v>
      </c>
      <c r="K523" s="11">
        <v>58</v>
      </c>
      <c r="L523" s="194">
        <f t="shared" si="32"/>
        <v>23.188400000000001</v>
      </c>
      <c r="M523" s="198" t="s">
        <v>1233</v>
      </c>
      <c r="N523" s="11">
        <v>128</v>
      </c>
      <c r="O523" s="199" t="s">
        <v>1220</v>
      </c>
      <c r="P523" s="200">
        <f t="shared" si="35"/>
        <v>255.87200000000001</v>
      </c>
    </row>
    <row r="524" spans="1:16" ht="24.95" customHeight="1" x14ac:dyDescent="0.2">
      <c r="A524" s="11">
        <v>820</v>
      </c>
      <c r="B524" s="15" t="s">
        <v>431</v>
      </c>
      <c r="C524" s="29" t="s">
        <v>997</v>
      </c>
      <c r="D524" s="26" t="s">
        <v>1010</v>
      </c>
      <c r="E524" s="30">
        <v>0.83</v>
      </c>
      <c r="F524" s="27" t="s">
        <v>17</v>
      </c>
      <c r="G524" s="33" t="s">
        <v>23</v>
      </c>
      <c r="H524" s="16" t="s">
        <v>1098</v>
      </c>
      <c r="I524" s="104" t="s">
        <v>1011</v>
      </c>
      <c r="J524" s="17" t="s">
        <v>1217</v>
      </c>
      <c r="K524" s="11">
        <v>58</v>
      </c>
      <c r="L524" s="194">
        <f t="shared" si="32"/>
        <v>9.6280000000000001</v>
      </c>
      <c r="M524" s="198" t="s">
        <v>1233</v>
      </c>
      <c r="N524" s="11">
        <v>128</v>
      </c>
      <c r="O524" s="199" t="s">
        <v>1220</v>
      </c>
      <c r="P524" s="200">
        <f t="shared" si="35"/>
        <v>106.24</v>
      </c>
    </row>
    <row r="525" spans="1:16" ht="24.95" customHeight="1" x14ac:dyDescent="0.2">
      <c r="A525" s="11">
        <v>821</v>
      </c>
      <c r="B525" s="15" t="s">
        <v>431</v>
      </c>
      <c r="C525" s="29" t="s">
        <v>997</v>
      </c>
      <c r="D525" s="26" t="s">
        <v>1012</v>
      </c>
      <c r="E525" s="30">
        <v>23.379000000000001</v>
      </c>
      <c r="F525" s="27" t="s">
        <v>17</v>
      </c>
      <c r="G525" s="31" t="s">
        <v>23</v>
      </c>
      <c r="H525" s="16" t="s">
        <v>1098</v>
      </c>
      <c r="I525" s="104" t="s">
        <v>1013</v>
      </c>
      <c r="J525" s="17" t="s">
        <v>1217</v>
      </c>
      <c r="K525" s="11">
        <v>58</v>
      </c>
      <c r="L525" s="194">
        <f t="shared" si="32"/>
        <v>271.19639999999998</v>
      </c>
      <c r="M525" s="198" t="s">
        <v>1233</v>
      </c>
      <c r="N525" s="11">
        <v>128</v>
      </c>
      <c r="O525" s="199" t="s">
        <v>1220</v>
      </c>
      <c r="P525" s="200">
        <f t="shared" si="35"/>
        <v>2992.5120000000002</v>
      </c>
    </row>
    <row r="526" spans="1:16" ht="24.95" customHeight="1" x14ac:dyDescent="0.2">
      <c r="A526" s="11">
        <v>824</v>
      </c>
      <c r="B526" s="15" t="s">
        <v>431</v>
      </c>
      <c r="C526" s="29" t="s">
        <v>388</v>
      </c>
      <c r="D526" s="26" t="s">
        <v>389</v>
      </c>
      <c r="E526" s="30">
        <v>9.8000000000000007</v>
      </c>
      <c r="F526" s="27" t="s">
        <v>17</v>
      </c>
      <c r="G526" s="33" t="s">
        <v>23</v>
      </c>
      <c r="H526" s="16" t="s">
        <v>1098</v>
      </c>
      <c r="I526" s="104" t="s">
        <v>814</v>
      </c>
      <c r="J526" s="17" t="s">
        <v>1217</v>
      </c>
      <c r="K526" s="11">
        <v>58</v>
      </c>
      <c r="L526" s="194">
        <f t="shared" si="32"/>
        <v>113.68000000000002</v>
      </c>
      <c r="M526" s="198" t="s">
        <v>1233</v>
      </c>
      <c r="N526" s="11">
        <v>94</v>
      </c>
      <c r="O526" s="199" t="s">
        <v>1220</v>
      </c>
      <c r="P526" s="200">
        <f t="shared" si="35"/>
        <v>921.2</v>
      </c>
    </row>
    <row r="527" spans="1:16" ht="24.95" customHeight="1" x14ac:dyDescent="0.2">
      <c r="A527" s="11">
        <v>825</v>
      </c>
      <c r="B527" s="15" t="s">
        <v>431</v>
      </c>
      <c r="C527" s="34" t="s">
        <v>388</v>
      </c>
      <c r="D527" s="12" t="s">
        <v>390</v>
      </c>
      <c r="E527" s="35">
        <v>11.496</v>
      </c>
      <c r="F527" s="36" t="s">
        <v>22</v>
      </c>
      <c r="G527" s="37" t="s">
        <v>23</v>
      </c>
      <c r="H527" s="16" t="s">
        <v>1098</v>
      </c>
      <c r="I527" s="104" t="s">
        <v>815</v>
      </c>
      <c r="J527" s="17" t="s">
        <v>1217</v>
      </c>
      <c r="K527" s="11">
        <v>58</v>
      </c>
      <c r="L527" s="194">
        <f t="shared" si="32"/>
        <v>133.3536</v>
      </c>
      <c r="M527" s="198" t="s">
        <v>1233</v>
      </c>
      <c r="N527" s="11">
        <v>73</v>
      </c>
      <c r="O527" s="199" t="s">
        <v>1220</v>
      </c>
      <c r="P527" s="200">
        <f t="shared" si="35"/>
        <v>839.20800000000008</v>
      </c>
    </row>
    <row r="528" spans="1:16" ht="24.95" customHeight="1" x14ac:dyDescent="0.2">
      <c r="A528" s="11">
        <v>826</v>
      </c>
      <c r="B528" s="15" t="s">
        <v>431</v>
      </c>
      <c r="C528" s="34" t="s">
        <v>388</v>
      </c>
      <c r="D528" s="12" t="s">
        <v>391</v>
      </c>
      <c r="E528" s="35">
        <v>10.997999999999999</v>
      </c>
      <c r="F528" s="36" t="s">
        <v>17</v>
      </c>
      <c r="G528" s="37" t="s">
        <v>23</v>
      </c>
      <c r="H528" s="16" t="s">
        <v>1098</v>
      </c>
      <c r="I528" s="104" t="s">
        <v>816</v>
      </c>
      <c r="J528" s="17" t="s">
        <v>1217</v>
      </c>
      <c r="K528" s="11">
        <v>58</v>
      </c>
      <c r="L528" s="194">
        <f t="shared" si="32"/>
        <v>127.57680000000001</v>
      </c>
      <c r="M528" s="198" t="s">
        <v>1233</v>
      </c>
      <c r="N528" s="11">
        <v>74</v>
      </c>
      <c r="O528" s="199" t="s">
        <v>1220</v>
      </c>
      <c r="P528" s="200">
        <f t="shared" si="35"/>
        <v>813.85199999999998</v>
      </c>
    </row>
    <row r="529" spans="1:16" ht="24.95" customHeight="1" x14ac:dyDescent="0.2">
      <c r="A529" s="11">
        <v>827</v>
      </c>
      <c r="B529" s="15" t="s">
        <v>431</v>
      </c>
      <c r="C529" s="29" t="s">
        <v>388</v>
      </c>
      <c r="D529" s="26" t="s">
        <v>392</v>
      </c>
      <c r="E529" s="30">
        <v>3.0009999999999999</v>
      </c>
      <c r="F529" s="27" t="s">
        <v>22</v>
      </c>
      <c r="G529" s="33" t="s">
        <v>23</v>
      </c>
      <c r="H529" s="16" t="s">
        <v>1098</v>
      </c>
      <c r="I529" s="104" t="s">
        <v>817</v>
      </c>
      <c r="J529" s="17" t="s">
        <v>1217</v>
      </c>
      <c r="K529" s="11">
        <v>58</v>
      </c>
      <c r="L529" s="194">
        <f t="shared" si="32"/>
        <v>34.811599999999999</v>
      </c>
      <c r="M529" s="198" t="s">
        <v>1233</v>
      </c>
      <c r="N529" s="11">
        <v>104</v>
      </c>
      <c r="O529" s="199" t="s">
        <v>1220</v>
      </c>
      <c r="P529" s="200">
        <f t="shared" si="35"/>
        <v>312.10399999999998</v>
      </c>
    </row>
    <row r="530" spans="1:16" ht="24.95" customHeight="1" x14ac:dyDescent="0.2">
      <c r="A530" s="11">
        <v>828</v>
      </c>
      <c r="B530" s="15" t="s">
        <v>431</v>
      </c>
      <c r="C530" s="29" t="s">
        <v>388</v>
      </c>
      <c r="D530" s="26" t="s">
        <v>393</v>
      </c>
      <c r="E530" s="30">
        <v>1.298</v>
      </c>
      <c r="F530" s="27" t="s">
        <v>22</v>
      </c>
      <c r="G530" s="33" t="s">
        <v>23</v>
      </c>
      <c r="H530" s="16" t="s">
        <v>1098</v>
      </c>
      <c r="I530" s="104" t="s">
        <v>818</v>
      </c>
      <c r="J530" s="17" t="s">
        <v>1217</v>
      </c>
      <c r="K530" s="11">
        <v>58</v>
      </c>
      <c r="L530" s="194">
        <f t="shared" si="32"/>
        <v>15.056800000000003</v>
      </c>
      <c r="M530" s="198" t="s">
        <v>1233</v>
      </c>
      <c r="N530" s="11">
        <v>104</v>
      </c>
      <c r="O530" s="199" t="s">
        <v>1220</v>
      </c>
      <c r="P530" s="200">
        <f t="shared" si="35"/>
        <v>134.99200000000002</v>
      </c>
    </row>
    <row r="531" spans="1:16" ht="24.95" customHeight="1" x14ac:dyDescent="0.2">
      <c r="A531" s="11">
        <v>829</v>
      </c>
      <c r="B531" s="15" t="s">
        <v>431</v>
      </c>
      <c r="C531" s="29" t="s">
        <v>388</v>
      </c>
      <c r="D531" s="26" t="s">
        <v>394</v>
      </c>
      <c r="E531" s="30">
        <v>2.2999999999999998</v>
      </c>
      <c r="F531" s="27" t="s">
        <v>22</v>
      </c>
      <c r="G531" s="33" t="s">
        <v>23</v>
      </c>
      <c r="H531" s="16" t="s">
        <v>1098</v>
      </c>
      <c r="I531" s="104" t="s">
        <v>819</v>
      </c>
      <c r="J531" s="17" t="s">
        <v>1217</v>
      </c>
      <c r="K531" s="11">
        <v>58</v>
      </c>
      <c r="L531" s="194">
        <f t="shared" si="32"/>
        <v>26.679999999999996</v>
      </c>
      <c r="M531" s="198" t="s">
        <v>1233</v>
      </c>
      <c r="N531" s="11">
        <v>128</v>
      </c>
      <c r="O531" s="199" t="s">
        <v>1220</v>
      </c>
      <c r="P531" s="200">
        <f t="shared" si="35"/>
        <v>294.39999999999998</v>
      </c>
    </row>
    <row r="532" spans="1:16" ht="24.95" customHeight="1" x14ac:dyDescent="0.2">
      <c r="A532" s="11">
        <v>839</v>
      </c>
      <c r="B532" s="15" t="s">
        <v>431</v>
      </c>
      <c r="C532" s="29" t="s">
        <v>388</v>
      </c>
      <c r="D532" s="26" t="s">
        <v>1014</v>
      </c>
      <c r="E532" s="30">
        <v>17.998000000000001</v>
      </c>
      <c r="F532" s="27" t="s">
        <v>22</v>
      </c>
      <c r="G532" s="33" t="s">
        <v>23</v>
      </c>
      <c r="H532" s="16" t="s">
        <v>1098</v>
      </c>
      <c r="I532" s="104" t="s">
        <v>1015</v>
      </c>
      <c r="J532" s="17" t="s">
        <v>1217</v>
      </c>
      <c r="K532" s="11">
        <v>58</v>
      </c>
      <c r="L532" s="194">
        <f t="shared" si="32"/>
        <v>208.77680000000001</v>
      </c>
      <c r="M532" s="198" t="s">
        <v>1233</v>
      </c>
      <c r="N532" s="11">
        <v>94</v>
      </c>
      <c r="O532" s="199" t="s">
        <v>1220</v>
      </c>
      <c r="P532" s="200">
        <f t="shared" si="35"/>
        <v>1691.8120000000001</v>
      </c>
    </row>
    <row r="533" spans="1:16" ht="24.95" customHeight="1" x14ac:dyDescent="0.2">
      <c r="A533" s="11">
        <v>842</v>
      </c>
      <c r="B533" s="15" t="s">
        <v>431</v>
      </c>
      <c r="C533" s="29" t="s">
        <v>388</v>
      </c>
      <c r="D533" s="26" t="s">
        <v>1016</v>
      </c>
      <c r="E533" s="30">
        <v>9.11</v>
      </c>
      <c r="F533" s="27" t="s">
        <v>17</v>
      </c>
      <c r="G533" s="33" t="s">
        <v>23</v>
      </c>
      <c r="H533" s="16" t="s">
        <v>1098</v>
      </c>
      <c r="I533" s="104" t="s">
        <v>1017</v>
      </c>
      <c r="J533" s="17" t="s">
        <v>1217</v>
      </c>
      <c r="K533" s="11">
        <v>58</v>
      </c>
      <c r="L533" s="194">
        <f t="shared" si="32"/>
        <v>105.676</v>
      </c>
      <c r="M533" s="198" t="s">
        <v>1233</v>
      </c>
      <c r="N533" s="11">
        <v>128</v>
      </c>
      <c r="O533" s="199" t="s">
        <v>1220</v>
      </c>
      <c r="P533" s="200">
        <f t="shared" si="35"/>
        <v>1166.08</v>
      </c>
    </row>
    <row r="534" spans="1:16" ht="24.95" customHeight="1" x14ac:dyDescent="0.2">
      <c r="A534" s="11">
        <v>843</v>
      </c>
      <c r="B534" s="15" t="s">
        <v>431</v>
      </c>
      <c r="C534" s="29" t="s">
        <v>388</v>
      </c>
      <c r="D534" s="26" t="s">
        <v>1018</v>
      </c>
      <c r="E534" s="30">
        <v>19.396000000000001</v>
      </c>
      <c r="F534" s="27" t="s">
        <v>22</v>
      </c>
      <c r="G534" s="33" t="s">
        <v>23</v>
      </c>
      <c r="H534" s="16" t="s">
        <v>1098</v>
      </c>
      <c r="I534" s="104" t="s">
        <v>1019</v>
      </c>
      <c r="J534" s="17" t="s">
        <v>1217</v>
      </c>
      <c r="K534" s="11">
        <v>58</v>
      </c>
      <c r="L534" s="194">
        <f t="shared" si="32"/>
        <v>224.99360000000001</v>
      </c>
      <c r="M534" s="198" t="s">
        <v>1233</v>
      </c>
      <c r="N534" s="11">
        <v>128</v>
      </c>
      <c r="O534" s="199" t="s">
        <v>1220</v>
      </c>
      <c r="P534" s="200">
        <f t="shared" si="35"/>
        <v>2482.6880000000001</v>
      </c>
    </row>
    <row r="535" spans="1:16" ht="24.95" customHeight="1" x14ac:dyDescent="0.2">
      <c r="A535" s="11">
        <v>844</v>
      </c>
      <c r="B535" s="15" t="s">
        <v>431</v>
      </c>
      <c r="C535" s="29" t="s">
        <v>388</v>
      </c>
      <c r="D535" s="26" t="s">
        <v>1020</v>
      </c>
      <c r="E535" s="30">
        <v>2.9980000000000002</v>
      </c>
      <c r="F535" s="27" t="s">
        <v>22</v>
      </c>
      <c r="G535" s="33" t="s">
        <v>23</v>
      </c>
      <c r="H535" s="16" t="s">
        <v>1098</v>
      </c>
      <c r="I535" s="104" t="s">
        <v>1021</v>
      </c>
      <c r="J535" s="17" t="s">
        <v>1217</v>
      </c>
      <c r="K535" s="11">
        <v>58</v>
      </c>
      <c r="L535" s="194">
        <f t="shared" si="32"/>
        <v>34.776800000000001</v>
      </c>
      <c r="M535" s="198" t="s">
        <v>1233</v>
      </c>
      <c r="N535" s="11">
        <v>128</v>
      </c>
      <c r="O535" s="199" t="s">
        <v>1220</v>
      </c>
      <c r="P535" s="200">
        <f t="shared" si="35"/>
        <v>383.74400000000003</v>
      </c>
    </row>
    <row r="536" spans="1:16" ht="24.95" customHeight="1" x14ac:dyDescent="0.2">
      <c r="A536" s="11">
        <v>845</v>
      </c>
      <c r="B536" s="15" t="s">
        <v>431</v>
      </c>
      <c r="C536" s="29" t="s">
        <v>388</v>
      </c>
      <c r="D536" s="26" t="s">
        <v>1022</v>
      </c>
      <c r="E536" s="30">
        <v>11.099</v>
      </c>
      <c r="F536" s="27" t="s">
        <v>22</v>
      </c>
      <c r="G536" s="33" t="s">
        <v>23</v>
      </c>
      <c r="H536" s="16" t="s">
        <v>1098</v>
      </c>
      <c r="I536" s="104" t="s">
        <v>1023</v>
      </c>
      <c r="J536" s="17" t="s">
        <v>1217</v>
      </c>
      <c r="K536" s="11">
        <v>58</v>
      </c>
      <c r="L536" s="194">
        <f t="shared" si="32"/>
        <v>128.7484</v>
      </c>
      <c r="M536" s="198" t="s">
        <v>1233</v>
      </c>
      <c r="N536" s="11">
        <v>128</v>
      </c>
      <c r="O536" s="199" t="s">
        <v>1220</v>
      </c>
      <c r="P536" s="200">
        <f t="shared" si="35"/>
        <v>1420.672</v>
      </c>
    </row>
    <row r="537" spans="1:16" ht="24.95" customHeight="1" x14ac:dyDescent="0.2">
      <c r="A537" s="11">
        <v>846</v>
      </c>
      <c r="B537" s="15" t="s">
        <v>431</v>
      </c>
      <c r="C537" s="29" t="s">
        <v>388</v>
      </c>
      <c r="D537" s="26" t="s">
        <v>1024</v>
      </c>
      <c r="E537" s="30">
        <v>3.5179999999999998</v>
      </c>
      <c r="F537" s="27" t="s">
        <v>22</v>
      </c>
      <c r="G537" s="33" t="s">
        <v>23</v>
      </c>
      <c r="H537" s="16" t="s">
        <v>1098</v>
      </c>
      <c r="I537" s="104" t="s">
        <v>1025</v>
      </c>
      <c r="J537" s="17" t="s">
        <v>1217</v>
      </c>
      <c r="K537" s="11">
        <v>58</v>
      </c>
      <c r="L537" s="194">
        <f t="shared" si="32"/>
        <v>40.808799999999998</v>
      </c>
      <c r="M537" s="198" t="s">
        <v>1233</v>
      </c>
      <c r="N537" s="11">
        <v>128</v>
      </c>
      <c r="O537" s="199" t="s">
        <v>1220</v>
      </c>
      <c r="P537" s="200">
        <f t="shared" si="35"/>
        <v>450.30399999999997</v>
      </c>
    </row>
    <row r="538" spans="1:16" ht="24.95" customHeight="1" x14ac:dyDescent="0.2">
      <c r="A538" s="11">
        <v>847</v>
      </c>
      <c r="B538" s="15" t="s">
        <v>431</v>
      </c>
      <c r="C538" s="29" t="s">
        <v>388</v>
      </c>
      <c r="D538" s="26" t="s">
        <v>1026</v>
      </c>
      <c r="E538" s="30">
        <v>18.899999999999999</v>
      </c>
      <c r="F538" s="27" t="s">
        <v>17</v>
      </c>
      <c r="G538" s="31" t="s">
        <v>23</v>
      </c>
      <c r="H538" s="16" t="s">
        <v>1098</v>
      </c>
      <c r="I538" s="104" t="s">
        <v>1027</v>
      </c>
      <c r="J538" s="17" t="s">
        <v>1217</v>
      </c>
      <c r="K538" s="11">
        <v>58</v>
      </c>
      <c r="L538" s="194">
        <f t="shared" si="32"/>
        <v>219.23999999999998</v>
      </c>
      <c r="M538" s="198" t="s">
        <v>1233</v>
      </c>
      <c r="N538" s="11">
        <v>128</v>
      </c>
      <c r="O538" s="199" t="s">
        <v>1220</v>
      </c>
      <c r="P538" s="200">
        <f t="shared" si="35"/>
        <v>2419.1999999999998</v>
      </c>
    </row>
    <row r="539" spans="1:16" ht="24.95" customHeight="1" x14ac:dyDescent="0.2">
      <c r="A539" s="11">
        <v>850</v>
      </c>
      <c r="B539" s="15" t="s">
        <v>431</v>
      </c>
      <c r="C539" s="34" t="s">
        <v>388</v>
      </c>
      <c r="D539" s="12" t="s">
        <v>1028</v>
      </c>
      <c r="E539" s="35">
        <v>18.501000000000001</v>
      </c>
      <c r="F539" s="36" t="s">
        <v>17</v>
      </c>
      <c r="G539" s="37" t="s">
        <v>23</v>
      </c>
      <c r="H539" s="16" t="s">
        <v>1098</v>
      </c>
      <c r="I539" s="104" t="s">
        <v>1029</v>
      </c>
      <c r="J539" s="17" t="s">
        <v>1217</v>
      </c>
      <c r="K539" s="11">
        <v>58</v>
      </c>
      <c r="L539" s="194">
        <f t="shared" si="32"/>
        <v>214.61160000000001</v>
      </c>
      <c r="M539" s="198" t="s">
        <v>1233</v>
      </c>
      <c r="N539" s="11">
        <v>68</v>
      </c>
      <c r="O539" s="199" t="s">
        <v>1220</v>
      </c>
      <c r="P539" s="200">
        <f t="shared" si="35"/>
        <v>1258.068</v>
      </c>
    </row>
    <row r="540" spans="1:16" ht="24.95" customHeight="1" x14ac:dyDescent="0.2">
      <c r="A540" s="11">
        <v>852</v>
      </c>
      <c r="B540" s="15" t="s">
        <v>431</v>
      </c>
      <c r="C540" s="34" t="s">
        <v>388</v>
      </c>
      <c r="D540" s="18" t="s">
        <v>1086</v>
      </c>
      <c r="E540" s="35">
        <v>8.0909999999999993</v>
      </c>
      <c r="F540" s="36" t="s">
        <v>17</v>
      </c>
      <c r="G540" s="37" t="s">
        <v>23</v>
      </c>
      <c r="H540" s="16" t="s">
        <v>1098</v>
      </c>
      <c r="I540" s="109" t="s">
        <v>1087</v>
      </c>
      <c r="J540" s="17" t="s">
        <v>1217</v>
      </c>
      <c r="K540" s="11">
        <v>58</v>
      </c>
      <c r="L540" s="194">
        <f t="shared" si="32"/>
        <v>93.855599999999995</v>
      </c>
      <c r="M540" s="198" t="s">
        <v>1233</v>
      </c>
      <c r="N540" s="11">
        <v>128</v>
      </c>
      <c r="O540" s="199" t="s">
        <v>1220</v>
      </c>
      <c r="P540" s="200">
        <f t="shared" si="35"/>
        <v>1035.6479999999999</v>
      </c>
    </row>
    <row r="541" spans="1:16" ht="24.95" customHeight="1" x14ac:dyDescent="0.2">
      <c r="A541" s="11">
        <v>853</v>
      </c>
      <c r="B541" s="15" t="s">
        <v>431</v>
      </c>
      <c r="C541" s="64" t="s">
        <v>395</v>
      </c>
      <c r="D541" s="26" t="s">
        <v>396</v>
      </c>
      <c r="E541" s="30">
        <v>21.977</v>
      </c>
      <c r="F541" s="27" t="s">
        <v>17</v>
      </c>
      <c r="G541" s="33" t="s">
        <v>23</v>
      </c>
      <c r="H541" s="16" t="s">
        <v>1098</v>
      </c>
      <c r="I541" s="104" t="s">
        <v>820</v>
      </c>
      <c r="J541" s="17" t="s">
        <v>1217</v>
      </c>
      <c r="K541" s="11">
        <v>58</v>
      </c>
      <c r="L541" s="194">
        <f t="shared" si="32"/>
        <v>254.9332</v>
      </c>
      <c r="M541" s="198" t="s">
        <v>1233</v>
      </c>
      <c r="N541" s="11">
        <v>73</v>
      </c>
      <c r="O541" s="199" t="s">
        <v>1220</v>
      </c>
      <c r="P541" s="200">
        <f t="shared" si="35"/>
        <v>1604.3209999999999</v>
      </c>
    </row>
    <row r="542" spans="1:16" ht="24.95" customHeight="1" x14ac:dyDescent="0.2">
      <c r="A542" s="11"/>
      <c r="B542" s="15"/>
      <c r="C542" s="64"/>
      <c r="D542" s="26"/>
      <c r="E542" s="30"/>
      <c r="F542" s="27"/>
      <c r="G542" s="33"/>
      <c r="H542" s="16"/>
      <c r="I542" s="104"/>
      <c r="J542" s="17"/>
      <c r="K542" s="11"/>
      <c r="L542" s="194"/>
      <c r="M542" s="198" t="s">
        <v>1229</v>
      </c>
      <c r="N542" s="11">
        <v>59</v>
      </c>
      <c r="O542" s="199" t="s">
        <v>1221</v>
      </c>
      <c r="P542" s="200"/>
    </row>
    <row r="543" spans="1:16" ht="24.95" customHeight="1" x14ac:dyDescent="0.2">
      <c r="A543" s="11">
        <v>854</v>
      </c>
      <c r="B543" s="15" t="s">
        <v>431</v>
      </c>
      <c r="C543" s="64" t="s">
        <v>395</v>
      </c>
      <c r="D543" s="26" t="s">
        <v>397</v>
      </c>
      <c r="E543" s="30">
        <v>22.611000000000001</v>
      </c>
      <c r="F543" s="27" t="s">
        <v>17</v>
      </c>
      <c r="G543" s="33" t="s">
        <v>23</v>
      </c>
      <c r="H543" s="16" t="s">
        <v>1098</v>
      </c>
      <c r="I543" s="104" t="s">
        <v>821</v>
      </c>
      <c r="J543" s="17" t="s">
        <v>1217</v>
      </c>
      <c r="K543" s="11">
        <v>58</v>
      </c>
      <c r="L543" s="194">
        <f t="shared" si="32"/>
        <v>262.28760000000005</v>
      </c>
      <c r="M543" s="198" t="s">
        <v>1233</v>
      </c>
      <c r="N543" s="11">
        <v>73</v>
      </c>
      <c r="O543" s="199" t="s">
        <v>1220</v>
      </c>
      <c r="P543" s="200">
        <f t="shared" si="35"/>
        <v>1650.6030000000001</v>
      </c>
    </row>
    <row r="544" spans="1:16" ht="24.95" customHeight="1" x14ac:dyDescent="0.2">
      <c r="A544" s="11"/>
      <c r="B544" s="15"/>
      <c r="C544" s="64"/>
      <c r="D544" s="26"/>
      <c r="E544" s="30"/>
      <c r="F544" s="27"/>
      <c r="G544" s="33"/>
      <c r="H544" s="16"/>
      <c r="I544" s="104"/>
      <c r="J544" s="17"/>
      <c r="K544" s="11"/>
      <c r="L544" s="194"/>
      <c r="M544" s="198" t="s">
        <v>1229</v>
      </c>
      <c r="N544" s="11">
        <v>59</v>
      </c>
      <c r="O544" s="199" t="s">
        <v>1221</v>
      </c>
      <c r="P544" s="200"/>
    </row>
    <row r="545" spans="1:16" ht="24.95" customHeight="1" x14ac:dyDescent="0.2">
      <c r="A545" s="11">
        <v>855</v>
      </c>
      <c r="B545" s="15" t="s">
        <v>431</v>
      </c>
      <c r="C545" s="64" t="s">
        <v>395</v>
      </c>
      <c r="D545" s="26" t="s">
        <v>398</v>
      </c>
      <c r="E545" s="30">
        <v>30.503</v>
      </c>
      <c r="F545" s="27" t="s">
        <v>17</v>
      </c>
      <c r="G545" s="33" t="s">
        <v>23</v>
      </c>
      <c r="H545" s="16" t="s">
        <v>1098</v>
      </c>
      <c r="I545" s="104" t="s">
        <v>822</v>
      </c>
      <c r="J545" s="17" t="s">
        <v>1217</v>
      </c>
      <c r="K545" s="11">
        <v>58</v>
      </c>
      <c r="L545" s="194">
        <f t="shared" si="32"/>
        <v>353.83480000000003</v>
      </c>
      <c r="M545" s="198" t="s">
        <v>1233</v>
      </c>
      <c r="N545" s="11">
        <v>84</v>
      </c>
      <c r="O545" s="199" t="s">
        <v>1220</v>
      </c>
      <c r="P545" s="200">
        <f t="shared" si="35"/>
        <v>2562.252</v>
      </c>
    </row>
    <row r="546" spans="1:16" ht="24.95" customHeight="1" x14ac:dyDescent="0.2">
      <c r="A546" s="11"/>
      <c r="B546" s="15"/>
      <c r="C546" s="64"/>
      <c r="D546" s="26"/>
      <c r="E546" s="30"/>
      <c r="F546" s="27"/>
      <c r="G546" s="33"/>
      <c r="H546" s="16"/>
      <c r="I546" s="104"/>
      <c r="J546" s="17"/>
      <c r="K546" s="11"/>
      <c r="L546" s="194"/>
      <c r="M546" s="198" t="s">
        <v>1229</v>
      </c>
      <c r="N546" s="11">
        <v>76</v>
      </c>
      <c r="O546" s="199" t="s">
        <v>1221</v>
      </c>
      <c r="P546" s="200"/>
    </row>
    <row r="547" spans="1:16" ht="24.95" customHeight="1" x14ac:dyDescent="0.2">
      <c r="A547" s="11">
        <v>856</v>
      </c>
      <c r="B547" s="15" t="s">
        <v>431</v>
      </c>
      <c r="C547" s="64" t="s">
        <v>395</v>
      </c>
      <c r="D547" s="26" t="s">
        <v>399</v>
      </c>
      <c r="E547" s="30">
        <v>26.303000000000001</v>
      </c>
      <c r="F547" s="27" t="s">
        <v>17</v>
      </c>
      <c r="G547" s="33" t="s">
        <v>23</v>
      </c>
      <c r="H547" s="16" t="s">
        <v>1098</v>
      </c>
      <c r="I547" s="104" t="s">
        <v>823</v>
      </c>
      <c r="J547" s="17" t="s">
        <v>1217</v>
      </c>
      <c r="K547" s="11">
        <v>58</v>
      </c>
      <c r="L547" s="194">
        <f t="shared" si="32"/>
        <v>305.1148</v>
      </c>
      <c r="M547" s="198" t="s">
        <v>1233</v>
      </c>
      <c r="N547" s="11">
        <v>73</v>
      </c>
      <c r="O547" s="199" t="s">
        <v>1220</v>
      </c>
      <c r="P547" s="200">
        <f t="shared" si="35"/>
        <v>1920.1190000000001</v>
      </c>
    </row>
    <row r="548" spans="1:16" ht="24.95" customHeight="1" x14ac:dyDescent="0.2">
      <c r="A548" s="11"/>
      <c r="B548" s="15"/>
      <c r="C548" s="64"/>
      <c r="D548" s="26"/>
      <c r="E548" s="30"/>
      <c r="F548" s="27"/>
      <c r="G548" s="33"/>
      <c r="H548" s="16"/>
      <c r="I548" s="104"/>
      <c r="J548" s="17"/>
      <c r="K548" s="11"/>
      <c r="L548" s="194"/>
      <c r="M548" s="198" t="s">
        <v>1229</v>
      </c>
      <c r="N548" s="11">
        <v>59</v>
      </c>
      <c r="O548" s="199" t="s">
        <v>1221</v>
      </c>
      <c r="P548" s="200"/>
    </row>
    <row r="549" spans="1:16" ht="24.95" customHeight="1" x14ac:dyDescent="0.2">
      <c r="A549" s="11">
        <v>857</v>
      </c>
      <c r="B549" s="15" t="s">
        <v>431</v>
      </c>
      <c r="C549" s="64" t="s">
        <v>395</v>
      </c>
      <c r="D549" s="26" t="s">
        <v>400</v>
      </c>
      <c r="E549" s="30">
        <v>10</v>
      </c>
      <c r="F549" s="27" t="s">
        <v>17</v>
      </c>
      <c r="G549" s="33" t="s">
        <v>23</v>
      </c>
      <c r="H549" s="16" t="s">
        <v>1098</v>
      </c>
      <c r="I549" s="104" t="s">
        <v>824</v>
      </c>
      <c r="J549" s="17" t="s">
        <v>1217</v>
      </c>
      <c r="K549" s="11">
        <v>58</v>
      </c>
      <c r="L549" s="194">
        <f t="shared" si="32"/>
        <v>116</v>
      </c>
      <c r="M549" s="198" t="s">
        <v>1233</v>
      </c>
      <c r="N549" s="11">
        <v>84</v>
      </c>
      <c r="O549" s="199" t="s">
        <v>1220</v>
      </c>
      <c r="P549" s="200">
        <f t="shared" si="35"/>
        <v>840</v>
      </c>
    </row>
    <row r="550" spans="1:16" ht="24.95" customHeight="1" x14ac:dyDescent="0.2">
      <c r="A550" s="11"/>
      <c r="B550" s="15"/>
      <c r="C550" s="64"/>
      <c r="D550" s="26"/>
      <c r="E550" s="30"/>
      <c r="F550" s="27"/>
      <c r="G550" s="33"/>
      <c r="H550" s="16"/>
      <c r="I550" s="104"/>
      <c r="J550" s="17"/>
      <c r="K550" s="11"/>
      <c r="L550" s="194"/>
      <c r="M550" s="198" t="s">
        <v>1229</v>
      </c>
      <c r="N550" s="11">
        <v>76</v>
      </c>
      <c r="O550" s="199" t="s">
        <v>1221</v>
      </c>
      <c r="P550" s="200"/>
    </row>
    <row r="551" spans="1:16" ht="24.95" customHeight="1" x14ac:dyDescent="0.2">
      <c r="A551" s="11">
        <v>858</v>
      </c>
      <c r="B551" s="15" t="s">
        <v>431</v>
      </c>
      <c r="C551" s="64" t="s">
        <v>395</v>
      </c>
      <c r="D551" s="26" t="s">
        <v>401</v>
      </c>
      <c r="E551" s="30">
        <v>16.637</v>
      </c>
      <c r="F551" s="27" t="s">
        <v>17</v>
      </c>
      <c r="G551" s="33" t="s">
        <v>23</v>
      </c>
      <c r="H551" s="16" t="s">
        <v>1098</v>
      </c>
      <c r="I551" s="104" t="s">
        <v>825</v>
      </c>
      <c r="J551" s="17" t="s">
        <v>1217</v>
      </c>
      <c r="K551" s="11">
        <v>58</v>
      </c>
      <c r="L551" s="194">
        <f t="shared" si="32"/>
        <v>192.98920000000001</v>
      </c>
      <c r="M551" s="198" t="s">
        <v>1233</v>
      </c>
      <c r="N551" s="11">
        <v>84</v>
      </c>
      <c r="O551" s="199" t="s">
        <v>1220</v>
      </c>
      <c r="P551" s="200">
        <f t="shared" si="35"/>
        <v>1397.508</v>
      </c>
    </row>
    <row r="552" spans="1:16" ht="24.95" customHeight="1" x14ac:dyDescent="0.2">
      <c r="A552" s="11"/>
      <c r="B552" s="15"/>
      <c r="C552" s="64"/>
      <c r="D552" s="26"/>
      <c r="E552" s="30"/>
      <c r="F552" s="27"/>
      <c r="G552" s="33"/>
      <c r="H552" s="16"/>
      <c r="I552" s="104"/>
      <c r="J552" s="17"/>
      <c r="K552" s="11"/>
      <c r="L552" s="194"/>
      <c r="M552" s="198" t="s">
        <v>1229</v>
      </c>
      <c r="N552" s="11">
        <v>76</v>
      </c>
      <c r="O552" s="199" t="s">
        <v>1221</v>
      </c>
      <c r="P552" s="200"/>
    </row>
    <row r="553" spans="1:16" ht="24.95" customHeight="1" x14ac:dyDescent="0.2">
      <c r="A553" s="11">
        <v>859</v>
      </c>
      <c r="B553" s="15" t="s">
        <v>431</v>
      </c>
      <c r="C553" s="64" t="s">
        <v>395</v>
      </c>
      <c r="D553" s="26" t="s">
        <v>402</v>
      </c>
      <c r="E553" s="30">
        <v>22.420999999999999</v>
      </c>
      <c r="F553" s="27" t="s">
        <v>21</v>
      </c>
      <c r="G553" s="33" t="s">
        <v>23</v>
      </c>
      <c r="H553" s="16" t="s">
        <v>1098</v>
      </c>
      <c r="I553" s="104" t="s">
        <v>826</v>
      </c>
      <c r="J553" s="17" t="s">
        <v>1217</v>
      </c>
      <c r="K553" s="11">
        <v>58</v>
      </c>
      <c r="L553" s="194">
        <f t="shared" ref="L553:L646" si="36">E553*K553*20%</f>
        <v>260.08359999999999</v>
      </c>
      <c r="M553" s="198" t="s">
        <v>1233</v>
      </c>
      <c r="N553" s="11">
        <v>84</v>
      </c>
      <c r="O553" s="199" t="s">
        <v>1220</v>
      </c>
      <c r="P553" s="200">
        <f t="shared" si="35"/>
        <v>1883.364</v>
      </c>
    </row>
    <row r="554" spans="1:16" ht="24.95" customHeight="1" x14ac:dyDescent="0.2">
      <c r="A554" s="11"/>
      <c r="B554" s="15"/>
      <c r="C554" s="64"/>
      <c r="D554" s="26"/>
      <c r="E554" s="30"/>
      <c r="F554" s="27"/>
      <c r="G554" s="33"/>
      <c r="H554" s="16"/>
      <c r="I554" s="104"/>
      <c r="J554" s="17"/>
      <c r="K554" s="11"/>
      <c r="L554" s="194"/>
      <c r="M554" s="198" t="s">
        <v>1229</v>
      </c>
      <c r="N554" s="11">
        <v>70</v>
      </c>
      <c r="O554" s="199" t="s">
        <v>1221</v>
      </c>
      <c r="P554" s="200"/>
    </row>
    <row r="555" spans="1:16" ht="24.95" customHeight="1" x14ac:dyDescent="0.2">
      <c r="A555" s="11">
        <v>860</v>
      </c>
      <c r="B555" s="15" t="s">
        <v>431</v>
      </c>
      <c r="C555" s="64" t="s">
        <v>395</v>
      </c>
      <c r="D555" s="26" t="s">
        <v>403</v>
      </c>
      <c r="E555" s="30">
        <v>19</v>
      </c>
      <c r="F555" s="27" t="s">
        <v>21</v>
      </c>
      <c r="G555" s="33" t="s">
        <v>23</v>
      </c>
      <c r="H555" s="16" t="s">
        <v>1098</v>
      </c>
      <c r="I555" s="104" t="s">
        <v>827</v>
      </c>
      <c r="J555" s="17" t="s">
        <v>1217</v>
      </c>
      <c r="K555" s="11">
        <v>58</v>
      </c>
      <c r="L555" s="194">
        <f t="shared" si="36"/>
        <v>220.4</v>
      </c>
      <c r="M555" s="198" t="s">
        <v>1233</v>
      </c>
      <c r="N555" s="11">
        <v>84</v>
      </c>
      <c r="O555" s="199" t="s">
        <v>1220</v>
      </c>
      <c r="P555" s="200">
        <f t="shared" si="35"/>
        <v>1596</v>
      </c>
    </row>
    <row r="556" spans="1:16" ht="24.95" customHeight="1" x14ac:dyDescent="0.2">
      <c r="A556" s="11"/>
      <c r="B556" s="15"/>
      <c r="C556" s="64"/>
      <c r="D556" s="26"/>
      <c r="E556" s="30"/>
      <c r="F556" s="27"/>
      <c r="G556" s="33"/>
      <c r="H556" s="16"/>
      <c r="I556" s="104"/>
      <c r="J556" s="17"/>
      <c r="K556" s="11"/>
      <c r="L556" s="194"/>
      <c r="M556" s="198" t="s">
        <v>1229</v>
      </c>
      <c r="N556" s="11">
        <v>72</v>
      </c>
      <c r="O556" s="199" t="s">
        <v>1221</v>
      </c>
      <c r="P556" s="200"/>
    </row>
    <row r="557" spans="1:16" ht="24.95" customHeight="1" x14ac:dyDescent="0.2">
      <c r="A557" s="11">
        <v>861</v>
      </c>
      <c r="B557" s="15" t="s">
        <v>431</v>
      </c>
      <c r="C557" s="64" t="s">
        <v>395</v>
      </c>
      <c r="D557" s="26" t="s">
        <v>404</v>
      </c>
      <c r="E557" s="30">
        <v>16.196000000000002</v>
      </c>
      <c r="F557" s="27" t="s">
        <v>21</v>
      </c>
      <c r="G557" s="33" t="s">
        <v>23</v>
      </c>
      <c r="H557" s="16" t="s">
        <v>1098</v>
      </c>
      <c r="I557" s="104" t="s">
        <v>828</v>
      </c>
      <c r="J557" s="17" t="s">
        <v>1217</v>
      </c>
      <c r="K557" s="11">
        <v>58</v>
      </c>
      <c r="L557" s="194">
        <f t="shared" si="36"/>
        <v>187.87360000000001</v>
      </c>
      <c r="M557" s="198" t="s">
        <v>1233</v>
      </c>
      <c r="N557" s="11">
        <v>84</v>
      </c>
      <c r="O557" s="199" t="s">
        <v>1220</v>
      </c>
      <c r="P557" s="200">
        <f t="shared" si="35"/>
        <v>1360.4640000000002</v>
      </c>
    </row>
    <row r="558" spans="1:16" ht="24.95" customHeight="1" x14ac:dyDescent="0.2">
      <c r="A558" s="11"/>
      <c r="B558" s="15"/>
      <c r="C558" s="64"/>
      <c r="D558" s="26"/>
      <c r="E558" s="30"/>
      <c r="F558" s="27"/>
      <c r="G558" s="33"/>
      <c r="H558" s="16"/>
      <c r="I558" s="104"/>
      <c r="J558" s="17"/>
      <c r="K558" s="11"/>
      <c r="L558" s="194"/>
      <c r="M558" s="198" t="s">
        <v>1229</v>
      </c>
      <c r="N558" s="11">
        <v>75</v>
      </c>
      <c r="O558" s="199" t="s">
        <v>1221</v>
      </c>
      <c r="P558" s="200"/>
    </row>
    <row r="559" spans="1:16" ht="24.95" customHeight="1" x14ac:dyDescent="0.2">
      <c r="A559" s="11">
        <v>862</v>
      </c>
      <c r="B559" s="15" t="s">
        <v>431</v>
      </c>
      <c r="C559" s="64" t="s">
        <v>395</v>
      </c>
      <c r="D559" s="26" t="s">
        <v>405</v>
      </c>
      <c r="E559" s="30">
        <v>19.678999999999998</v>
      </c>
      <c r="F559" s="27" t="s">
        <v>18</v>
      </c>
      <c r="G559" s="33" t="s">
        <v>23</v>
      </c>
      <c r="H559" s="16" t="s">
        <v>1098</v>
      </c>
      <c r="I559" s="104" t="s">
        <v>829</v>
      </c>
      <c r="J559" s="17" t="s">
        <v>1217</v>
      </c>
      <c r="K559" s="11">
        <v>58</v>
      </c>
      <c r="L559" s="194">
        <f t="shared" si="36"/>
        <v>228.27639999999997</v>
      </c>
      <c r="M559" s="198" t="s">
        <v>1233</v>
      </c>
      <c r="N559" s="11">
        <v>67</v>
      </c>
      <c r="O559" s="199" t="s">
        <v>1220</v>
      </c>
      <c r="P559" s="200">
        <f t="shared" si="35"/>
        <v>1318.4929999999999</v>
      </c>
    </row>
    <row r="560" spans="1:16" ht="24.95" customHeight="1" x14ac:dyDescent="0.2">
      <c r="A560" s="11"/>
      <c r="B560" s="15"/>
      <c r="C560" s="64"/>
      <c r="D560" s="26"/>
      <c r="E560" s="30"/>
      <c r="F560" s="27"/>
      <c r="G560" s="33"/>
      <c r="H560" s="16"/>
      <c r="I560" s="104"/>
      <c r="J560" s="17"/>
      <c r="K560" s="11"/>
      <c r="L560" s="194"/>
      <c r="M560" s="198" t="s">
        <v>1229</v>
      </c>
      <c r="N560" s="11">
        <v>59</v>
      </c>
      <c r="O560" s="199" t="s">
        <v>1221</v>
      </c>
      <c r="P560" s="200"/>
    </row>
    <row r="561" spans="1:16" ht="24.95" customHeight="1" x14ac:dyDescent="0.2">
      <c r="A561" s="11">
        <v>863</v>
      </c>
      <c r="B561" s="15" t="s">
        <v>431</v>
      </c>
      <c r="C561" s="64" t="s">
        <v>395</v>
      </c>
      <c r="D561" s="26" t="s">
        <v>406</v>
      </c>
      <c r="E561" s="30">
        <v>19.001000000000001</v>
      </c>
      <c r="F561" s="27" t="s">
        <v>21</v>
      </c>
      <c r="G561" s="33" t="s">
        <v>23</v>
      </c>
      <c r="H561" s="16" t="s">
        <v>1098</v>
      </c>
      <c r="I561" s="104" t="s">
        <v>830</v>
      </c>
      <c r="J561" s="17" t="s">
        <v>1217</v>
      </c>
      <c r="K561" s="11">
        <v>58</v>
      </c>
      <c r="L561" s="194">
        <f t="shared" si="36"/>
        <v>220.41160000000002</v>
      </c>
      <c r="M561" s="198" t="s">
        <v>1233</v>
      </c>
      <c r="N561" s="11">
        <v>84</v>
      </c>
      <c r="O561" s="199" t="s">
        <v>1220</v>
      </c>
      <c r="P561" s="200">
        <f t="shared" si="35"/>
        <v>1596.0840000000001</v>
      </c>
    </row>
    <row r="562" spans="1:16" ht="24.95" customHeight="1" x14ac:dyDescent="0.2">
      <c r="A562" s="11"/>
      <c r="B562" s="15"/>
      <c r="C562" s="64"/>
      <c r="D562" s="26"/>
      <c r="E562" s="30"/>
      <c r="F562" s="27"/>
      <c r="G562" s="33"/>
      <c r="H562" s="16"/>
      <c r="I562" s="104"/>
      <c r="J562" s="17"/>
      <c r="K562" s="11"/>
      <c r="L562" s="194"/>
      <c r="M562" s="198" t="s">
        <v>1229</v>
      </c>
      <c r="N562" s="11">
        <v>76</v>
      </c>
      <c r="O562" s="199" t="s">
        <v>1221</v>
      </c>
      <c r="P562" s="200"/>
    </row>
    <row r="563" spans="1:16" ht="24.95" customHeight="1" x14ac:dyDescent="0.2">
      <c r="A563" s="11">
        <v>864</v>
      </c>
      <c r="B563" s="15" t="s">
        <v>431</v>
      </c>
      <c r="C563" s="64" t="s">
        <v>395</v>
      </c>
      <c r="D563" s="26" t="s">
        <v>407</v>
      </c>
      <c r="E563" s="30">
        <v>17.97</v>
      </c>
      <c r="F563" s="27" t="s">
        <v>18</v>
      </c>
      <c r="G563" s="33" t="s">
        <v>23</v>
      </c>
      <c r="H563" s="16" t="s">
        <v>1098</v>
      </c>
      <c r="I563" s="104" t="s">
        <v>831</v>
      </c>
      <c r="J563" s="17" t="s">
        <v>1217</v>
      </c>
      <c r="K563" s="11">
        <v>58</v>
      </c>
      <c r="L563" s="194">
        <f t="shared" si="36"/>
        <v>208.452</v>
      </c>
      <c r="M563" s="198" t="s">
        <v>1233</v>
      </c>
      <c r="N563" s="11">
        <v>84</v>
      </c>
      <c r="O563" s="199" t="s">
        <v>1220</v>
      </c>
      <c r="P563" s="200">
        <f t="shared" si="35"/>
        <v>1509.48</v>
      </c>
    </row>
    <row r="564" spans="1:16" ht="24.95" customHeight="1" x14ac:dyDescent="0.2">
      <c r="A564" s="11"/>
      <c r="B564" s="15"/>
      <c r="C564" s="64"/>
      <c r="D564" s="26"/>
      <c r="E564" s="30"/>
      <c r="F564" s="27"/>
      <c r="G564" s="33"/>
      <c r="H564" s="16"/>
      <c r="I564" s="104"/>
      <c r="J564" s="17"/>
      <c r="K564" s="11"/>
      <c r="L564" s="194"/>
      <c r="M564" s="198" t="s">
        <v>1229</v>
      </c>
      <c r="N564" s="11">
        <v>76</v>
      </c>
      <c r="O564" s="199" t="s">
        <v>1221</v>
      </c>
      <c r="P564" s="200"/>
    </row>
    <row r="565" spans="1:16" ht="24.95" customHeight="1" x14ac:dyDescent="0.2">
      <c r="A565" s="11">
        <v>865</v>
      </c>
      <c r="B565" s="15" t="s">
        <v>431</v>
      </c>
      <c r="C565" s="64" t="s">
        <v>395</v>
      </c>
      <c r="D565" s="26" t="s">
        <v>408</v>
      </c>
      <c r="E565" s="30">
        <v>15.696</v>
      </c>
      <c r="F565" s="27" t="s">
        <v>21</v>
      </c>
      <c r="G565" s="33" t="s">
        <v>23</v>
      </c>
      <c r="H565" s="16" t="s">
        <v>1098</v>
      </c>
      <c r="I565" s="109" t="s">
        <v>832</v>
      </c>
      <c r="J565" s="17" t="s">
        <v>1217</v>
      </c>
      <c r="K565" s="11">
        <v>58</v>
      </c>
      <c r="L565" s="194">
        <f t="shared" si="36"/>
        <v>182.0736</v>
      </c>
      <c r="M565" s="198" t="s">
        <v>1233</v>
      </c>
      <c r="N565" s="11">
        <v>82</v>
      </c>
      <c r="O565" s="199" t="s">
        <v>1220</v>
      </c>
      <c r="P565" s="200">
        <f t="shared" si="35"/>
        <v>1287.0719999999999</v>
      </c>
    </row>
    <row r="566" spans="1:16" ht="24.95" customHeight="1" x14ac:dyDescent="0.2">
      <c r="A566" s="11"/>
      <c r="B566" s="15"/>
      <c r="C566" s="64"/>
      <c r="D566" s="26"/>
      <c r="E566" s="30"/>
      <c r="F566" s="27"/>
      <c r="G566" s="33"/>
      <c r="H566" s="16"/>
      <c r="I566" s="109"/>
      <c r="J566" s="17"/>
      <c r="K566" s="11"/>
      <c r="L566" s="194"/>
      <c r="M566" s="198" t="s">
        <v>1229</v>
      </c>
      <c r="N566" s="11">
        <v>61</v>
      </c>
      <c r="O566" s="199" t="s">
        <v>1221</v>
      </c>
      <c r="P566" s="200"/>
    </row>
    <row r="567" spans="1:16" ht="24.95" customHeight="1" x14ac:dyDescent="0.2">
      <c r="A567" s="11">
        <v>867</v>
      </c>
      <c r="B567" s="15" t="s">
        <v>431</v>
      </c>
      <c r="C567" s="64" t="s">
        <v>395</v>
      </c>
      <c r="D567" s="26" t="s">
        <v>409</v>
      </c>
      <c r="E567" s="30">
        <v>13.000999999999999</v>
      </c>
      <c r="F567" s="27" t="s">
        <v>21</v>
      </c>
      <c r="G567" s="33" t="s">
        <v>23</v>
      </c>
      <c r="H567" s="16" t="s">
        <v>1098</v>
      </c>
      <c r="I567" s="104" t="s">
        <v>833</v>
      </c>
      <c r="J567" s="17" t="s">
        <v>1217</v>
      </c>
      <c r="K567" s="11">
        <v>58</v>
      </c>
      <c r="L567" s="194">
        <f t="shared" si="36"/>
        <v>150.8116</v>
      </c>
      <c r="M567" s="198" t="s">
        <v>1234</v>
      </c>
      <c r="N567" s="11">
        <v>350</v>
      </c>
      <c r="O567" s="199" t="s">
        <v>1220</v>
      </c>
      <c r="P567" s="200">
        <f t="shared" si="35"/>
        <v>4550.3499999999995</v>
      </c>
    </row>
    <row r="568" spans="1:16" ht="24.95" customHeight="1" x14ac:dyDescent="0.2">
      <c r="A568" s="11"/>
      <c r="B568" s="15"/>
      <c r="C568" s="64"/>
      <c r="D568" s="26"/>
      <c r="E568" s="30"/>
      <c r="F568" s="27"/>
      <c r="G568" s="33"/>
      <c r="H568" s="16"/>
      <c r="I568" s="104"/>
      <c r="J568" s="17"/>
      <c r="K568" s="11"/>
      <c r="L568" s="194"/>
      <c r="M568" s="198" t="s">
        <v>1233</v>
      </c>
      <c r="N568" s="11">
        <v>84</v>
      </c>
      <c r="O568" s="199" t="s">
        <v>1221</v>
      </c>
      <c r="P568" s="200"/>
    </row>
    <row r="569" spans="1:16" ht="24.95" customHeight="1" x14ac:dyDescent="0.2">
      <c r="A569" s="11"/>
      <c r="B569" s="15"/>
      <c r="C569" s="64"/>
      <c r="D569" s="26"/>
      <c r="E569" s="30"/>
      <c r="F569" s="27"/>
      <c r="G569" s="33"/>
      <c r="H569" s="16"/>
      <c r="I569" s="104"/>
      <c r="J569" s="17"/>
      <c r="K569" s="11"/>
      <c r="L569" s="194"/>
      <c r="M569" s="198" t="s">
        <v>1229</v>
      </c>
      <c r="N569" s="11">
        <v>76</v>
      </c>
      <c r="O569" s="199"/>
      <c r="P569" s="200"/>
    </row>
    <row r="570" spans="1:16" ht="24.95" customHeight="1" x14ac:dyDescent="0.2">
      <c r="A570" s="11">
        <v>868</v>
      </c>
      <c r="B570" s="15" t="s">
        <v>431</v>
      </c>
      <c r="C570" s="64" t="s">
        <v>395</v>
      </c>
      <c r="D570" s="26" t="s">
        <v>410</v>
      </c>
      <c r="E570" s="30">
        <v>11.5</v>
      </c>
      <c r="F570" s="27" t="s">
        <v>22</v>
      </c>
      <c r="G570" s="33" t="s">
        <v>23</v>
      </c>
      <c r="H570" s="16" t="s">
        <v>1098</v>
      </c>
      <c r="I570" s="104" t="s">
        <v>834</v>
      </c>
      <c r="J570" s="17" t="s">
        <v>1217</v>
      </c>
      <c r="K570" s="11">
        <v>58</v>
      </c>
      <c r="L570" s="194">
        <f t="shared" si="36"/>
        <v>133.4</v>
      </c>
      <c r="M570" s="198" t="s">
        <v>1234</v>
      </c>
      <c r="N570" s="11">
        <v>350</v>
      </c>
      <c r="O570" s="199" t="s">
        <v>1220</v>
      </c>
      <c r="P570" s="200">
        <f t="shared" si="35"/>
        <v>4025</v>
      </c>
    </row>
    <row r="571" spans="1:16" ht="24.95" customHeight="1" x14ac:dyDescent="0.2">
      <c r="A571" s="11"/>
      <c r="B571" s="15"/>
      <c r="C571" s="64"/>
      <c r="D571" s="26"/>
      <c r="E571" s="30"/>
      <c r="F571" s="27"/>
      <c r="G571" s="33"/>
      <c r="H571" s="16"/>
      <c r="I571" s="104"/>
      <c r="J571" s="17"/>
      <c r="K571" s="11"/>
      <c r="L571" s="194"/>
      <c r="M571" s="198" t="s">
        <v>1233</v>
      </c>
      <c r="N571" s="11">
        <v>84</v>
      </c>
      <c r="O571" s="199" t="s">
        <v>1221</v>
      </c>
      <c r="P571" s="200"/>
    </row>
    <row r="572" spans="1:16" ht="24.95" customHeight="1" x14ac:dyDescent="0.2">
      <c r="A572" s="11"/>
      <c r="B572" s="15"/>
      <c r="C572" s="64"/>
      <c r="D572" s="26"/>
      <c r="E572" s="30"/>
      <c r="F572" s="27"/>
      <c r="G572" s="33"/>
      <c r="H572" s="16"/>
      <c r="I572" s="104"/>
      <c r="J572" s="17"/>
      <c r="K572" s="11"/>
      <c r="L572" s="194"/>
      <c r="M572" s="198" t="s">
        <v>1229</v>
      </c>
      <c r="N572" s="11">
        <v>75</v>
      </c>
      <c r="O572" s="199"/>
      <c r="P572" s="200"/>
    </row>
    <row r="573" spans="1:16" ht="30" customHeight="1" x14ac:dyDescent="0.2">
      <c r="A573" s="11">
        <v>869</v>
      </c>
      <c r="B573" s="15" t="s">
        <v>431</v>
      </c>
      <c r="C573" s="64" t="s">
        <v>395</v>
      </c>
      <c r="D573" s="32" t="s">
        <v>411</v>
      </c>
      <c r="E573" s="30">
        <v>4.1989999999999998</v>
      </c>
      <c r="F573" s="27" t="s">
        <v>18</v>
      </c>
      <c r="G573" s="33" t="s">
        <v>23</v>
      </c>
      <c r="H573" s="16" t="s">
        <v>1098</v>
      </c>
      <c r="I573" s="108"/>
      <c r="J573" s="17" t="s">
        <v>1217</v>
      </c>
      <c r="K573" s="11">
        <v>58</v>
      </c>
      <c r="L573" s="194">
        <f t="shared" si="36"/>
        <v>48.708400000000005</v>
      </c>
      <c r="M573" s="198"/>
      <c r="N573" s="11"/>
      <c r="O573" s="199"/>
      <c r="P573" s="11"/>
    </row>
    <row r="574" spans="1:16" ht="24.95" customHeight="1" x14ac:dyDescent="0.2">
      <c r="A574" s="11">
        <v>870</v>
      </c>
      <c r="B574" s="15" t="s">
        <v>431</v>
      </c>
      <c r="C574" s="64" t="s">
        <v>395</v>
      </c>
      <c r="D574" s="26" t="s">
        <v>412</v>
      </c>
      <c r="E574" s="30">
        <v>21.99</v>
      </c>
      <c r="F574" s="27" t="s">
        <v>21</v>
      </c>
      <c r="G574" s="33" t="s">
        <v>23</v>
      </c>
      <c r="H574" s="16" t="s">
        <v>1098</v>
      </c>
      <c r="I574" s="104" t="s">
        <v>835</v>
      </c>
      <c r="J574" s="17" t="s">
        <v>1217</v>
      </c>
      <c r="K574" s="11">
        <v>58</v>
      </c>
      <c r="L574" s="194">
        <f t="shared" si="36"/>
        <v>255.08399999999997</v>
      </c>
      <c r="M574" s="198" t="s">
        <v>1233</v>
      </c>
      <c r="N574" s="11">
        <v>84</v>
      </c>
      <c r="O574" s="199" t="s">
        <v>1220</v>
      </c>
      <c r="P574" s="200">
        <f t="shared" ref="P574:P607" si="37">E574*N574</f>
        <v>1847.1599999999999</v>
      </c>
    </row>
    <row r="575" spans="1:16" ht="24.95" customHeight="1" x14ac:dyDescent="0.2">
      <c r="A575" s="11"/>
      <c r="B575" s="15"/>
      <c r="C575" s="64"/>
      <c r="D575" s="26"/>
      <c r="E575" s="30"/>
      <c r="F575" s="27"/>
      <c r="G575" s="33"/>
      <c r="H575" s="16"/>
      <c r="I575" s="104"/>
      <c r="J575" s="17"/>
      <c r="K575" s="11"/>
      <c r="L575" s="194"/>
      <c r="M575" s="198" t="s">
        <v>1229</v>
      </c>
      <c r="N575" s="11">
        <v>59</v>
      </c>
      <c r="O575" s="199" t="s">
        <v>1221</v>
      </c>
      <c r="P575" s="200"/>
    </row>
    <row r="576" spans="1:16" ht="24.95" customHeight="1" x14ac:dyDescent="0.2">
      <c r="A576" s="11">
        <v>871</v>
      </c>
      <c r="B576" s="15" t="s">
        <v>431</v>
      </c>
      <c r="C576" s="64" t="s">
        <v>395</v>
      </c>
      <c r="D576" s="26" t="s">
        <v>413</v>
      </c>
      <c r="E576" s="30">
        <v>19.013000000000002</v>
      </c>
      <c r="F576" s="27" t="s">
        <v>17</v>
      </c>
      <c r="G576" s="33" t="s">
        <v>23</v>
      </c>
      <c r="H576" s="16" t="s">
        <v>1098</v>
      </c>
      <c r="I576" s="104" t="s">
        <v>836</v>
      </c>
      <c r="J576" s="17" t="s">
        <v>1217</v>
      </c>
      <c r="K576" s="11">
        <v>58</v>
      </c>
      <c r="L576" s="194">
        <f t="shared" si="36"/>
        <v>220.55080000000004</v>
      </c>
      <c r="M576" s="198" t="s">
        <v>1229</v>
      </c>
      <c r="N576" s="11">
        <v>59</v>
      </c>
      <c r="O576" s="199" t="s">
        <v>1220</v>
      </c>
      <c r="P576" s="200">
        <f t="shared" si="37"/>
        <v>1121.7670000000001</v>
      </c>
    </row>
    <row r="577" spans="1:16" ht="24.95" customHeight="1" x14ac:dyDescent="0.2">
      <c r="A577" s="11">
        <v>872</v>
      </c>
      <c r="B577" s="15" t="s">
        <v>431</v>
      </c>
      <c r="C577" s="64" t="s">
        <v>395</v>
      </c>
      <c r="D577" s="26" t="s">
        <v>414</v>
      </c>
      <c r="E577" s="30">
        <v>10.602</v>
      </c>
      <c r="F577" s="27" t="s">
        <v>17</v>
      </c>
      <c r="G577" s="33" t="s">
        <v>23</v>
      </c>
      <c r="H577" s="16" t="s">
        <v>1098</v>
      </c>
      <c r="I577" s="104" t="s">
        <v>837</v>
      </c>
      <c r="J577" s="17" t="s">
        <v>1217</v>
      </c>
      <c r="K577" s="11">
        <v>58</v>
      </c>
      <c r="L577" s="194">
        <f t="shared" si="36"/>
        <v>122.98320000000001</v>
      </c>
      <c r="M577" s="198" t="s">
        <v>1233</v>
      </c>
      <c r="N577" s="11">
        <v>84</v>
      </c>
      <c r="O577" s="199" t="s">
        <v>1220</v>
      </c>
      <c r="P577" s="200">
        <f t="shared" si="37"/>
        <v>890.56799999999998</v>
      </c>
    </row>
    <row r="578" spans="1:16" ht="24.95" customHeight="1" x14ac:dyDescent="0.2">
      <c r="A578" s="11"/>
      <c r="B578" s="15"/>
      <c r="C578" s="64"/>
      <c r="D578" s="26"/>
      <c r="E578" s="30"/>
      <c r="F578" s="27"/>
      <c r="G578" s="33"/>
      <c r="H578" s="16"/>
      <c r="I578" s="104"/>
      <c r="J578" s="17"/>
      <c r="K578" s="11"/>
      <c r="L578" s="194"/>
      <c r="M578" s="198" t="s">
        <v>1229</v>
      </c>
      <c r="N578" s="11">
        <v>64</v>
      </c>
      <c r="O578" s="199" t="s">
        <v>1221</v>
      </c>
      <c r="P578" s="200"/>
    </row>
    <row r="579" spans="1:16" ht="24.95" customHeight="1" x14ac:dyDescent="0.2">
      <c r="A579" s="11">
        <v>873</v>
      </c>
      <c r="B579" s="15" t="s">
        <v>431</v>
      </c>
      <c r="C579" s="64" t="s">
        <v>395</v>
      </c>
      <c r="D579" s="26" t="s">
        <v>415</v>
      </c>
      <c r="E579" s="30">
        <v>25.853999999999999</v>
      </c>
      <c r="F579" s="27" t="s">
        <v>17</v>
      </c>
      <c r="G579" s="33" t="s">
        <v>23</v>
      </c>
      <c r="H579" s="16" t="s">
        <v>1098</v>
      </c>
      <c r="I579" s="104" t="s">
        <v>838</v>
      </c>
      <c r="J579" s="17" t="s">
        <v>1217</v>
      </c>
      <c r="K579" s="11">
        <v>58</v>
      </c>
      <c r="L579" s="194">
        <f t="shared" si="36"/>
        <v>299.90640000000002</v>
      </c>
      <c r="M579" s="198" t="s">
        <v>1233</v>
      </c>
      <c r="N579" s="11">
        <v>84</v>
      </c>
      <c r="O579" s="199" t="s">
        <v>1220</v>
      </c>
      <c r="P579" s="200">
        <f t="shared" si="37"/>
        <v>2171.7359999999999</v>
      </c>
    </row>
    <row r="580" spans="1:16" ht="24.95" customHeight="1" x14ac:dyDescent="0.2">
      <c r="A580" s="11"/>
      <c r="B580" s="15"/>
      <c r="C580" s="64"/>
      <c r="D580" s="26"/>
      <c r="E580" s="30"/>
      <c r="F580" s="27"/>
      <c r="G580" s="33"/>
      <c r="H580" s="16"/>
      <c r="I580" s="104"/>
      <c r="J580" s="17"/>
      <c r="K580" s="11"/>
      <c r="L580" s="194"/>
      <c r="M580" s="198" t="s">
        <v>1229</v>
      </c>
      <c r="N580" s="11">
        <v>72</v>
      </c>
      <c r="O580" s="199" t="s">
        <v>1221</v>
      </c>
      <c r="P580" s="200"/>
    </row>
    <row r="581" spans="1:16" ht="24.95" customHeight="1" x14ac:dyDescent="0.2">
      <c r="A581" s="11">
        <v>874</v>
      </c>
      <c r="B581" s="15" t="s">
        <v>431</v>
      </c>
      <c r="C581" s="64" t="s">
        <v>395</v>
      </c>
      <c r="D581" s="26" t="s">
        <v>416</v>
      </c>
      <c r="E581" s="30">
        <v>11.997</v>
      </c>
      <c r="F581" s="27" t="s">
        <v>17</v>
      </c>
      <c r="G581" s="33" t="s">
        <v>23</v>
      </c>
      <c r="H581" s="16" t="s">
        <v>1098</v>
      </c>
      <c r="I581" s="104" t="s">
        <v>839</v>
      </c>
      <c r="J581" s="17" t="s">
        <v>1217</v>
      </c>
      <c r="K581" s="11">
        <v>58</v>
      </c>
      <c r="L581" s="194">
        <f t="shared" si="36"/>
        <v>139.1652</v>
      </c>
      <c r="M581" s="198" t="s">
        <v>1233</v>
      </c>
      <c r="N581" s="11">
        <v>84</v>
      </c>
      <c r="O581" s="199" t="s">
        <v>1220</v>
      </c>
      <c r="P581" s="200">
        <f t="shared" si="37"/>
        <v>1007.748</v>
      </c>
    </row>
    <row r="582" spans="1:16" ht="24.95" customHeight="1" x14ac:dyDescent="0.2">
      <c r="A582" s="11"/>
      <c r="B582" s="15"/>
      <c r="C582" s="64"/>
      <c r="D582" s="26"/>
      <c r="E582" s="30"/>
      <c r="F582" s="27"/>
      <c r="G582" s="33"/>
      <c r="H582" s="16"/>
      <c r="I582" s="104"/>
      <c r="J582" s="17"/>
      <c r="K582" s="11"/>
      <c r="L582" s="194"/>
      <c r="M582" s="198" t="s">
        <v>1229</v>
      </c>
      <c r="N582" s="11">
        <v>76</v>
      </c>
      <c r="O582" s="199" t="s">
        <v>1221</v>
      </c>
      <c r="P582" s="200"/>
    </row>
    <row r="583" spans="1:16" ht="24.95" customHeight="1" x14ac:dyDescent="0.2">
      <c r="A583" s="11">
        <v>875</v>
      </c>
      <c r="B583" s="15" t="s">
        <v>431</v>
      </c>
      <c r="C583" s="64" t="s">
        <v>395</v>
      </c>
      <c r="D583" s="32" t="s">
        <v>417</v>
      </c>
      <c r="E583" s="30">
        <v>11.577</v>
      </c>
      <c r="F583" s="27" t="s">
        <v>17</v>
      </c>
      <c r="G583" s="33" t="s">
        <v>23</v>
      </c>
      <c r="H583" s="16" t="s">
        <v>1098</v>
      </c>
      <c r="I583" s="109" t="s">
        <v>840</v>
      </c>
      <c r="J583" s="17" t="s">
        <v>1217</v>
      </c>
      <c r="K583" s="11">
        <v>58</v>
      </c>
      <c r="L583" s="194">
        <f t="shared" si="36"/>
        <v>134.29320000000001</v>
      </c>
      <c r="M583" s="198" t="s">
        <v>1229</v>
      </c>
      <c r="N583" s="11">
        <v>59</v>
      </c>
      <c r="O583" s="199" t="s">
        <v>1220</v>
      </c>
      <c r="P583" s="200">
        <f t="shared" si="37"/>
        <v>683.04300000000001</v>
      </c>
    </row>
    <row r="584" spans="1:16" ht="24.95" customHeight="1" x14ac:dyDescent="0.2">
      <c r="A584" s="11">
        <v>876</v>
      </c>
      <c r="B584" s="15" t="s">
        <v>431</v>
      </c>
      <c r="C584" s="64" t="s">
        <v>395</v>
      </c>
      <c r="D584" s="26" t="s">
        <v>418</v>
      </c>
      <c r="E584" s="30">
        <v>17.052</v>
      </c>
      <c r="F584" s="27" t="s">
        <v>17</v>
      </c>
      <c r="G584" s="33" t="s">
        <v>23</v>
      </c>
      <c r="H584" s="16" t="s">
        <v>1098</v>
      </c>
      <c r="I584" s="104" t="s">
        <v>841</v>
      </c>
      <c r="J584" s="17" t="s">
        <v>1217</v>
      </c>
      <c r="K584" s="11">
        <v>58</v>
      </c>
      <c r="L584" s="194">
        <f t="shared" si="36"/>
        <v>197.8032</v>
      </c>
      <c r="M584" s="198" t="s">
        <v>1229</v>
      </c>
      <c r="N584" s="11">
        <v>59</v>
      </c>
      <c r="O584" s="199" t="s">
        <v>1220</v>
      </c>
      <c r="P584" s="200">
        <f t="shared" si="37"/>
        <v>1006.068</v>
      </c>
    </row>
    <row r="585" spans="1:16" ht="24.95" customHeight="1" x14ac:dyDescent="0.2">
      <c r="A585" s="11">
        <v>877</v>
      </c>
      <c r="B585" s="15" t="s">
        <v>431</v>
      </c>
      <c r="C585" s="64" t="s">
        <v>395</v>
      </c>
      <c r="D585" s="26" t="s">
        <v>419</v>
      </c>
      <c r="E585" s="30">
        <v>14.997999999999999</v>
      </c>
      <c r="F585" s="27" t="s">
        <v>17</v>
      </c>
      <c r="G585" s="33" t="s">
        <v>23</v>
      </c>
      <c r="H585" s="16" t="s">
        <v>1098</v>
      </c>
      <c r="I585" s="104" t="s">
        <v>842</v>
      </c>
      <c r="J585" s="17" t="s">
        <v>1217</v>
      </c>
      <c r="K585" s="11">
        <v>58</v>
      </c>
      <c r="L585" s="194">
        <f t="shared" si="36"/>
        <v>173.97680000000003</v>
      </c>
      <c r="M585" s="198" t="s">
        <v>1233</v>
      </c>
      <c r="N585" s="11">
        <v>84</v>
      </c>
      <c r="O585" s="199" t="s">
        <v>1220</v>
      </c>
      <c r="P585" s="200">
        <f t="shared" si="37"/>
        <v>1259.8319999999999</v>
      </c>
    </row>
    <row r="586" spans="1:16" ht="24.95" customHeight="1" x14ac:dyDescent="0.2">
      <c r="A586" s="11"/>
      <c r="B586" s="15"/>
      <c r="C586" s="64"/>
      <c r="D586" s="26"/>
      <c r="E586" s="30"/>
      <c r="F586" s="27"/>
      <c r="G586" s="33"/>
      <c r="H586" s="16"/>
      <c r="I586" s="104"/>
      <c r="J586" s="17"/>
      <c r="K586" s="11"/>
      <c r="L586" s="194"/>
      <c r="M586" s="198" t="s">
        <v>1229</v>
      </c>
      <c r="N586" s="11">
        <v>76</v>
      </c>
      <c r="O586" s="199" t="s">
        <v>1221</v>
      </c>
      <c r="P586" s="200"/>
    </row>
    <row r="587" spans="1:16" ht="24.95" customHeight="1" x14ac:dyDescent="0.2">
      <c r="A587" s="11">
        <v>878</v>
      </c>
      <c r="B587" s="15" t="s">
        <v>431</v>
      </c>
      <c r="C587" s="64" t="s">
        <v>395</v>
      </c>
      <c r="D587" s="26" t="s">
        <v>420</v>
      </c>
      <c r="E587" s="30">
        <v>14.602</v>
      </c>
      <c r="F587" s="27" t="s">
        <v>17</v>
      </c>
      <c r="G587" s="33" t="s">
        <v>23</v>
      </c>
      <c r="H587" s="16" t="s">
        <v>1098</v>
      </c>
      <c r="I587" s="104" t="s">
        <v>843</v>
      </c>
      <c r="J587" s="17" t="s">
        <v>1217</v>
      </c>
      <c r="K587" s="11">
        <v>58</v>
      </c>
      <c r="L587" s="194">
        <f t="shared" si="36"/>
        <v>169.38320000000002</v>
      </c>
      <c r="M587" s="198" t="s">
        <v>1233</v>
      </c>
      <c r="N587" s="11">
        <v>84</v>
      </c>
      <c r="O587" s="199" t="s">
        <v>1220</v>
      </c>
      <c r="P587" s="200">
        <f t="shared" si="37"/>
        <v>1226.568</v>
      </c>
    </row>
    <row r="588" spans="1:16" ht="24.95" customHeight="1" x14ac:dyDescent="0.2">
      <c r="A588" s="11"/>
      <c r="B588" s="15"/>
      <c r="C588" s="64"/>
      <c r="D588" s="26"/>
      <c r="E588" s="30"/>
      <c r="F588" s="27"/>
      <c r="G588" s="33"/>
      <c r="H588" s="16"/>
      <c r="I588" s="104"/>
      <c r="J588" s="17"/>
      <c r="K588" s="11"/>
      <c r="L588" s="194"/>
      <c r="M588" s="198" t="s">
        <v>1229</v>
      </c>
      <c r="N588" s="11">
        <v>76</v>
      </c>
      <c r="O588" s="199" t="s">
        <v>1221</v>
      </c>
      <c r="P588" s="200"/>
    </row>
    <row r="589" spans="1:16" ht="24.95" customHeight="1" x14ac:dyDescent="0.2">
      <c r="A589" s="11">
        <v>879</v>
      </c>
      <c r="B589" s="15" t="s">
        <v>431</v>
      </c>
      <c r="C589" s="64" t="s">
        <v>395</v>
      </c>
      <c r="D589" s="26" t="s">
        <v>421</v>
      </c>
      <c r="E589" s="30">
        <v>10.398999999999999</v>
      </c>
      <c r="F589" s="27" t="s">
        <v>18</v>
      </c>
      <c r="G589" s="31" t="s">
        <v>23</v>
      </c>
      <c r="H589" s="16" t="s">
        <v>1098</v>
      </c>
      <c r="I589" s="104" t="s">
        <v>844</v>
      </c>
      <c r="J589" s="17" t="s">
        <v>1217</v>
      </c>
      <c r="K589" s="11">
        <v>58</v>
      </c>
      <c r="L589" s="194">
        <f t="shared" si="36"/>
        <v>120.6284</v>
      </c>
      <c r="M589" s="198" t="s">
        <v>1233</v>
      </c>
      <c r="N589" s="11">
        <v>84</v>
      </c>
      <c r="O589" s="199" t="s">
        <v>1220</v>
      </c>
      <c r="P589" s="200">
        <f t="shared" si="37"/>
        <v>873.51599999999996</v>
      </c>
    </row>
    <row r="590" spans="1:16" ht="24.95" customHeight="1" x14ac:dyDescent="0.2">
      <c r="A590" s="11"/>
      <c r="B590" s="15"/>
      <c r="C590" s="64"/>
      <c r="D590" s="26"/>
      <c r="E590" s="30"/>
      <c r="F590" s="27"/>
      <c r="G590" s="31"/>
      <c r="H590" s="16"/>
      <c r="I590" s="104"/>
      <c r="J590" s="17"/>
      <c r="K590" s="11"/>
      <c r="L590" s="194"/>
      <c r="M590" s="198" t="s">
        <v>1229</v>
      </c>
      <c r="N590" s="11">
        <v>76</v>
      </c>
      <c r="O590" s="199" t="s">
        <v>1221</v>
      </c>
      <c r="P590" s="200"/>
    </row>
    <row r="591" spans="1:16" ht="24.95" customHeight="1" x14ac:dyDescent="0.2">
      <c r="A591" s="11">
        <v>880</v>
      </c>
      <c r="B591" s="15" t="s">
        <v>431</v>
      </c>
      <c r="C591" s="64" t="s">
        <v>395</v>
      </c>
      <c r="D591" s="26" t="s">
        <v>422</v>
      </c>
      <c r="E591" s="30">
        <v>22.222000000000001</v>
      </c>
      <c r="F591" s="27" t="s">
        <v>21</v>
      </c>
      <c r="G591" s="33" t="s">
        <v>23</v>
      </c>
      <c r="H591" s="16" t="s">
        <v>1098</v>
      </c>
      <c r="I591" s="104" t="s">
        <v>845</v>
      </c>
      <c r="J591" s="17" t="s">
        <v>1217</v>
      </c>
      <c r="K591" s="11">
        <v>58</v>
      </c>
      <c r="L591" s="194">
        <f t="shared" si="36"/>
        <v>257.77519999999998</v>
      </c>
      <c r="M591" s="198" t="s">
        <v>1233</v>
      </c>
      <c r="N591" s="11">
        <v>82</v>
      </c>
      <c r="O591" s="199" t="s">
        <v>1220</v>
      </c>
      <c r="P591" s="200">
        <f t="shared" si="37"/>
        <v>1822.2040000000002</v>
      </c>
    </row>
    <row r="592" spans="1:16" ht="24.95" customHeight="1" x14ac:dyDescent="0.2">
      <c r="A592" s="11"/>
      <c r="B592" s="15"/>
      <c r="C592" s="64"/>
      <c r="D592" s="26"/>
      <c r="E592" s="30"/>
      <c r="F592" s="27"/>
      <c r="G592" s="33"/>
      <c r="H592" s="16"/>
      <c r="I592" s="104"/>
      <c r="J592" s="17"/>
      <c r="K592" s="11"/>
      <c r="L592" s="194"/>
      <c r="M592" s="198" t="s">
        <v>1229</v>
      </c>
      <c r="N592" s="11">
        <v>65</v>
      </c>
      <c r="O592" s="199" t="s">
        <v>1221</v>
      </c>
      <c r="P592" s="200"/>
    </row>
    <row r="593" spans="1:16" ht="24.95" customHeight="1" x14ac:dyDescent="0.2">
      <c r="A593" s="11">
        <v>881</v>
      </c>
      <c r="B593" s="15" t="s">
        <v>431</v>
      </c>
      <c r="C593" s="64" t="s">
        <v>395</v>
      </c>
      <c r="D593" s="26" t="s">
        <v>423</v>
      </c>
      <c r="E593" s="30">
        <v>22.007000000000001</v>
      </c>
      <c r="F593" s="27" t="s">
        <v>21</v>
      </c>
      <c r="G593" s="33" t="s">
        <v>23</v>
      </c>
      <c r="H593" s="16" t="s">
        <v>1098</v>
      </c>
      <c r="I593" s="104" t="s">
        <v>846</v>
      </c>
      <c r="J593" s="17" t="s">
        <v>1217</v>
      </c>
      <c r="K593" s="11">
        <v>58</v>
      </c>
      <c r="L593" s="194">
        <f t="shared" si="36"/>
        <v>255.28120000000004</v>
      </c>
      <c r="M593" s="198" t="s">
        <v>1233</v>
      </c>
      <c r="N593" s="11">
        <v>84</v>
      </c>
      <c r="O593" s="199" t="s">
        <v>1220</v>
      </c>
      <c r="P593" s="200">
        <f t="shared" si="37"/>
        <v>1848.5880000000002</v>
      </c>
    </row>
    <row r="594" spans="1:16" ht="24.95" customHeight="1" x14ac:dyDescent="0.2">
      <c r="A594" s="11"/>
      <c r="B594" s="15"/>
      <c r="C594" s="64"/>
      <c r="D594" s="26"/>
      <c r="E594" s="30"/>
      <c r="F594" s="27"/>
      <c r="G594" s="33"/>
      <c r="H594" s="16"/>
      <c r="I594" s="104"/>
      <c r="J594" s="17"/>
      <c r="K594" s="11"/>
      <c r="L594" s="194"/>
      <c r="M594" s="198" t="s">
        <v>1229</v>
      </c>
      <c r="N594" s="11">
        <v>66</v>
      </c>
      <c r="O594" s="199" t="s">
        <v>1221</v>
      </c>
      <c r="P594" s="200"/>
    </row>
    <row r="595" spans="1:16" ht="24.95" customHeight="1" x14ac:dyDescent="0.2">
      <c r="A595" s="11">
        <v>882</v>
      </c>
      <c r="B595" s="15" t="s">
        <v>431</v>
      </c>
      <c r="C595" s="64" t="s">
        <v>395</v>
      </c>
      <c r="D595" s="26" t="s">
        <v>424</v>
      </c>
      <c r="E595" s="30">
        <v>14.097</v>
      </c>
      <c r="F595" s="27" t="s">
        <v>21</v>
      </c>
      <c r="G595" s="33" t="s">
        <v>23</v>
      </c>
      <c r="H595" s="16" t="s">
        <v>1098</v>
      </c>
      <c r="I595" s="104" t="s">
        <v>847</v>
      </c>
      <c r="J595" s="17" t="s">
        <v>1217</v>
      </c>
      <c r="K595" s="11">
        <v>58</v>
      </c>
      <c r="L595" s="194">
        <f t="shared" si="36"/>
        <v>163.52520000000001</v>
      </c>
      <c r="M595" s="198" t="s">
        <v>1233</v>
      </c>
      <c r="N595" s="11">
        <v>84</v>
      </c>
      <c r="O595" s="199" t="s">
        <v>1220</v>
      </c>
      <c r="P595" s="200">
        <f t="shared" si="37"/>
        <v>1184.1479999999999</v>
      </c>
    </row>
    <row r="596" spans="1:16" ht="24.95" customHeight="1" x14ac:dyDescent="0.2">
      <c r="A596" s="11"/>
      <c r="B596" s="15"/>
      <c r="C596" s="64"/>
      <c r="D596" s="26"/>
      <c r="E596" s="30"/>
      <c r="F596" s="27"/>
      <c r="G596" s="33"/>
      <c r="H596" s="16"/>
      <c r="I596" s="104"/>
      <c r="J596" s="17"/>
      <c r="K596" s="11"/>
      <c r="L596" s="194"/>
      <c r="M596" s="198" t="s">
        <v>1229</v>
      </c>
      <c r="N596" s="11">
        <v>77</v>
      </c>
      <c r="O596" s="199" t="s">
        <v>1221</v>
      </c>
      <c r="P596" s="200"/>
    </row>
    <row r="597" spans="1:16" ht="24.95" customHeight="1" x14ac:dyDescent="0.2">
      <c r="A597" s="11">
        <v>883</v>
      </c>
      <c r="B597" s="15" t="s">
        <v>431</v>
      </c>
      <c r="C597" s="64" t="s">
        <v>395</v>
      </c>
      <c r="D597" s="26" t="s">
        <v>425</v>
      </c>
      <c r="E597" s="30">
        <v>19.100000000000001</v>
      </c>
      <c r="F597" s="27" t="s">
        <v>21</v>
      </c>
      <c r="G597" s="33" t="s">
        <v>23</v>
      </c>
      <c r="H597" s="16" t="s">
        <v>1098</v>
      </c>
      <c r="I597" s="104" t="s">
        <v>848</v>
      </c>
      <c r="J597" s="17" t="s">
        <v>1217</v>
      </c>
      <c r="K597" s="11">
        <v>58</v>
      </c>
      <c r="L597" s="194">
        <f t="shared" si="36"/>
        <v>221.56000000000006</v>
      </c>
      <c r="M597" s="198" t="s">
        <v>1234</v>
      </c>
      <c r="N597" s="11">
        <v>350</v>
      </c>
      <c r="O597" s="199" t="s">
        <v>1220</v>
      </c>
      <c r="P597" s="200">
        <f t="shared" si="37"/>
        <v>6685.0000000000009</v>
      </c>
    </row>
    <row r="598" spans="1:16" ht="24.95" customHeight="1" x14ac:dyDescent="0.2">
      <c r="A598" s="11"/>
      <c r="B598" s="15"/>
      <c r="C598" s="64"/>
      <c r="D598" s="26"/>
      <c r="E598" s="30"/>
      <c r="F598" s="27"/>
      <c r="G598" s="33"/>
      <c r="H598" s="16"/>
      <c r="I598" s="104"/>
      <c r="J598" s="17"/>
      <c r="K598" s="11"/>
      <c r="L598" s="194"/>
      <c r="M598" s="198" t="s">
        <v>1233</v>
      </c>
      <c r="N598" s="11">
        <v>84</v>
      </c>
      <c r="O598" s="199" t="s">
        <v>1221</v>
      </c>
      <c r="P598" s="200"/>
    </row>
    <row r="599" spans="1:16" ht="24.95" customHeight="1" x14ac:dyDescent="0.2">
      <c r="A599" s="11"/>
      <c r="B599" s="15"/>
      <c r="C599" s="64"/>
      <c r="D599" s="26"/>
      <c r="E599" s="30"/>
      <c r="F599" s="27"/>
      <c r="G599" s="33"/>
      <c r="H599" s="16"/>
      <c r="I599" s="104"/>
      <c r="J599" s="17"/>
      <c r="K599" s="11"/>
      <c r="L599" s="194"/>
      <c r="M599" s="198" t="s">
        <v>1229</v>
      </c>
      <c r="N599" s="11">
        <v>79</v>
      </c>
      <c r="O599" s="199"/>
      <c r="P599" s="200"/>
    </row>
    <row r="600" spans="1:16" ht="24.95" customHeight="1" x14ac:dyDescent="0.2">
      <c r="A600" s="11">
        <v>884</v>
      </c>
      <c r="B600" s="15" t="s">
        <v>431</v>
      </c>
      <c r="C600" s="64" t="s">
        <v>395</v>
      </c>
      <c r="D600" s="26" t="s">
        <v>426</v>
      </c>
      <c r="E600" s="30">
        <v>17.762</v>
      </c>
      <c r="F600" s="27" t="s">
        <v>21</v>
      </c>
      <c r="G600" s="33" t="s">
        <v>23</v>
      </c>
      <c r="H600" s="16" t="s">
        <v>1098</v>
      </c>
      <c r="I600" s="104" t="s">
        <v>849</v>
      </c>
      <c r="J600" s="17" t="s">
        <v>1217</v>
      </c>
      <c r="K600" s="11">
        <v>58</v>
      </c>
      <c r="L600" s="194">
        <f t="shared" si="36"/>
        <v>206.03919999999999</v>
      </c>
      <c r="M600" s="198" t="s">
        <v>1234</v>
      </c>
      <c r="N600" s="11">
        <v>350</v>
      </c>
      <c r="O600" s="199" t="s">
        <v>1220</v>
      </c>
      <c r="P600" s="200">
        <f t="shared" si="37"/>
        <v>6216.7</v>
      </c>
    </row>
    <row r="601" spans="1:16" ht="24.95" customHeight="1" x14ac:dyDescent="0.2">
      <c r="A601" s="11"/>
      <c r="B601" s="15"/>
      <c r="C601" s="64"/>
      <c r="D601" s="26"/>
      <c r="E601" s="30"/>
      <c r="F601" s="27"/>
      <c r="G601" s="33"/>
      <c r="H601" s="16"/>
      <c r="I601" s="104"/>
      <c r="J601" s="17"/>
      <c r="K601" s="11"/>
      <c r="L601" s="194"/>
      <c r="M601" s="198" t="s">
        <v>1233</v>
      </c>
      <c r="N601" s="11">
        <v>84</v>
      </c>
      <c r="O601" s="199" t="s">
        <v>1221</v>
      </c>
      <c r="P601" s="200"/>
    </row>
    <row r="602" spans="1:16" ht="24.95" customHeight="1" x14ac:dyDescent="0.2">
      <c r="A602" s="11"/>
      <c r="B602" s="15"/>
      <c r="C602" s="64"/>
      <c r="D602" s="26"/>
      <c r="E602" s="30"/>
      <c r="F602" s="27"/>
      <c r="G602" s="33"/>
      <c r="H602" s="16"/>
      <c r="I602" s="104"/>
      <c r="J602" s="17"/>
      <c r="K602" s="11"/>
      <c r="L602" s="194"/>
      <c r="M602" s="198" t="s">
        <v>1229</v>
      </c>
      <c r="N602" s="11">
        <v>82</v>
      </c>
      <c r="O602" s="199"/>
      <c r="P602" s="200"/>
    </row>
    <row r="603" spans="1:16" ht="24.95" customHeight="1" x14ac:dyDescent="0.2">
      <c r="A603" s="11">
        <v>885</v>
      </c>
      <c r="B603" s="15" t="s">
        <v>431</v>
      </c>
      <c r="C603" s="64" t="s">
        <v>395</v>
      </c>
      <c r="D603" s="26" t="s">
        <v>427</v>
      </c>
      <c r="E603" s="30">
        <v>14.180999999999999</v>
      </c>
      <c r="F603" s="27" t="s">
        <v>22</v>
      </c>
      <c r="G603" s="33" t="s">
        <v>23</v>
      </c>
      <c r="H603" s="16" t="s">
        <v>1098</v>
      </c>
      <c r="I603" s="104" t="s">
        <v>850</v>
      </c>
      <c r="J603" s="17" t="s">
        <v>1217</v>
      </c>
      <c r="K603" s="11">
        <v>58</v>
      </c>
      <c r="L603" s="194">
        <f t="shared" si="36"/>
        <v>164.49959999999999</v>
      </c>
      <c r="M603" s="198" t="s">
        <v>1233</v>
      </c>
      <c r="N603" s="11">
        <v>82</v>
      </c>
      <c r="O603" s="199" t="s">
        <v>1220</v>
      </c>
      <c r="P603" s="200">
        <f t="shared" si="37"/>
        <v>1162.8419999999999</v>
      </c>
    </row>
    <row r="604" spans="1:16" ht="24.95" customHeight="1" x14ac:dyDescent="0.2">
      <c r="A604" s="11"/>
      <c r="B604" s="15"/>
      <c r="C604" s="64"/>
      <c r="D604" s="26"/>
      <c r="E604" s="30"/>
      <c r="F604" s="27"/>
      <c r="G604" s="33"/>
      <c r="H604" s="16"/>
      <c r="I604" s="104"/>
      <c r="J604" s="17"/>
      <c r="K604" s="11"/>
      <c r="L604" s="194"/>
      <c r="M604" s="198" t="s">
        <v>1229</v>
      </c>
      <c r="N604" s="11">
        <v>64</v>
      </c>
      <c r="O604" s="199" t="s">
        <v>1221</v>
      </c>
      <c r="P604" s="200"/>
    </row>
    <row r="605" spans="1:16" ht="24.95" customHeight="1" x14ac:dyDescent="0.2">
      <c r="A605" s="11">
        <v>886</v>
      </c>
      <c r="B605" s="15" t="s">
        <v>431</v>
      </c>
      <c r="C605" s="64" t="s">
        <v>395</v>
      </c>
      <c r="D605" s="26" t="s">
        <v>428</v>
      </c>
      <c r="E605" s="30">
        <v>10.95</v>
      </c>
      <c r="F605" s="27" t="s">
        <v>21</v>
      </c>
      <c r="G605" s="33" t="s">
        <v>23</v>
      </c>
      <c r="H605" s="16" t="s">
        <v>1098</v>
      </c>
      <c r="I605" s="104" t="s">
        <v>851</v>
      </c>
      <c r="J605" s="17" t="s">
        <v>1217</v>
      </c>
      <c r="K605" s="11">
        <v>58</v>
      </c>
      <c r="L605" s="194">
        <f t="shared" si="36"/>
        <v>127.01999999999998</v>
      </c>
      <c r="M605" s="198" t="s">
        <v>1233</v>
      </c>
      <c r="N605" s="11">
        <v>84</v>
      </c>
      <c r="O605" s="199" t="s">
        <v>1220</v>
      </c>
      <c r="P605" s="200">
        <f t="shared" si="37"/>
        <v>919.8</v>
      </c>
    </row>
    <row r="606" spans="1:16" ht="24.95" customHeight="1" x14ac:dyDescent="0.2">
      <c r="A606" s="11"/>
      <c r="B606" s="15"/>
      <c r="C606" s="64"/>
      <c r="D606" s="26"/>
      <c r="E606" s="30"/>
      <c r="F606" s="27"/>
      <c r="G606" s="33"/>
      <c r="H606" s="16"/>
      <c r="I606" s="104"/>
      <c r="J606" s="17"/>
      <c r="K606" s="11"/>
      <c r="L606" s="194"/>
      <c r="M606" s="198" t="s">
        <v>1229</v>
      </c>
      <c r="N606" s="11">
        <v>79</v>
      </c>
      <c r="O606" s="199" t="s">
        <v>1221</v>
      </c>
      <c r="P606" s="200"/>
    </row>
    <row r="607" spans="1:16" ht="24.95" customHeight="1" x14ac:dyDescent="0.2">
      <c r="A607" s="11">
        <v>887</v>
      </c>
      <c r="B607" s="15" t="s">
        <v>431</v>
      </c>
      <c r="C607" s="64" t="s">
        <v>429</v>
      </c>
      <c r="D607" s="26" t="s">
        <v>430</v>
      </c>
      <c r="E607" s="47">
        <v>12.173999999999999</v>
      </c>
      <c r="F607" s="27" t="s">
        <v>22</v>
      </c>
      <c r="G607" s="45" t="s">
        <v>23</v>
      </c>
      <c r="H607" s="16" t="s">
        <v>1098</v>
      </c>
      <c r="I607" s="104" t="s">
        <v>852</v>
      </c>
      <c r="J607" s="17" t="s">
        <v>1217</v>
      </c>
      <c r="K607" s="11">
        <v>58</v>
      </c>
      <c r="L607" s="194">
        <f t="shared" si="36"/>
        <v>141.2184</v>
      </c>
      <c r="M607" s="198" t="s">
        <v>1233</v>
      </c>
      <c r="N607" s="11">
        <v>87</v>
      </c>
      <c r="O607" s="199" t="s">
        <v>1220</v>
      </c>
      <c r="P607" s="200">
        <f t="shared" si="37"/>
        <v>1059.1379999999999</v>
      </c>
    </row>
    <row r="608" spans="1:16" ht="30" customHeight="1" x14ac:dyDescent="0.2">
      <c r="A608" s="11">
        <v>888</v>
      </c>
      <c r="B608" s="15" t="s">
        <v>431</v>
      </c>
      <c r="C608" s="64" t="s">
        <v>431</v>
      </c>
      <c r="D608" s="39" t="s">
        <v>432</v>
      </c>
      <c r="E608" s="30">
        <v>2.3079999999999998</v>
      </c>
      <c r="F608" s="27" t="s">
        <v>21</v>
      </c>
      <c r="G608" s="33" t="s">
        <v>433</v>
      </c>
      <c r="H608" s="16" t="s">
        <v>1098</v>
      </c>
      <c r="I608" s="108"/>
      <c r="J608" s="17" t="s">
        <v>1217</v>
      </c>
      <c r="K608" s="11">
        <v>58</v>
      </c>
      <c r="L608" s="194">
        <f t="shared" si="36"/>
        <v>26.772799999999997</v>
      </c>
      <c r="M608" s="198"/>
      <c r="N608" s="11"/>
      <c r="O608" s="199"/>
      <c r="P608" s="11"/>
    </row>
    <row r="609" spans="1:16" ht="30" customHeight="1" x14ac:dyDescent="0.2">
      <c r="A609" s="11">
        <v>889</v>
      </c>
      <c r="B609" s="15" t="s">
        <v>431</v>
      </c>
      <c r="C609" s="62" t="s">
        <v>431</v>
      </c>
      <c r="D609" s="66" t="s">
        <v>434</v>
      </c>
      <c r="E609" s="22">
        <v>10.000999999999999</v>
      </c>
      <c r="F609" s="67"/>
      <c r="G609" s="38" t="s">
        <v>23</v>
      </c>
      <c r="H609" s="16" t="s">
        <v>1098</v>
      </c>
      <c r="I609" s="106" t="s">
        <v>853</v>
      </c>
      <c r="J609" s="17" t="s">
        <v>1217</v>
      </c>
      <c r="K609" s="11">
        <v>58</v>
      </c>
      <c r="L609" s="194">
        <f t="shared" si="36"/>
        <v>116.0116</v>
      </c>
      <c r="M609" s="198"/>
      <c r="N609" s="11"/>
      <c r="O609" s="199"/>
      <c r="P609" s="11"/>
    </row>
    <row r="610" spans="1:16" ht="24.95" customHeight="1" x14ac:dyDescent="0.2">
      <c r="A610" s="11">
        <v>890</v>
      </c>
      <c r="B610" s="15" t="s">
        <v>431</v>
      </c>
      <c r="C610" s="26" t="s">
        <v>435</v>
      </c>
      <c r="D610" s="68" t="s">
        <v>436</v>
      </c>
      <c r="E610" s="35">
        <v>42.51</v>
      </c>
      <c r="F610" s="36" t="s">
        <v>22</v>
      </c>
      <c r="G610" s="38" t="s">
        <v>16</v>
      </c>
      <c r="H610" s="16" t="s">
        <v>1098</v>
      </c>
      <c r="I610" s="115" t="s">
        <v>854</v>
      </c>
      <c r="J610" s="17" t="s">
        <v>1217</v>
      </c>
      <c r="K610" s="11">
        <v>58</v>
      </c>
      <c r="L610" s="194">
        <f t="shared" si="36"/>
        <v>493.11599999999999</v>
      </c>
      <c r="M610" s="198" t="s">
        <v>1233</v>
      </c>
      <c r="N610" s="11">
        <v>128</v>
      </c>
      <c r="O610" s="199" t="s">
        <v>1220</v>
      </c>
      <c r="P610" s="200">
        <f t="shared" ref="P610:P612" si="38">E610*N610</f>
        <v>5441.28</v>
      </c>
    </row>
    <row r="611" spans="1:16" ht="24.95" customHeight="1" x14ac:dyDescent="0.2">
      <c r="A611" s="11">
        <v>891</v>
      </c>
      <c r="B611" s="15" t="s">
        <v>431</v>
      </c>
      <c r="C611" s="26" t="s">
        <v>435</v>
      </c>
      <c r="D611" s="68" t="s">
        <v>437</v>
      </c>
      <c r="E611" s="35">
        <v>21.85</v>
      </c>
      <c r="F611" s="36" t="s">
        <v>22</v>
      </c>
      <c r="G611" s="38" t="s">
        <v>16</v>
      </c>
      <c r="H611" s="16" t="s">
        <v>1098</v>
      </c>
      <c r="I611" s="108" t="s">
        <v>855</v>
      </c>
      <c r="J611" s="17" t="s">
        <v>1217</v>
      </c>
      <c r="K611" s="11">
        <v>58</v>
      </c>
      <c r="L611" s="194">
        <f t="shared" si="36"/>
        <v>253.46000000000004</v>
      </c>
      <c r="M611" s="198" t="s">
        <v>1233</v>
      </c>
      <c r="N611" s="11">
        <v>128</v>
      </c>
      <c r="O611" s="199" t="s">
        <v>1220</v>
      </c>
      <c r="P611" s="200">
        <f t="shared" si="38"/>
        <v>2796.8</v>
      </c>
    </row>
    <row r="612" spans="1:16" ht="24.95" customHeight="1" x14ac:dyDescent="0.2">
      <c r="A612" s="11">
        <v>892</v>
      </c>
      <c r="B612" s="15" t="s">
        <v>431</v>
      </c>
      <c r="C612" s="26" t="s">
        <v>435</v>
      </c>
      <c r="D612" s="68" t="s">
        <v>438</v>
      </c>
      <c r="E612" s="35">
        <v>12.068</v>
      </c>
      <c r="F612" s="36" t="s">
        <v>22</v>
      </c>
      <c r="G612" s="37" t="s">
        <v>23</v>
      </c>
      <c r="H612" s="16" t="s">
        <v>1098</v>
      </c>
      <c r="I612" s="108" t="s">
        <v>856</v>
      </c>
      <c r="J612" s="17" t="s">
        <v>1217</v>
      </c>
      <c r="K612" s="11">
        <v>58</v>
      </c>
      <c r="L612" s="194">
        <f t="shared" si="36"/>
        <v>139.9888</v>
      </c>
      <c r="M612" s="198" t="s">
        <v>1233</v>
      </c>
      <c r="N612" s="11">
        <v>128</v>
      </c>
      <c r="O612" s="199" t="s">
        <v>1220</v>
      </c>
      <c r="P612" s="200">
        <f t="shared" si="38"/>
        <v>1544.704</v>
      </c>
    </row>
    <row r="613" spans="1:16" ht="30" customHeight="1" x14ac:dyDescent="0.2">
      <c r="A613" s="11">
        <v>893</v>
      </c>
      <c r="B613" s="15" t="s">
        <v>431</v>
      </c>
      <c r="C613" s="26" t="s">
        <v>435</v>
      </c>
      <c r="D613" s="32" t="s">
        <v>439</v>
      </c>
      <c r="E613" s="30">
        <v>0.56499999999999995</v>
      </c>
      <c r="F613" s="27" t="s">
        <v>22</v>
      </c>
      <c r="G613" s="33" t="s">
        <v>23</v>
      </c>
      <c r="H613" s="16" t="s">
        <v>1098</v>
      </c>
      <c r="I613" s="106" t="s">
        <v>857</v>
      </c>
      <c r="J613" s="17" t="s">
        <v>1217</v>
      </c>
      <c r="K613" s="11">
        <v>58</v>
      </c>
      <c r="L613" s="194">
        <f t="shared" si="36"/>
        <v>6.5539999999999994</v>
      </c>
      <c r="M613" s="198"/>
      <c r="N613" s="11"/>
      <c r="O613" s="199"/>
      <c r="P613" s="11"/>
    </row>
    <row r="614" spans="1:16" ht="30" customHeight="1" x14ac:dyDescent="0.2">
      <c r="A614" s="11">
        <v>894</v>
      </c>
      <c r="B614" s="15" t="s">
        <v>431</v>
      </c>
      <c r="C614" s="26" t="s">
        <v>435</v>
      </c>
      <c r="D614" s="32" t="s">
        <v>440</v>
      </c>
      <c r="E614" s="30">
        <v>2.9449999999999998</v>
      </c>
      <c r="F614" s="27" t="s">
        <v>22</v>
      </c>
      <c r="G614" s="33" t="s">
        <v>23</v>
      </c>
      <c r="H614" s="16" t="s">
        <v>1098</v>
      </c>
      <c r="I614" s="106" t="s">
        <v>858</v>
      </c>
      <c r="J614" s="17" t="s">
        <v>1217</v>
      </c>
      <c r="K614" s="11">
        <v>58</v>
      </c>
      <c r="L614" s="194">
        <f t="shared" si="36"/>
        <v>34.161999999999999</v>
      </c>
      <c r="M614" s="198"/>
      <c r="N614" s="11"/>
      <c r="O614" s="199"/>
      <c r="P614" s="11"/>
    </row>
    <row r="615" spans="1:16" ht="24.95" customHeight="1" x14ac:dyDescent="0.2">
      <c r="A615" s="11">
        <v>895</v>
      </c>
      <c r="B615" s="15" t="s">
        <v>431</v>
      </c>
      <c r="C615" s="26" t="s">
        <v>435</v>
      </c>
      <c r="D615" s="12" t="s">
        <v>441</v>
      </c>
      <c r="E615" s="35">
        <v>15.8</v>
      </c>
      <c r="F615" s="36" t="s">
        <v>21</v>
      </c>
      <c r="G615" s="37" t="s">
        <v>23</v>
      </c>
      <c r="H615" s="16" t="s">
        <v>1098</v>
      </c>
      <c r="I615" s="104" t="s">
        <v>859</v>
      </c>
      <c r="J615" s="17" t="s">
        <v>1217</v>
      </c>
      <c r="K615" s="11">
        <v>58</v>
      </c>
      <c r="L615" s="194">
        <f t="shared" si="36"/>
        <v>183.28000000000003</v>
      </c>
      <c r="M615" s="198" t="s">
        <v>1226</v>
      </c>
      <c r="N615" s="11">
        <v>110</v>
      </c>
      <c r="O615" s="199" t="s">
        <v>1220</v>
      </c>
      <c r="P615" s="200">
        <f t="shared" ref="P615:P619" si="39">E615*N615</f>
        <v>1738</v>
      </c>
    </row>
    <row r="616" spans="1:16" ht="24.95" customHeight="1" x14ac:dyDescent="0.2">
      <c r="A616" s="11"/>
      <c r="B616" s="15"/>
      <c r="C616" s="26"/>
      <c r="D616" s="12"/>
      <c r="E616" s="35"/>
      <c r="F616" s="36"/>
      <c r="G616" s="37"/>
      <c r="H616" s="16"/>
      <c r="I616" s="104"/>
      <c r="J616" s="17"/>
      <c r="K616" s="11"/>
      <c r="L616" s="194"/>
      <c r="M616" s="198" t="s">
        <v>1233</v>
      </c>
      <c r="N616" s="11">
        <v>104</v>
      </c>
      <c r="O616" s="199" t="s">
        <v>1221</v>
      </c>
      <c r="P616" s="200"/>
    </row>
    <row r="617" spans="1:16" ht="24.95" customHeight="1" x14ac:dyDescent="0.2">
      <c r="A617" s="11">
        <v>896</v>
      </c>
      <c r="B617" s="15" t="s">
        <v>431</v>
      </c>
      <c r="C617" s="26" t="s">
        <v>435</v>
      </c>
      <c r="D617" s="12" t="s">
        <v>442</v>
      </c>
      <c r="E617" s="35">
        <v>8.8000000000000007</v>
      </c>
      <c r="F617" s="36" t="s">
        <v>22</v>
      </c>
      <c r="G617" s="37" t="s">
        <v>23</v>
      </c>
      <c r="H617" s="16" t="s">
        <v>1098</v>
      </c>
      <c r="I617" s="104" t="s">
        <v>860</v>
      </c>
      <c r="J617" s="17" t="s">
        <v>1217</v>
      </c>
      <c r="K617" s="11">
        <v>58</v>
      </c>
      <c r="L617" s="194">
        <f t="shared" si="36"/>
        <v>102.08000000000001</v>
      </c>
      <c r="M617" s="198" t="s">
        <v>1226</v>
      </c>
      <c r="N617" s="11">
        <v>130</v>
      </c>
      <c r="O617" s="199" t="s">
        <v>1220</v>
      </c>
      <c r="P617" s="200">
        <f t="shared" si="39"/>
        <v>1144</v>
      </c>
    </row>
    <row r="618" spans="1:16" ht="24.95" customHeight="1" x14ac:dyDescent="0.2">
      <c r="A618" s="11"/>
      <c r="B618" s="15"/>
      <c r="C618" s="26"/>
      <c r="D618" s="12"/>
      <c r="E618" s="35"/>
      <c r="F618" s="36"/>
      <c r="G618" s="37"/>
      <c r="H618" s="16"/>
      <c r="I618" s="104"/>
      <c r="J618" s="17"/>
      <c r="K618" s="11"/>
      <c r="L618" s="194"/>
      <c r="M618" s="198" t="s">
        <v>1233</v>
      </c>
      <c r="N618" s="11">
        <v>104</v>
      </c>
      <c r="O618" s="199" t="s">
        <v>1221</v>
      </c>
      <c r="P618" s="200"/>
    </row>
    <row r="619" spans="1:16" ht="24.95" customHeight="1" x14ac:dyDescent="0.2">
      <c r="A619" s="11">
        <v>897</v>
      </c>
      <c r="B619" s="15" t="s">
        <v>431</v>
      </c>
      <c r="C619" s="26" t="s">
        <v>435</v>
      </c>
      <c r="D619" s="12" t="s">
        <v>443</v>
      </c>
      <c r="E619" s="35">
        <v>20.151</v>
      </c>
      <c r="F619" s="36" t="s">
        <v>22</v>
      </c>
      <c r="G619" s="38" t="s">
        <v>23</v>
      </c>
      <c r="H619" s="16" t="s">
        <v>1098</v>
      </c>
      <c r="I619" s="108"/>
      <c r="J619" s="17" t="s">
        <v>1217</v>
      </c>
      <c r="K619" s="11">
        <v>58</v>
      </c>
      <c r="L619" s="194">
        <f t="shared" si="36"/>
        <v>233.75160000000002</v>
      </c>
      <c r="M619" s="198" t="s">
        <v>1226</v>
      </c>
      <c r="N619" s="11">
        <v>85</v>
      </c>
      <c r="O619" s="199" t="s">
        <v>1220</v>
      </c>
      <c r="P619" s="200">
        <f t="shared" si="39"/>
        <v>1712.835</v>
      </c>
    </row>
    <row r="620" spans="1:16" ht="24.95" customHeight="1" x14ac:dyDescent="0.2">
      <c r="A620" s="11"/>
      <c r="B620" s="15"/>
      <c r="C620" s="26"/>
      <c r="D620" s="12"/>
      <c r="E620" s="35"/>
      <c r="F620" s="36"/>
      <c r="G620" s="38"/>
      <c r="H620" s="16"/>
      <c r="I620" s="108"/>
      <c r="J620" s="17"/>
      <c r="K620" s="11"/>
      <c r="L620" s="194"/>
      <c r="M620" s="198" t="s">
        <v>1233</v>
      </c>
      <c r="N620" s="11">
        <v>67</v>
      </c>
      <c r="O620" s="199" t="s">
        <v>1221</v>
      </c>
      <c r="P620" s="200"/>
    </row>
    <row r="621" spans="1:16" ht="30" customHeight="1" x14ac:dyDescent="0.2">
      <c r="A621" s="11">
        <v>898</v>
      </c>
      <c r="B621" s="15" t="s">
        <v>431</v>
      </c>
      <c r="C621" s="26" t="s">
        <v>435</v>
      </c>
      <c r="D621" s="12" t="s">
        <v>444</v>
      </c>
      <c r="E621" s="35">
        <v>2.9980000000000002</v>
      </c>
      <c r="F621" s="36" t="s">
        <v>22</v>
      </c>
      <c r="G621" s="31" t="s">
        <v>28</v>
      </c>
      <c r="H621" s="16" t="s">
        <v>1098</v>
      </c>
      <c r="I621" s="108"/>
      <c r="J621" s="17" t="s">
        <v>1217</v>
      </c>
      <c r="K621" s="11">
        <v>58</v>
      </c>
      <c r="L621" s="194">
        <f t="shared" si="36"/>
        <v>34.776800000000001</v>
      </c>
      <c r="M621" s="198"/>
      <c r="N621" s="11"/>
      <c r="O621" s="199"/>
      <c r="P621" s="11"/>
    </row>
    <row r="622" spans="1:16" ht="24.95" customHeight="1" x14ac:dyDescent="0.2">
      <c r="A622" s="11">
        <v>899</v>
      </c>
      <c r="B622" s="15" t="s">
        <v>431</v>
      </c>
      <c r="C622" s="26" t="s">
        <v>435</v>
      </c>
      <c r="D622" s="12" t="s">
        <v>445</v>
      </c>
      <c r="E622" s="35">
        <v>15.601000000000001</v>
      </c>
      <c r="F622" s="36" t="s">
        <v>22</v>
      </c>
      <c r="G622" s="37" t="s">
        <v>23</v>
      </c>
      <c r="H622" s="16" t="s">
        <v>1098</v>
      </c>
      <c r="I622" s="104" t="s">
        <v>861</v>
      </c>
      <c r="J622" s="17" t="s">
        <v>1217</v>
      </c>
      <c r="K622" s="11">
        <v>58</v>
      </c>
      <c r="L622" s="194">
        <f t="shared" si="36"/>
        <v>180.97160000000002</v>
      </c>
      <c r="M622" s="198" t="s">
        <v>1233</v>
      </c>
      <c r="N622" s="11">
        <v>104</v>
      </c>
      <c r="O622" s="199" t="s">
        <v>1220</v>
      </c>
      <c r="P622" s="200">
        <f t="shared" ref="P622:P626" si="40">E622*N622</f>
        <v>1622.5040000000001</v>
      </c>
    </row>
    <row r="623" spans="1:16" ht="24.95" customHeight="1" x14ac:dyDescent="0.2">
      <c r="A623" s="11">
        <v>900</v>
      </c>
      <c r="B623" s="15" t="s">
        <v>431</v>
      </c>
      <c r="C623" s="26" t="s">
        <v>435</v>
      </c>
      <c r="D623" s="12" t="s">
        <v>446</v>
      </c>
      <c r="E623" s="35">
        <v>10.416</v>
      </c>
      <c r="F623" s="36" t="s">
        <v>22</v>
      </c>
      <c r="G623" s="37" t="s">
        <v>23</v>
      </c>
      <c r="H623" s="16" t="s">
        <v>1098</v>
      </c>
      <c r="I623" s="104" t="s">
        <v>862</v>
      </c>
      <c r="J623" s="17" t="s">
        <v>1217</v>
      </c>
      <c r="K623" s="11">
        <v>58</v>
      </c>
      <c r="L623" s="194">
        <f t="shared" si="36"/>
        <v>120.82560000000001</v>
      </c>
      <c r="M623" s="198" t="s">
        <v>1233</v>
      </c>
      <c r="N623" s="11">
        <v>67</v>
      </c>
      <c r="O623" s="199" t="s">
        <v>1220</v>
      </c>
      <c r="P623" s="200">
        <f t="shared" si="40"/>
        <v>697.87200000000007</v>
      </c>
    </row>
    <row r="624" spans="1:16" ht="24.95" customHeight="1" x14ac:dyDescent="0.2">
      <c r="A624" s="11">
        <v>901</v>
      </c>
      <c r="B624" s="15" t="s">
        <v>431</v>
      </c>
      <c r="C624" s="26" t="s">
        <v>435</v>
      </c>
      <c r="D624" s="12" t="s">
        <v>447</v>
      </c>
      <c r="E624" s="35">
        <v>16.081</v>
      </c>
      <c r="F624" s="36" t="s">
        <v>22</v>
      </c>
      <c r="G624" s="37" t="s">
        <v>23</v>
      </c>
      <c r="H624" s="16" t="s">
        <v>1098</v>
      </c>
      <c r="I624" s="104" t="s">
        <v>863</v>
      </c>
      <c r="J624" s="17" t="s">
        <v>1217</v>
      </c>
      <c r="K624" s="11">
        <v>58</v>
      </c>
      <c r="L624" s="194">
        <f t="shared" si="36"/>
        <v>186.53960000000001</v>
      </c>
      <c r="M624" s="198" t="s">
        <v>1233</v>
      </c>
      <c r="N624" s="11">
        <v>104</v>
      </c>
      <c r="O624" s="199" t="s">
        <v>1220</v>
      </c>
      <c r="P624" s="200">
        <f t="shared" si="40"/>
        <v>1672.424</v>
      </c>
    </row>
    <row r="625" spans="1:16" ht="24.95" customHeight="1" x14ac:dyDescent="0.2">
      <c r="A625" s="11">
        <v>902</v>
      </c>
      <c r="B625" s="15" t="s">
        <v>431</v>
      </c>
      <c r="C625" s="24" t="s">
        <v>435</v>
      </c>
      <c r="D625" s="44" t="s">
        <v>448</v>
      </c>
      <c r="E625" s="41">
        <v>10.038</v>
      </c>
      <c r="F625" s="36" t="s">
        <v>22</v>
      </c>
      <c r="G625" s="43" t="s">
        <v>23</v>
      </c>
      <c r="H625" s="16" t="s">
        <v>1098</v>
      </c>
      <c r="I625" s="111"/>
      <c r="J625" s="17" t="s">
        <v>1217</v>
      </c>
      <c r="K625" s="11">
        <v>58</v>
      </c>
      <c r="L625" s="194">
        <f t="shared" si="36"/>
        <v>116.44080000000002</v>
      </c>
      <c r="M625" s="198" t="s">
        <v>1233</v>
      </c>
      <c r="N625" s="11">
        <v>67</v>
      </c>
      <c r="O625" s="199" t="s">
        <v>1220</v>
      </c>
      <c r="P625" s="200">
        <f t="shared" si="40"/>
        <v>672.54600000000005</v>
      </c>
    </row>
    <row r="626" spans="1:16" ht="24.95" customHeight="1" x14ac:dyDescent="0.2">
      <c r="A626" s="11">
        <v>903</v>
      </c>
      <c r="B626" s="15" t="s">
        <v>431</v>
      </c>
      <c r="C626" s="24" t="s">
        <v>435</v>
      </c>
      <c r="D626" s="44" t="s">
        <v>449</v>
      </c>
      <c r="E626" s="41">
        <v>9.8409999999999993</v>
      </c>
      <c r="F626" s="36" t="s">
        <v>22</v>
      </c>
      <c r="G626" s="69" t="s">
        <v>23</v>
      </c>
      <c r="H626" s="16" t="s">
        <v>1098</v>
      </c>
      <c r="I626" s="105" t="s">
        <v>864</v>
      </c>
      <c r="J626" s="17" t="s">
        <v>1217</v>
      </c>
      <c r="K626" s="11">
        <v>58</v>
      </c>
      <c r="L626" s="194">
        <f t="shared" si="36"/>
        <v>114.15559999999999</v>
      </c>
      <c r="M626" s="198" t="s">
        <v>1233</v>
      </c>
      <c r="N626" s="11">
        <v>104</v>
      </c>
      <c r="O626" s="199" t="s">
        <v>1220</v>
      </c>
      <c r="P626" s="200">
        <f t="shared" si="40"/>
        <v>1023.4639999999999</v>
      </c>
    </row>
    <row r="627" spans="1:16" ht="30" customHeight="1" x14ac:dyDescent="0.2">
      <c r="A627" s="11">
        <v>904</v>
      </c>
      <c r="B627" s="15" t="s">
        <v>431</v>
      </c>
      <c r="C627" s="26" t="s">
        <v>435</v>
      </c>
      <c r="D627" s="18" t="s">
        <v>450</v>
      </c>
      <c r="E627" s="35">
        <v>22.76</v>
      </c>
      <c r="F627" s="36" t="s">
        <v>22</v>
      </c>
      <c r="G627" s="31" t="s">
        <v>28</v>
      </c>
      <c r="H627" s="16" t="s">
        <v>1098</v>
      </c>
      <c r="I627" s="108"/>
      <c r="J627" s="17" t="s">
        <v>1217</v>
      </c>
      <c r="K627" s="11">
        <v>58</v>
      </c>
      <c r="L627" s="194">
        <f t="shared" si="36"/>
        <v>264.01600000000002</v>
      </c>
      <c r="M627" s="198"/>
      <c r="N627" s="11"/>
      <c r="O627" s="199"/>
      <c r="P627" s="11"/>
    </row>
    <row r="628" spans="1:16" ht="30" customHeight="1" x14ac:dyDescent="0.2">
      <c r="A628" s="11">
        <v>905</v>
      </c>
      <c r="B628" s="15" t="s">
        <v>431</v>
      </c>
      <c r="C628" s="26" t="s">
        <v>435</v>
      </c>
      <c r="D628" s="32" t="s">
        <v>451</v>
      </c>
      <c r="E628" s="30">
        <v>7.35</v>
      </c>
      <c r="F628" s="27" t="s">
        <v>17</v>
      </c>
      <c r="G628" s="31" t="s">
        <v>23</v>
      </c>
      <c r="H628" s="16" t="s">
        <v>1098</v>
      </c>
      <c r="I628" s="106" t="s">
        <v>865</v>
      </c>
      <c r="J628" s="17" t="s">
        <v>1217</v>
      </c>
      <c r="K628" s="11">
        <v>58</v>
      </c>
      <c r="L628" s="194">
        <f t="shared" si="36"/>
        <v>85.259999999999991</v>
      </c>
      <c r="M628" s="198"/>
      <c r="N628" s="11"/>
      <c r="O628" s="199"/>
      <c r="P628" s="11"/>
    </row>
    <row r="629" spans="1:16" ht="30" customHeight="1" x14ac:dyDescent="0.2">
      <c r="A629" s="11">
        <v>906</v>
      </c>
      <c r="B629" s="15" t="s">
        <v>431</v>
      </c>
      <c r="C629" s="26" t="s">
        <v>435</v>
      </c>
      <c r="D629" s="12" t="s">
        <v>452</v>
      </c>
      <c r="E629" s="35">
        <v>3.048</v>
      </c>
      <c r="F629" s="36" t="s">
        <v>17</v>
      </c>
      <c r="G629" s="31" t="s">
        <v>28</v>
      </c>
      <c r="H629" s="16" t="s">
        <v>1098</v>
      </c>
      <c r="I629" s="108"/>
      <c r="J629" s="17" t="s">
        <v>1217</v>
      </c>
      <c r="K629" s="11">
        <v>58</v>
      </c>
      <c r="L629" s="194">
        <f t="shared" si="36"/>
        <v>35.3568</v>
      </c>
      <c r="M629" s="198"/>
      <c r="N629" s="11"/>
      <c r="O629" s="199"/>
      <c r="P629" s="11"/>
    </row>
    <row r="630" spans="1:16" ht="30" customHeight="1" x14ac:dyDescent="0.2">
      <c r="A630" s="11">
        <v>907</v>
      </c>
      <c r="B630" s="15" t="s">
        <v>431</v>
      </c>
      <c r="C630" s="26" t="s">
        <v>435</v>
      </c>
      <c r="D630" s="12" t="s">
        <v>453</v>
      </c>
      <c r="E630" s="35">
        <v>8.56</v>
      </c>
      <c r="F630" s="36" t="s">
        <v>17</v>
      </c>
      <c r="G630" s="31" t="s">
        <v>28</v>
      </c>
      <c r="H630" s="16" t="s">
        <v>1098</v>
      </c>
      <c r="I630" s="108"/>
      <c r="J630" s="17" t="s">
        <v>1217</v>
      </c>
      <c r="K630" s="11">
        <v>58</v>
      </c>
      <c r="L630" s="194">
        <f t="shared" si="36"/>
        <v>99.296000000000006</v>
      </c>
      <c r="M630" s="198"/>
      <c r="N630" s="11"/>
      <c r="O630" s="199"/>
      <c r="P630" s="11"/>
    </row>
    <row r="631" spans="1:16" ht="30" customHeight="1" x14ac:dyDescent="0.2">
      <c r="A631" s="11">
        <v>908</v>
      </c>
      <c r="B631" s="15" t="s">
        <v>431</v>
      </c>
      <c r="C631" s="26" t="s">
        <v>435</v>
      </c>
      <c r="D631" s="12" t="s">
        <v>454</v>
      </c>
      <c r="E631" s="35">
        <v>7.0810000000000004</v>
      </c>
      <c r="F631" s="36" t="s">
        <v>17</v>
      </c>
      <c r="G631" s="31" t="s">
        <v>28</v>
      </c>
      <c r="H631" s="16" t="s">
        <v>1098</v>
      </c>
      <c r="I631" s="108"/>
      <c r="J631" s="17" t="s">
        <v>1217</v>
      </c>
      <c r="K631" s="11">
        <v>58</v>
      </c>
      <c r="L631" s="194">
        <f t="shared" si="36"/>
        <v>82.139600000000016</v>
      </c>
      <c r="M631" s="198"/>
      <c r="N631" s="11"/>
      <c r="O631" s="199"/>
      <c r="P631" s="11"/>
    </row>
    <row r="632" spans="1:16" ht="30" customHeight="1" x14ac:dyDescent="0.2">
      <c r="A632" s="11">
        <v>909</v>
      </c>
      <c r="B632" s="15" t="s">
        <v>431</v>
      </c>
      <c r="C632" s="26" t="s">
        <v>435</v>
      </c>
      <c r="D632" s="12" t="s">
        <v>455</v>
      </c>
      <c r="E632" s="35">
        <v>3.9390000000000001</v>
      </c>
      <c r="F632" s="36" t="s">
        <v>17</v>
      </c>
      <c r="G632" s="31" t="s">
        <v>28</v>
      </c>
      <c r="H632" s="16" t="s">
        <v>1098</v>
      </c>
      <c r="I632" s="108"/>
      <c r="J632" s="17" t="s">
        <v>1217</v>
      </c>
      <c r="K632" s="11">
        <v>58</v>
      </c>
      <c r="L632" s="194">
        <f t="shared" si="36"/>
        <v>45.692399999999999</v>
      </c>
      <c r="M632" s="198"/>
      <c r="N632" s="11"/>
      <c r="O632" s="199"/>
      <c r="P632" s="11"/>
    </row>
    <row r="633" spans="1:16" ht="30" customHeight="1" x14ac:dyDescent="0.2">
      <c r="A633" s="11">
        <v>910</v>
      </c>
      <c r="B633" s="15" t="s">
        <v>431</v>
      </c>
      <c r="C633" s="26" t="s">
        <v>435</v>
      </c>
      <c r="D633" s="12" t="s">
        <v>456</v>
      </c>
      <c r="E633" s="35">
        <v>12.298999999999999</v>
      </c>
      <c r="F633" s="36" t="s">
        <v>17</v>
      </c>
      <c r="G633" s="31" t="s">
        <v>28</v>
      </c>
      <c r="H633" s="16" t="s">
        <v>1098</v>
      </c>
      <c r="I633" s="108"/>
      <c r="J633" s="17" t="s">
        <v>1217</v>
      </c>
      <c r="K633" s="11">
        <v>58</v>
      </c>
      <c r="L633" s="194">
        <f t="shared" si="36"/>
        <v>142.66839999999999</v>
      </c>
      <c r="M633" s="198"/>
      <c r="N633" s="11"/>
      <c r="O633" s="199"/>
      <c r="P633" s="11"/>
    </row>
    <row r="634" spans="1:16" ht="30" customHeight="1" x14ac:dyDescent="0.2">
      <c r="A634" s="11">
        <v>911</v>
      </c>
      <c r="B634" s="15" t="s">
        <v>431</v>
      </c>
      <c r="C634" s="26" t="s">
        <v>435</v>
      </c>
      <c r="D634" s="32" t="s">
        <v>457</v>
      </c>
      <c r="E634" s="30">
        <v>12.99</v>
      </c>
      <c r="F634" s="27" t="s">
        <v>22</v>
      </c>
      <c r="G634" s="31" t="s">
        <v>23</v>
      </c>
      <c r="H634" s="16" t="s">
        <v>1098</v>
      </c>
      <c r="I634" s="108"/>
      <c r="J634" s="17" t="s">
        <v>1217</v>
      </c>
      <c r="K634" s="11">
        <v>58</v>
      </c>
      <c r="L634" s="194">
        <f t="shared" si="36"/>
        <v>150.684</v>
      </c>
      <c r="M634" s="198"/>
      <c r="N634" s="11"/>
      <c r="O634" s="199"/>
      <c r="P634" s="11"/>
    </row>
    <row r="635" spans="1:16" ht="30" customHeight="1" x14ac:dyDescent="0.2">
      <c r="A635" s="11">
        <v>912</v>
      </c>
      <c r="B635" s="15" t="s">
        <v>431</v>
      </c>
      <c r="C635" s="26" t="s">
        <v>435</v>
      </c>
      <c r="D635" s="32" t="s">
        <v>458</v>
      </c>
      <c r="E635" s="30">
        <v>4.4420000000000002</v>
      </c>
      <c r="F635" s="27" t="s">
        <v>22</v>
      </c>
      <c r="G635" s="31" t="s">
        <v>23</v>
      </c>
      <c r="H635" s="16" t="s">
        <v>1098</v>
      </c>
      <c r="I635" s="111"/>
      <c r="J635" s="17" t="s">
        <v>1217</v>
      </c>
      <c r="K635" s="11">
        <v>58</v>
      </c>
      <c r="L635" s="194">
        <f t="shared" si="36"/>
        <v>51.527200000000008</v>
      </c>
      <c r="M635" s="198"/>
      <c r="N635" s="11"/>
      <c r="O635" s="199"/>
      <c r="P635" s="11"/>
    </row>
    <row r="636" spans="1:16" ht="30" customHeight="1" x14ac:dyDescent="0.2">
      <c r="A636" s="11">
        <v>913</v>
      </c>
      <c r="B636" s="15" t="s">
        <v>431</v>
      </c>
      <c r="C636" s="26" t="s">
        <v>435</v>
      </c>
      <c r="D636" s="12" t="s">
        <v>459</v>
      </c>
      <c r="E636" s="35">
        <v>2.0710000000000002</v>
      </c>
      <c r="F636" s="36" t="s">
        <v>21</v>
      </c>
      <c r="G636" s="31" t="s">
        <v>28</v>
      </c>
      <c r="H636" s="16" t="s">
        <v>1098</v>
      </c>
      <c r="I636" s="108"/>
      <c r="J636" s="17" t="s">
        <v>1217</v>
      </c>
      <c r="K636" s="11">
        <v>58</v>
      </c>
      <c r="L636" s="194">
        <f t="shared" si="36"/>
        <v>24.023600000000002</v>
      </c>
      <c r="M636" s="198"/>
      <c r="N636" s="11"/>
      <c r="O636" s="199"/>
      <c r="P636" s="11"/>
    </row>
    <row r="637" spans="1:16" ht="30" customHeight="1" x14ac:dyDescent="0.2">
      <c r="A637" s="11">
        <v>914</v>
      </c>
      <c r="B637" s="15" t="s">
        <v>431</v>
      </c>
      <c r="C637" s="26" t="s">
        <v>435</v>
      </c>
      <c r="D637" s="12" t="s">
        <v>460</v>
      </c>
      <c r="E637" s="35">
        <v>4.9180000000000001</v>
      </c>
      <c r="F637" s="36" t="s">
        <v>17</v>
      </c>
      <c r="G637" s="31" t="s">
        <v>28</v>
      </c>
      <c r="H637" s="16" t="s">
        <v>1098</v>
      </c>
      <c r="I637" s="108"/>
      <c r="J637" s="17" t="s">
        <v>1217</v>
      </c>
      <c r="K637" s="11">
        <v>58</v>
      </c>
      <c r="L637" s="194">
        <f t="shared" si="36"/>
        <v>57.048800000000007</v>
      </c>
      <c r="M637" s="198"/>
      <c r="N637" s="11"/>
      <c r="O637" s="199"/>
      <c r="P637" s="11"/>
    </row>
    <row r="638" spans="1:16" ht="30" customHeight="1" x14ac:dyDescent="0.2">
      <c r="A638" s="11">
        <v>915</v>
      </c>
      <c r="B638" s="15" t="s">
        <v>431</v>
      </c>
      <c r="C638" s="26" t="s">
        <v>435</v>
      </c>
      <c r="D638" s="12" t="s">
        <v>461</v>
      </c>
      <c r="E638" s="35">
        <v>4.9210000000000003</v>
      </c>
      <c r="F638" s="36" t="s">
        <v>17</v>
      </c>
      <c r="G638" s="31" t="s">
        <v>28</v>
      </c>
      <c r="H638" s="16" t="s">
        <v>1098</v>
      </c>
      <c r="I638" s="108"/>
      <c r="J638" s="17" t="s">
        <v>1217</v>
      </c>
      <c r="K638" s="11">
        <v>58</v>
      </c>
      <c r="L638" s="194">
        <f t="shared" si="36"/>
        <v>57.083600000000004</v>
      </c>
      <c r="M638" s="198"/>
      <c r="N638" s="11"/>
      <c r="O638" s="199"/>
      <c r="P638" s="11"/>
    </row>
    <row r="639" spans="1:16" ht="30" customHeight="1" x14ac:dyDescent="0.2">
      <c r="A639" s="11">
        <v>916</v>
      </c>
      <c r="B639" s="15" t="s">
        <v>431</v>
      </c>
      <c r="C639" s="26" t="s">
        <v>435</v>
      </c>
      <c r="D639" s="12" t="s">
        <v>462</v>
      </c>
      <c r="E639" s="35">
        <v>8.86</v>
      </c>
      <c r="F639" s="36" t="s">
        <v>17</v>
      </c>
      <c r="G639" s="31" t="s">
        <v>28</v>
      </c>
      <c r="H639" s="16" t="s">
        <v>1098</v>
      </c>
      <c r="I639" s="108"/>
      <c r="J639" s="17" t="s">
        <v>1217</v>
      </c>
      <c r="K639" s="11">
        <v>58</v>
      </c>
      <c r="L639" s="194">
        <f t="shared" si="36"/>
        <v>102.77600000000001</v>
      </c>
      <c r="M639" s="198"/>
      <c r="N639" s="11"/>
      <c r="O639" s="199"/>
      <c r="P639" s="11"/>
    </row>
    <row r="640" spans="1:16" ht="30" customHeight="1" x14ac:dyDescent="0.2">
      <c r="A640" s="11">
        <v>917</v>
      </c>
      <c r="B640" s="15" t="s">
        <v>431</v>
      </c>
      <c r="C640" s="26" t="s">
        <v>435</v>
      </c>
      <c r="D640" s="12" t="s">
        <v>463</v>
      </c>
      <c r="E640" s="35">
        <v>6.3010000000000002</v>
      </c>
      <c r="F640" s="36" t="s">
        <v>17</v>
      </c>
      <c r="G640" s="31" t="s">
        <v>28</v>
      </c>
      <c r="H640" s="16" t="s">
        <v>1098</v>
      </c>
      <c r="I640" s="108"/>
      <c r="J640" s="17" t="s">
        <v>1217</v>
      </c>
      <c r="K640" s="11">
        <v>58</v>
      </c>
      <c r="L640" s="194">
        <f t="shared" si="36"/>
        <v>73.091600000000014</v>
      </c>
      <c r="M640" s="198"/>
      <c r="N640" s="11"/>
      <c r="O640" s="199"/>
      <c r="P640" s="11"/>
    </row>
    <row r="641" spans="1:16" ht="30" customHeight="1" x14ac:dyDescent="0.2">
      <c r="A641" s="11">
        <v>918</v>
      </c>
      <c r="B641" s="15" t="s">
        <v>431</v>
      </c>
      <c r="C641" s="26" t="s">
        <v>435</v>
      </c>
      <c r="D641" s="12" t="s">
        <v>464</v>
      </c>
      <c r="E641" s="35">
        <v>4.92</v>
      </c>
      <c r="F641" s="36" t="s">
        <v>17</v>
      </c>
      <c r="G641" s="37" t="s">
        <v>23</v>
      </c>
      <c r="H641" s="16" t="s">
        <v>1098</v>
      </c>
      <c r="I641" s="109" t="s">
        <v>866</v>
      </c>
      <c r="J641" s="17" t="s">
        <v>1217</v>
      </c>
      <c r="K641" s="11">
        <v>58</v>
      </c>
      <c r="L641" s="194">
        <f t="shared" si="36"/>
        <v>57.072000000000003</v>
      </c>
      <c r="M641" s="198"/>
      <c r="N641" s="11"/>
      <c r="O641" s="199"/>
      <c r="P641" s="11"/>
    </row>
    <row r="642" spans="1:16" ht="30" customHeight="1" x14ac:dyDescent="0.2">
      <c r="A642" s="11">
        <v>919</v>
      </c>
      <c r="B642" s="15" t="s">
        <v>431</v>
      </c>
      <c r="C642" s="26" t="s">
        <v>435</v>
      </c>
      <c r="D642" s="12" t="s">
        <v>465</v>
      </c>
      <c r="E642" s="35">
        <v>4.9530000000000003</v>
      </c>
      <c r="F642" s="36" t="s">
        <v>17</v>
      </c>
      <c r="G642" s="37" t="s">
        <v>23</v>
      </c>
      <c r="H642" s="16" t="s">
        <v>1098</v>
      </c>
      <c r="I642" s="109" t="s">
        <v>867</v>
      </c>
      <c r="J642" s="17" t="s">
        <v>1217</v>
      </c>
      <c r="K642" s="11">
        <v>58</v>
      </c>
      <c r="L642" s="194">
        <f t="shared" si="36"/>
        <v>57.454800000000006</v>
      </c>
      <c r="M642" s="198"/>
      <c r="N642" s="11"/>
      <c r="O642" s="199"/>
      <c r="P642" s="11"/>
    </row>
    <row r="643" spans="1:16" ht="30" customHeight="1" x14ac:dyDescent="0.2">
      <c r="A643" s="11">
        <v>920</v>
      </c>
      <c r="B643" s="15" t="s">
        <v>431</v>
      </c>
      <c r="C643" s="26" t="s">
        <v>435</v>
      </c>
      <c r="D643" s="12" t="s">
        <v>466</v>
      </c>
      <c r="E643" s="35">
        <v>8.07</v>
      </c>
      <c r="F643" s="36" t="s">
        <v>17</v>
      </c>
      <c r="G643" s="37" t="s">
        <v>23</v>
      </c>
      <c r="H643" s="16" t="s">
        <v>1098</v>
      </c>
      <c r="I643" s="109" t="s">
        <v>868</v>
      </c>
      <c r="J643" s="17" t="s">
        <v>1217</v>
      </c>
      <c r="K643" s="11">
        <v>58</v>
      </c>
      <c r="L643" s="194">
        <f t="shared" si="36"/>
        <v>93.612000000000009</v>
      </c>
      <c r="M643" s="198"/>
      <c r="N643" s="11"/>
      <c r="O643" s="199"/>
      <c r="P643" s="11"/>
    </row>
    <row r="644" spans="1:16" ht="30" customHeight="1" x14ac:dyDescent="0.2">
      <c r="A644" s="11">
        <v>921</v>
      </c>
      <c r="B644" s="15" t="s">
        <v>431</v>
      </c>
      <c r="C644" s="26" t="s">
        <v>435</v>
      </c>
      <c r="D644" s="12" t="s">
        <v>467</v>
      </c>
      <c r="E644" s="35">
        <v>3.4420000000000002</v>
      </c>
      <c r="F644" s="36" t="s">
        <v>17</v>
      </c>
      <c r="G644" s="37" t="s">
        <v>23</v>
      </c>
      <c r="H644" s="16" t="s">
        <v>1098</v>
      </c>
      <c r="I644" s="109" t="s">
        <v>869</v>
      </c>
      <c r="J644" s="17" t="s">
        <v>1217</v>
      </c>
      <c r="K644" s="11">
        <v>58</v>
      </c>
      <c r="L644" s="194">
        <f t="shared" si="36"/>
        <v>39.927200000000006</v>
      </c>
      <c r="M644" s="198"/>
      <c r="N644" s="11"/>
      <c r="O644" s="199"/>
      <c r="P644" s="11"/>
    </row>
    <row r="645" spans="1:16" ht="30" customHeight="1" x14ac:dyDescent="0.2">
      <c r="A645" s="11">
        <v>922</v>
      </c>
      <c r="B645" s="15" t="s">
        <v>431</v>
      </c>
      <c r="C645" s="26" t="s">
        <v>435</v>
      </c>
      <c r="D645" s="12" t="s">
        <v>468</v>
      </c>
      <c r="E645" s="35">
        <v>7.0579999999999998</v>
      </c>
      <c r="F645" s="36" t="s">
        <v>22</v>
      </c>
      <c r="G645" s="37" t="s">
        <v>23</v>
      </c>
      <c r="H645" s="16" t="s">
        <v>1098</v>
      </c>
      <c r="I645" s="109" t="s">
        <v>870</v>
      </c>
      <c r="J645" s="17" t="s">
        <v>1217</v>
      </c>
      <c r="K645" s="11">
        <v>58</v>
      </c>
      <c r="L645" s="194">
        <f t="shared" si="36"/>
        <v>81.872799999999998</v>
      </c>
      <c r="M645" s="198"/>
      <c r="N645" s="11"/>
      <c r="O645" s="199"/>
      <c r="P645" s="11"/>
    </row>
    <row r="646" spans="1:16" ht="30" customHeight="1" x14ac:dyDescent="0.2">
      <c r="A646" s="11">
        <v>923</v>
      </c>
      <c r="B646" s="15" t="s">
        <v>431</v>
      </c>
      <c r="C646" s="26" t="s">
        <v>435</v>
      </c>
      <c r="D646" s="12" t="s">
        <v>469</v>
      </c>
      <c r="E646" s="35">
        <v>21.704999999999998</v>
      </c>
      <c r="F646" s="36" t="s">
        <v>22</v>
      </c>
      <c r="G646" s="37" t="s">
        <v>23</v>
      </c>
      <c r="H646" s="16" t="s">
        <v>1098</v>
      </c>
      <c r="I646" s="109" t="s">
        <v>871</v>
      </c>
      <c r="J646" s="17" t="s">
        <v>1217</v>
      </c>
      <c r="K646" s="11">
        <v>58</v>
      </c>
      <c r="L646" s="194">
        <f t="shared" si="36"/>
        <v>251.77799999999999</v>
      </c>
      <c r="M646" s="198"/>
      <c r="N646" s="11"/>
      <c r="O646" s="199"/>
      <c r="P646" s="11"/>
    </row>
    <row r="647" spans="1:16" ht="30" customHeight="1" x14ac:dyDescent="0.2">
      <c r="A647" s="11">
        <v>924</v>
      </c>
      <c r="B647" s="15" t="s">
        <v>431</v>
      </c>
      <c r="C647" s="26" t="s">
        <v>435</v>
      </c>
      <c r="D647" s="32" t="s">
        <v>470</v>
      </c>
      <c r="E647" s="30">
        <v>13.196</v>
      </c>
      <c r="F647" s="27" t="s">
        <v>22</v>
      </c>
      <c r="G647" s="33" t="s">
        <v>23</v>
      </c>
      <c r="H647" s="16" t="s">
        <v>1098</v>
      </c>
      <c r="I647" s="109" t="s">
        <v>872</v>
      </c>
      <c r="J647" s="17" t="s">
        <v>1217</v>
      </c>
      <c r="K647" s="11">
        <v>58</v>
      </c>
      <c r="L647" s="194">
        <f t="shared" ref="L647:L732" si="41">E647*K647*20%</f>
        <v>153.0736</v>
      </c>
      <c r="M647" s="198"/>
      <c r="N647" s="11"/>
      <c r="O647" s="199"/>
      <c r="P647" s="11"/>
    </row>
    <row r="648" spans="1:16" ht="30" customHeight="1" x14ac:dyDescent="0.2">
      <c r="A648" s="11">
        <v>925</v>
      </c>
      <c r="B648" s="15" t="s">
        <v>431</v>
      </c>
      <c r="C648" s="26" t="s">
        <v>435</v>
      </c>
      <c r="D648" s="12" t="s">
        <v>471</v>
      </c>
      <c r="E648" s="35">
        <v>5</v>
      </c>
      <c r="F648" s="36" t="s">
        <v>22</v>
      </c>
      <c r="G648" s="37" t="s">
        <v>23</v>
      </c>
      <c r="H648" s="16" t="s">
        <v>1098</v>
      </c>
      <c r="I648" s="109" t="s">
        <v>873</v>
      </c>
      <c r="J648" s="17" t="s">
        <v>1217</v>
      </c>
      <c r="K648" s="11">
        <v>58</v>
      </c>
      <c r="L648" s="194">
        <f t="shared" si="41"/>
        <v>58</v>
      </c>
      <c r="M648" s="198"/>
      <c r="N648" s="11"/>
      <c r="O648" s="199"/>
      <c r="P648" s="11"/>
    </row>
    <row r="649" spans="1:16" ht="24.95" customHeight="1" x14ac:dyDescent="0.2">
      <c r="A649" s="11">
        <v>926</v>
      </c>
      <c r="B649" s="15" t="s">
        <v>431</v>
      </c>
      <c r="C649" s="26" t="s">
        <v>435</v>
      </c>
      <c r="D649" s="18" t="s">
        <v>472</v>
      </c>
      <c r="E649" s="48">
        <v>19.68</v>
      </c>
      <c r="F649" s="36" t="s">
        <v>22</v>
      </c>
      <c r="G649" s="49" t="s">
        <v>16</v>
      </c>
      <c r="H649" s="16" t="s">
        <v>1098</v>
      </c>
      <c r="I649" s="104" t="s">
        <v>874</v>
      </c>
      <c r="J649" s="17" t="s">
        <v>1217</v>
      </c>
      <c r="K649" s="11">
        <v>58</v>
      </c>
      <c r="L649" s="194">
        <f t="shared" si="41"/>
        <v>228.28800000000001</v>
      </c>
      <c r="M649" s="198" t="s">
        <v>1233</v>
      </c>
      <c r="N649" s="11">
        <v>67</v>
      </c>
      <c r="O649" s="199" t="s">
        <v>1220</v>
      </c>
      <c r="P649" s="200">
        <f>E649*N649</f>
        <v>1318.56</v>
      </c>
    </row>
    <row r="650" spans="1:16" ht="30" customHeight="1" x14ac:dyDescent="0.2">
      <c r="A650" s="11">
        <v>927</v>
      </c>
      <c r="B650" s="15" t="s">
        <v>431</v>
      </c>
      <c r="C650" s="26" t="s">
        <v>435</v>
      </c>
      <c r="D650" s="32" t="s">
        <v>473</v>
      </c>
      <c r="E650" s="30">
        <v>0.01</v>
      </c>
      <c r="F650" s="27" t="s">
        <v>22</v>
      </c>
      <c r="G650" s="33" t="s">
        <v>23</v>
      </c>
      <c r="H650" s="16" t="s">
        <v>1098</v>
      </c>
      <c r="I650" s="109" t="s">
        <v>875</v>
      </c>
      <c r="J650" s="17" t="s">
        <v>1217</v>
      </c>
      <c r="K650" s="11">
        <v>58</v>
      </c>
      <c r="L650" s="194">
        <f t="shared" si="41"/>
        <v>0.11599999999999999</v>
      </c>
      <c r="M650" s="198"/>
      <c r="N650" s="11"/>
      <c r="O650" s="199"/>
      <c r="P650" s="11"/>
    </row>
    <row r="651" spans="1:16" ht="30" customHeight="1" x14ac:dyDescent="0.2">
      <c r="A651" s="11">
        <v>928</v>
      </c>
      <c r="B651" s="15" t="s">
        <v>431</v>
      </c>
      <c r="C651" s="26" t="s">
        <v>435</v>
      </c>
      <c r="D651" s="32" t="s">
        <v>474</v>
      </c>
      <c r="E651" s="30">
        <v>16.135999999999999</v>
      </c>
      <c r="F651" s="27" t="s">
        <v>22</v>
      </c>
      <c r="G651" s="33" t="s">
        <v>23</v>
      </c>
      <c r="H651" s="16" t="s">
        <v>1098</v>
      </c>
      <c r="I651" s="109" t="s">
        <v>876</v>
      </c>
      <c r="J651" s="17" t="s">
        <v>1217</v>
      </c>
      <c r="K651" s="11">
        <v>58</v>
      </c>
      <c r="L651" s="194">
        <f t="shared" si="41"/>
        <v>187.17759999999998</v>
      </c>
      <c r="M651" s="198"/>
      <c r="N651" s="11"/>
      <c r="O651" s="199"/>
      <c r="P651" s="11"/>
    </row>
    <row r="652" spans="1:16" ht="24.95" customHeight="1" x14ac:dyDescent="0.2">
      <c r="A652" s="11">
        <v>929</v>
      </c>
      <c r="B652" s="15" t="s">
        <v>431</v>
      </c>
      <c r="C652" s="24" t="s">
        <v>435</v>
      </c>
      <c r="D652" s="44" t="s">
        <v>475</v>
      </c>
      <c r="E652" s="41">
        <v>17.616</v>
      </c>
      <c r="F652" s="42" t="s">
        <v>17</v>
      </c>
      <c r="G652" s="43" t="s">
        <v>23</v>
      </c>
      <c r="H652" s="16" t="s">
        <v>1098</v>
      </c>
      <c r="I652" s="105" t="s">
        <v>877</v>
      </c>
      <c r="J652" s="17" t="s">
        <v>1217</v>
      </c>
      <c r="K652" s="11">
        <v>58</v>
      </c>
      <c r="L652" s="194">
        <f t="shared" si="41"/>
        <v>204.34559999999999</v>
      </c>
      <c r="M652" s="198" t="s">
        <v>1233</v>
      </c>
      <c r="N652" s="11">
        <v>104</v>
      </c>
      <c r="O652" s="199" t="s">
        <v>1220</v>
      </c>
      <c r="P652" s="200">
        <f t="shared" ref="P652:P679" si="42">E652*N652</f>
        <v>1832.0639999999999</v>
      </c>
    </row>
    <row r="653" spans="1:16" ht="24.95" customHeight="1" x14ac:dyDescent="0.2">
      <c r="A653" s="11">
        <v>930</v>
      </c>
      <c r="B653" s="15" t="s">
        <v>431</v>
      </c>
      <c r="C653" s="24" t="s">
        <v>435</v>
      </c>
      <c r="D653" s="44" t="s">
        <v>476</v>
      </c>
      <c r="E653" s="41">
        <v>11.161</v>
      </c>
      <c r="F653" s="42" t="s">
        <v>17</v>
      </c>
      <c r="G653" s="43" t="s">
        <v>23</v>
      </c>
      <c r="H653" s="16" t="s">
        <v>1098</v>
      </c>
      <c r="I653" s="105" t="s">
        <v>878</v>
      </c>
      <c r="J653" s="17" t="s">
        <v>1217</v>
      </c>
      <c r="K653" s="11">
        <v>58</v>
      </c>
      <c r="L653" s="194">
        <f t="shared" si="41"/>
        <v>129.4676</v>
      </c>
      <c r="M653" s="198" t="s">
        <v>1233</v>
      </c>
      <c r="N653" s="11">
        <v>104</v>
      </c>
      <c r="O653" s="199" t="s">
        <v>1220</v>
      </c>
      <c r="P653" s="200">
        <f t="shared" si="42"/>
        <v>1160.7439999999999</v>
      </c>
    </row>
    <row r="654" spans="1:16" ht="24.95" customHeight="1" x14ac:dyDescent="0.2">
      <c r="A654" s="11">
        <v>931</v>
      </c>
      <c r="B654" s="15" t="s">
        <v>431</v>
      </c>
      <c r="C654" s="26" t="s">
        <v>435</v>
      </c>
      <c r="D654" s="18" t="s">
        <v>477</v>
      </c>
      <c r="E654" s="48">
        <v>25.891999999999999</v>
      </c>
      <c r="F654" s="36" t="s">
        <v>17</v>
      </c>
      <c r="G654" s="49" t="s">
        <v>16</v>
      </c>
      <c r="H654" s="16" t="s">
        <v>1098</v>
      </c>
      <c r="I654" s="104" t="s">
        <v>879</v>
      </c>
      <c r="J654" s="17" t="s">
        <v>1217</v>
      </c>
      <c r="K654" s="11">
        <v>58</v>
      </c>
      <c r="L654" s="194">
        <f t="shared" si="41"/>
        <v>300.34719999999999</v>
      </c>
      <c r="M654" s="198" t="s">
        <v>1233</v>
      </c>
      <c r="N654" s="11">
        <v>67</v>
      </c>
      <c r="O654" s="199" t="s">
        <v>1220</v>
      </c>
      <c r="P654" s="200">
        <f t="shared" si="42"/>
        <v>1734.7639999999999</v>
      </c>
    </row>
    <row r="655" spans="1:16" ht="24.95" customHeight="1" x14ac:dyDescent="0.2">
      <c r="A655" s="11">
        <v>932</v>
      </c>
      <c r="B655" s="15" t="s">
        <v>431</v>
      </c>
      <c r="C655" s="62" t="s">
        <v>478</v>
      </c>
      <c r="D655" s="18" t="s">
        <v>479</v>
      </c>
      <c r="E655" s="35">
        <v>10.002000000000001</v>
      </c>
      <c r="F655" s="36" t="s">
        <v>22</v>
      </c>
      <c r="G655" s="37" t="s">
        <v>23</v>
      </c>
      <c r="H655" s="16" t="s">
        <v>1098</v>
      </c>
      <c r="I655" s="109" t="s">
        <v>880</v>
      </c>
      <c r="J655" s="17" t="s">
        <v>1217</v>
      </c>
      <c r="K655" s="11">
        <v>58</v>
      </c>
      <c r="L655" s="194">
        <f t="shared" si="41"/>
        <v>116.0232</v>
      </c>
      <c r="M655" s="198" t="s">
        <v>1233</v>
      </c>
      <c r="N655" s="11">
        <v>84</v>
      </c>
      <c r="O655" s="199" t="s">
        <v>1220</v>
      </c>
      <c r="P655" s="200">
        <f t="shared" si="42"/>
        <v>840.16800000000001</v>
      </c>
    </row>
    <row r="656" spans="1:16" ht="24.95" customHeight="1" x14ac:dyDescent="0.2">
      <c r="A656" s="11"/>
      <c r="B656" s="15"/>
      <c r="C656" s="62"/>
      <c r="D656" s="18"/>
      <c r="E656" s="35"/>
      <c r="F656" s="36"/>
      <c r="G656" s="37"/>
      <c r="H656" s="16"/>
      <c r="I656" s="109"/>
      <c r="J656" s="17"/>
      <c r="K656" s="11"/>
      <c r="L656" s="194"/>
      <c r="M656" s="198" t="s">
        <v>1231</v>
      </c>
      <c r="N656" s="11">
        <v>83</v>
      </c>
      <c r="O656" s="199" t="s">
        <v>1221</v>
      </c>
      <c r="P656" s="200"/>
    </row>
    <row r="657" spans="1:16" ht="24.95" customHeight="1" x14ac:dyDescent="0.2">
      <c r="A657" s="11"/>
      <c r="B657" s="15"/>
      <c r="C657" s="62"/>
      <c r="D657" s="18"/>
      <c r="E657" s="35"/>
      <c r="F657" s="36"/>
      <c r="G657" s="37"/>
      <c r="H657" s="16"/>
      <c r="I657" s="109"/>
      <c r="J657" s="17"/>
      <c r="K657" s="11"/>
      <c r="L657" s="194"/>
      <c r="M657" s="198" t="s">
        <v>1230</v>
      </c>
      <c r="N657" s="11">
        <v>82</v>
      </c>
      <c r="O657" s="199"/>
      <c r="P657" s="200"/>
    </row>
    <row r="658" spans="1:16" ht="24.95" customHeight="1" x14ac:dyDescent="0.2">
      <c r="A658" s="11">
        <v>933</v>
      </c>
      <c r="B658" s="15" t="s">
        <v>431</v>
      </c>
      <c r="C658" s="62" t="s">
        <v>478</v>
      </c>
      <c r="D658" s="18" t="s">
        <v>480</v>
      </c>
      <c r="E658" s="35">
        <v>12.01</v>
      </c>
      <c r="F658" s="36" t="s">
        <v>21</v>
      </c>
      <c r="G658" s="37" t="s">
        <v>23</v>
      </c>
      <c r="H658" s="16" t="s">
        <v>1098</v>
      </c>
      <c r="I658" s="109" t="s">
        <v>881</v>
      </c>
      <c r="J658" s="17" t="s">
        <v>1217</v>
      </c>
      <c r="K658" s="11">
        <v>58</v>
      </c>
      <c r="L658" s="194">
        <f t="shared" si="41"/>
        <v>139.316</v>
      </c>
      <c r="M658" s="198" t="s">
        <v>1233</v>
      </c>
      <c r="N658" s="11">
        <v>84</v>
      </c>
      <c r="O658" s="199" t="s">
        <v>1220</v>
      </c>
      <c r="P658" s="200">
        <f t="shared" si="42"/>
        <v>1008.84</v>
      </c>
    </row>
    <row r="659" spans="1:16" ht="24.95" customHeight="1" x14ac:dyDescent="0.2">
      <c r="A659" s="11"/>
      <c r="B659" s="15"/>
      <c r="C659" s="62"/>
      <c r="D659" s="18"/>
      <c r="E659" s="35"/>
      <c r="F659" s="36"/>
      <c r="G659" s="37"/>
      <c r="H659" s="16"/>
      <c r="I659" s="109"/>
      <c r="J659" s="17"/>
      <c r="K659" s="11"/>
      <c r="L659" s="194"/>
      <c r="M659" s="198" t="s">
        <v>1231</v>
      </c>
      <c r="N659" s="11">
        <v>83</v>
      </c>
      <c r="O659" s="199" t="s">
        <v>1221</v>
      </c>
      <c r="P659" s="200"/>
    </row>
    <row r="660" spans="1:16" ht="24.95" customHeight="1" x14ac:dyDescent="0.2">
      <c r="A660" s="11"/>
      <c r="B660" s="15"/>
      <c r="C660" s="62"/>
      <c r="D660" s="18"/>
      <c r="E660" s="35"/>
      <c r="F660" s="36"/>
      <c r="G660" s="37"/>
      <c r="H660" s="16"/>
      <c r="I660" s="109"/>
      <c r="J660" s="17"/>
      <c r="K660" s="11"/>
      <c r="L660" s="194"/>
      <c r="M660" s="198" t="s">
        <v>1230</v>
      </c>
      <c r="N660" s="11">
        <v>82</v>
      </c>
      <c r="O660" s="199"/>
      <c r="P660" s="200"/>
    </row>
    <row r="661" spans="1:16" ht="24.95" customHeight="1" x14ac:dyDescent="0.2">
      <c r="A661" s="11">
        <v>934</v>
      </c>
      <c r="B661" s="15" t="s">
        <v>431</v>
      </c>
      <c r="C661" s="62" t="s">
        <v>478</v>
      </c>
      <c r="D661" s="18" t="s">
        <v>481</v>
      </c>
      <c r="E661" s="35">
        <v>10.946999999999999</v>
      </c>
      <c r="F661" s="36" t="s">
        <v>21</v>
      </c>
      <c r="G661" s="37" t="s">
        <v>23</v>
      </c>
      <c r="H661" s="16" t="s">
        <v>1098</v>
      </c>
      <c r="I661" s="109" t="s">
        <v>882</v>
      </c>
      <c r="J661" s="17" t="s">
        <v>1217</v>
      </c>
      <c r="K661" s="11">
        <v>58</v>
      </c>
      <c r="L661" s="194">
        <f t="shared" si="41"/>
        <v>126.98519999999999</v>
      </c>
      <c r="M661" s="198" t="s">
        <v>1233</v>
      </c>
      <c r="N661" s="11">
        <v>84</v>
      </c>
      <c r="O661" s="199" t="s">
        <v>1220</v>
      </c>
      <c r="P661" s="200">
        <f t="shared" si="42"/>
        <v>919.54799999999989</v>
      </c>
    </row>
    <row r="662" spans="1:16" ht="24.95" customHeight="1" x14ac:dyDescent="0.2">
      <c r="A662" s="11"/>
      <c r="B662" s="15"/>
      <c r="C662" s="62"/>
      <c r="D662" s="18"/>
      <c r="E662" s="35"/>
      <c r="F662" s="36"/>
      <c r="G662" s="37"/>
      <c r="H662" s="16"/>
      <c r="I662" s="109"/>
      <c r="J662" s="17"/>
      <c r="K662" s="11"/>
      <c r="L662" s="194"/>
      <c r="M662" s="198" t="s">
        <v>1231</v>
      </c>
      <c r="N662" s="11">
        <v>83</v>
      </c>
      <c r="O662" s="199" t="s">
        <v>1221</v>
      </c>
      <c r="P662" s="200"/>
    </row>
    <row r="663" spans="1:16" ht="24.95" customHeight="1" x14ac:dyDescent="0.2">
      <c r="A663" s="11"/>
      <c r="B663" s="15"/>
      <c r="C663" s="62"/>
      <c r="D663" s="18"/>
      <c r="E663" s="35"/>
      <c r="F663" s="36"/>
      <c r="G663" s="37"/>
      <c r="H663" s="16"/>
      <c r="I663" s="109"/>
      <c r="J663" s="17"/>
      <c r="K663" s="11"/>
      <c r="L663" s="194"/>
      <c r="M663" s="198" t="s">
        <v>1230</v>
      </c>
      <c r="N663" s="11">
        <v>82</v>
      </c>
      <c r="O663" s="199"/>
      <c r="P663" s="200"/>
    </row>
    <row r="664" spans="1:16" ht="24.95" customHeight="1" x14ac:dyDescent="0.2">
      <c r="A664" s="11">
        <v>935</v>
      </c>
      <c r="B664" s="15" t="s">
        <v>431</v>
      </c>
      <c r="C664" s="62" t="s">
        <v>478</v>
      </c>
      <c r="D664" s="18" t="s">
        <v>482</v>
      </c>
      <c r="E664" s="35">
        <v>11.807</v>
      </c>
      <c r="F664" s="36" t="s">
        <v>22</v>
      </c>
      <c r="G664" s="37" t="s">
        <v>23</v>
      </c>
      <c r="H664" s="16" t="s">
        <v>1098</v>
      </c>
      <c r="I664" s="109" t="s">
        <v>883</v>
      </c>
      <c r="J664" s="17" t="s">
        <v>1217</v>
      </c>
      <c r="K664" s="11">
        <v>58</v>
      </c>
      <c r="L664" s="194">
        <f t="shared" si="41"/>
        <v>136.96120000000002</v>
      </c>
      <c r="M664" s="198" t="s">
        <v>1233</v>
      </c>
      <c r="N664" s="11">
        <v>84</v>
      </c>
      <c r="O664" s="199" t="s">
        <v>1220</v>
      </c>
      <c r="P664" s="200">
        <f t="shared" si="42"/>
        <v>991.78800000000001</v>
      </c>
    </row>
    <row r="665" spans="1:16" ht="24.95" customHeight="1" x14ac:dyDescent="0.2">
      <c r="A665" s="11"/>
      <c r="B665" s="15"/>
      <c r="C665" s="62"/>
      <c r="D665" s="18"/>
      <c r="E665" s="35"/>
      <c r="F665" s="36"/>
      <c r="G665" s="37"/>
      <c r="H665" s="16"/>
      <c r="I665" s="109"/>
      <c r="J665" s="17"/>
      <c r="K665" s="11"/>
      <c r="L665" s="194"/>
      <c r="M665" s="198" t="s">
        <v>1231</v>
      </c>
      <c r="N665" s="11">
        <v>83</v>
      </c>
      <c r="O665" s="199" t="s">
        <v>1221</v>
      </c>
      <c r="P665" s="200"/>
    </row>
    <row r="666" spans="1:16" ht="24.95" customHeight="1" x14ac:dyDescent="0.2">
      <c r="A666" s="11"/>
      <c r="B666" s="15"/>
      <c r="C666" s="62"/>
      <c r="D666" s="18"/>
      <c r="E666" s="35"/>
      <c r="F666" s="36"/>
      <c r="G666" s="37"/>
      <c r="H666" s="16"/>
      <c r="I666" s="109"/>
      <c r="J666" s="17"/>
      <c r="K666" s="11"/>
      <c r="L666" s="194"/>
      <c r="M666" s="198" t="s">
        <v>1230</v>
      </c>
      <c r="N666" s="11">
        <v>82</v>
      </c>
      <c r="O666" s="199"/>
      <c r="P666" s="200"/>
    </row>
    <row r="667" spans="1:16" ht="24.95" customHeight="1" x14ac:dyDescent="0.2">
      <c r="A667" s="11">
        <v>936</v>
      </c>
      <c r="B667" s="15" t="s">
        <v>431</v>
      </c>
      <c r="C667" s="62" t="s">
        <v>478</v>
      </c>
      <c r="D667" s="18" t="s">
        <v>483</v>
      </c>
      <c r="E667" s="35">
        <v>10.577</v>
      </c>
      <c r="F667" s="36" t="s">
        <v>22</v>
      </c>
      <c r="G667" s="37" t="s">
        <v>23</v>
      </c>
      <c r="H667" s="16" t="s">
        <v>1098</v>
      </c>
      <c r="I667" s="109" t="s">
        <v>884</v>
      </c>
      <c r="J667" s="17" t="s">
        <v>1217</v>
      </c>
      <c r="K667" s="11">
        <v>58</v>
      </c>
      <c r="L667" s="194">
        <f t="shared" si="41"/>
        <v>122.6932</v>
      </c>
      <c r="M667" s="198" t="s">
        <v>1233</v>
      </c>
      <c r="N667" s="11">
        <v>84</v>
      </c>
      <c r="O667" s="199" t="s">
        <v>1220</v>
      </c>
      <c r="P667" s="200">
        <f t="shared" si="42"/>
        <v>888.46799999999996</v>
      </c>
    </row>
    <row r="668" spans="1:16" ht="24.95" customHeight="1" x14ac:dyDescent="0.2">
      <c r="A668" s="11"/>
      <c r="B668" s="15"/>
      <c r="C668" s="62"/>
      <c r="D668" s="18"/>
      <c r="E668" s="35"/>
      <c r="F668" s="36"/>
      <c r="G668" s="37"/>
      <c r="H668" s="16"/>
      <c r="I668" s="109"/>
      <c r="J668" s="17"/>
      <c r="K668" s="11"/>
      <c r="L668" s="194"/>
      <c r="M668" s="198" t="s">
        <v>1230</v>
      </c>
      <c r="N668" s="11">
        <v>82</v>
      </c>
      <c r="O668" s="199" t="s">
        <v>1221</v>
      </c>
      <c r="P668" s="200"/>
    </row>
    <row r="669" spans="1:16" ht="24.95" customHeight="1" x14ac:dyDescent="0.2">
      <c r="A669" s="11"/>
      <c r="B669" s="15"/>
      <c r="C669" s="62"/>
      <c r="D669" s="18"/>
      <c r="E669" s="35"/>
      <c r="F669" s="36"/>
      <c r="G669" s="37"/>
      <c r="H669" s="16"/>
      <c r="I669" s="109"/>
      <c r="J669" s="17"/>
      <c r="K669" s="11"/>
      <c r="L669" s="194"/>
      <c r="M669" s="198" t="s">
        <v>1231</v>
      </c>
      <c r="N669" s="11">
        <v>67</v>
      </c>
      <c r="O669" s="199"/>
      <c r="P669" s="200"/>
    </row>
    <row r="670" spans="1:16" ht="24.95" customHeight="1" x14ac:dyDescent="0.2">
      <c r="A670" s="11">
        <v>937</v>
      </c>
      <c r="B670" s="15" t="s">
        <v>431</v>
      </c>
      <c r="C670" s="62" t="s">
        <v>478</v>
      </c>
      <c r="D670" s="18" t="s">
        <v>484</v>
      </c>
      <c r="E670" s="35">
        <v>14.427</v>
      </c>
      <c r="F670" s="36" t="s">
        <v>22</v>
      </c>
      <c r="G670" s="37" t="s">
        <v>23</v>
      </c>
      <c r="H670" s="16" t="s">
        <v>1098</v>
      </c>
      <c r="I670" s="109" t="s">
        <v>885</v>
      </c>
      <c r="J670" s="17" t="s">
        <v>1217</v>
      </c>
      <c r="K670" s="11">
        <v>58</v>
      </c>
      <c r="L670" s="194">
        <f t="shared" si="41"/>
        <v>167.35320000000002</v>
      </c>
      <c r="M670" s="198" t="s">
        <v>1233</v>
      </c>
      <c r="N670" s="11">
        <v>84</v>
      </c>
      <c r="O670" s="199" t="s">
        <v>1220</v>
      </c>
      <c r="P670" s="200">
        <f t="shared" si="42"/>
        <v>1211.8679999999999</v>
      </c>
    </row>
    <row r="671" spans="1:16" ht="24.95" customHeight="1" x14ac:dyDescent="0.2">
      <c r="A671" s="11"/>
      <c r="B671" s="15"/>
      <c r="C671" s="62"/>
      <c r="D671" s="18"/>
      <c r="E671" s="35"/>
      <c r="F671" s="36"/>
      <c r="G671" s="37"/>
      <c r="H671" s="16"/>
      <c r="I671" s="109"/>
      <c r="J671" s="17"/>
      <c r="K671" s="11"/>
      <c r="L671" s="194"/>
      <c r="M671" s="198" t="s">
        <v>1231</v>
      </c>
      <c r="N671" s="11">
        <v>83</v>
      </c>
      <c r="O671" s="199" t="s">
        <v>1221</v>
      </c>
      <c r="P671" s="200"/>
    </row>
    <row r="672" spans="1:16" ht="24.95" customHeight="1" x14ac:dyDescent="0.2">
      <c r="A672" s="11"/>
      <c r="B672" s="15"/>
      <c r="C672" s="62"/>
      <c r="D672" s="18"/>
      <c r="E672" s="35"/>
      <c r="F672" s="36"/>
      <c r="G672" s="37"/>
      <c r="H672" s="16"/>
      <c r="I672" s="109"/>
      <c r="J672" s="17"/>
      <c r="K672" s="11"/>
      <c r="L672" s="194"/>
      <c r="M672" s="198" t="s">
        <v>1230</v>
      </c>
      <c r="N672" s="11">
        <v>82</v>
      </c>
      <c r="O672" s="199"/>
      <c r="P672" s="200"/>
    </row>
    <row r="673" spans="1:16" ht="24.95" customHeight="1" x14ac:dyDescent="0.2">
      <c r="A673" s="11">
        <v>938</v>
      </c>
      <c r="B673" s="15" t="s">
        <v>431</v>
      </c>
      <c r="C673" s="62" t="s">
        <v>478</v>
      </c>
      <c r="D673" s="18" t="s">
        <v>485</v>
      </c>
      <c r="E673" s="35">
        <v>18.957999999999998</v>
      </c>
      <c r="F673" s="36" t="s">
        <v>21</v>
      </c>
      <c r="G673" s="37" t="s">
        <v>23</v>
      </c>
      <c r="H673" s="16" t="s">
        <v>1098</v>
      </c>
      <c r="I673" s="109" t="s">
        <v>886</v>
      </c>
      <c r="J673" s="17" t="s">
        <v>1217</v>
      </c>
      <c r="K673" s="11">
        <v>58</v>
      </c>
      <c r="L673" s="194">
        <f t="shared" si="41"/>
        <v>219.91279999999998</v>
      </c>
      <c r="M673" s="198" t="s">
        <v>1233</v>
      </c>
      <c r="N673" s="11">
        <v>84</v>
      </c>
      <c r="O673" s="199" t="s">
        <v>1220</v>
      </c>
      <c r="P673" s="200">
        <f t="shared" si="42"/>
        <v>1592.4719999999998</v>
      </c>
    </row>
    <row r="674" spans="1:16" ht="24.95" customHeight="1" x14ac:dyDescent="0.2">
      <c r="A674" s="11"/>
      <c r="B674" s="15"/>
      <c r="C674" s="62"/>
      <c r="D674" s="18"/>
      <c r="E674" s="35"/>
      <c r="F674" s="36"/>
      <c r="G674" s="37"/>
      <c r="H674" s="16"/>
      <c r="I674" s="109"/>
      <c r="J674" s="17"/>
      <c r="K674" s="11"/>
      <c r="L674" s="194"/>
      <c r="M674" s="198" t="s">
        <v>1231</v>
      </c>
      <c r="N674" s="11">
        <v>83</v>
      </c>
      <c r="O674" s="199" t="s">
        <v>1221</v>
      </c>
      <c r="P674" s="200"/>
    </row>
    <row r="675" spans="1:16" ht="24.95" customHeight="1" x14ac:dyDescent="0.2">
      <c r="A675" s="11"/>
      <c r="B675" s="15"/>
      <c r="C675" s="62"/>
      <c r="D675" s="18"/>
      <c r="E675" s="35"/>
      <c r="F675" s="36"/>
      <c r="G675" s="37"/>
      <c r="H675" s="16"/>
      <c r="I675" s="109"/>
      <c r="J675" s="17"/>
      <c r="K675" s="11"/>
      <c r="L675" s="194"/>
      <c r="M675" s="198" t="s">
        <v>1230</v>
      </c>
      <c r="N675" s="11">
        <v>82</v>
      </c>
      <c r="O675" s="199"/>
      <c r="P675" s="200"/>
    </row>
    <row r="676" spans="1:16" ht="24.95" customHeight="1" x14ac:dyDescent="0.2">
      <c r="A676" s="11">
        <v>939</v>
      </c>
      <c r="B676" s="15" t="s">
        <v>431</v>
      </c>
      <c r="C676" s="62" t="s">
        <v>478</v>
      </c>
      <c r="D676" s="18" t="s">
        <v>486</v>
      </c>
      <c r="E676" s="35">
        <v>10.000999999999999</v>
      </c>
      <c r="F676" s="36" t="s">
        <v>22</v>
      </c>
      <c r="G676" s="37" t="s">
        <v>23</v>
      </c>
      <c r="H676" s="16" t="s">
        <v>1098</v>
      </c>
      <c r="I676" s="104" t="s">
        <v>887</v>
      </c>
      <c r="J676" s="17" t="s">
        <v>1217</v>
      </c>
      <c r="K676" s="11">
        <v>58</v>
      </c>
      <c r="L676" s="194">
        <f t="shared" si="41"/>
        <v>116.0116</v>
      </c>
      <c r="M676" s="198" t="s">
        <v>1233</v>
      </c>
      <c r="N676" s="11">
        <v>84</v>
      </c>
      <c r="O676" s="199" t="s">
        <v>1220</v>
      </c>
      <c r="P676" s="200">
        <f t="shared" si="42"/>
        <v>840.08399999999995</v>
      </c>
    </row>
    <row r="677" spans="1:16" ht="24.95" customHeight="1" x14ac:dyDescent="0.2">
      <c r="A677" s="11"/>
      <c r="B677" s="15"/>
      <c r="C677" s="62"/>
      <c r="D677" s="18"/>
      <c r="E677" s="35"/>
      <c r="F677" s="36"/>
      <c r="G677" s="37"/>
      <c r="H677" s="16"/>
      <c r="I677" s="104"/>
      <c r="J677" s="17"/>
      <c r="K677" s="11"/>
      <c r="L677" s="194"/>
      <c r="M677" s="198" t="s">
        <v>1231</v>
      </c>
      <c r="N677" s="11">
        <v>83</v>
      </c>
      <c r="O677" s="199" t="s">
        <v>1221</v>
      </c>
      <c r="P677" s="200"/>
    </row>
    <row r="678" spans="1:16" ht="24.95" customHeight="1" x14ac:dyDescent="0.2">
      <c r="A678" s="11"/>
      <c r="B678" s="15"/>
      <c r="C678" s="62"/>
      <c r="D678" s="18"/>
      <c r="E678" s="35"/>
      <c r="F678" s="36"/>
      <c r="G678" s="37"/>
      <c r="H678" s="16"/>
      <c r="I678" s="104"/>
      <c r="J678" s="17"/>
      <c r="K678" s="11"/>
      <c r="L678" s="194"/>
      <c r="M678" s="198" t="s">
        <v>1230</v>
      </c>
      <c r="N678" s="11">
        <v>82</v>
      </c>
      <c r="O678" s="199"/>
      <c r="P678" s="200"/>
    </row>
    <row r="679" spans="1:16" ht="24.95" customHeight="1" x14ac:dyDescent="0.2">
      <c r="A679" s="11">
        <v>940</v>
      </c>
      <c r="B679" s="15" t="s">
        <v>431</v>
      </c>
      <c r="C679" s="64" t="s">
        <v>478</v>
      </c>
      <c r="D679" s="26" t="s">
        <v>487</v>
      </c>
      <c r="E679" s="30">
        <v>10.000999999999999</v>
      </c>
      <c r="F679" s="27" t="s">
        <v>22</v>
      </c>
      <c r="G679" s="33" t="s">
        <v>23</v>
      </c>
      <c r="H679" s="16" t="s">
        <v>1098</v>
      </c>
      <c r="I679" s="104" t="s">
        <v>888</v>
      </c>
      <c r="J679" s="17" t="s">
        <v>1217</v>
      </c>
      <c r="K679" s="11">
        <v>58</v>
      </c>
      <c r="L679" s="194">
        <f t="shared" si="41"/>
        <v>116.0116</v>
      </c>
      <c r="M679" s="198" t="s">
        <v>1233</v>
      </c>
      <c r="N679" s="11">
        <v>84</v>
      </c>
      <c r="O679" s="199" t="s">
        <v>1220</v>
      </c>
      <c r="P679" s="200">
        <f t="shared" si="42"/>
        <v>840.08399999999995</v>
      </c>
    </row>
    <row r="680" spans="1:16" ht="24.95" customHeight="1" x14ac:dyDescent="0.2">
      <c r="A680" s="11"/>
      <c r="B680" s="15"/>
      <c r="C680" s="64"/>
      <c r="D680" s="26"/>
      <c r="E680" s="30"/>
      <c r="F680" s="27"/>
      <c r="G680" s="33"/>
      <c r="H680" s="16"/>
      <c r="I680" s="104"/>
      <c r="J680" s="17"/>
      <c r="K680" s="11"/>
      <c r="L680" s="194"/>
      <c r="M680" s="198" t="s">
        <v>1231</v>
      </c>
      <c r="N680" s="11">
        <v>83</v>
      </c>
      <c r="O680" s="199" t="s">
        <v>1221</v>
      </c>
      <c r="P680" s="200"/>
    </row>
    <row r="681" spans="1:16" ht="24.95" customHeight="1" x14ac:dyDescent="0.2">
      <c r="A681" s="11"/>
      <c r="B681" s="15"/>
      <c r="C681" s="64"/>
      <c r="D681" s="26"/>
      <c r="E681" s="30"/>
      <c r="F681" s="27"/>
      <c r="G681" s="33"/>
      <c r="H681" s="16"/>
      <c r="I681" s="104"/>
      <c r="J681" s="17"/>
      <c r="K681" s="11"/>
      <c r="L681" s="194"/>
      <c r="M681" s="198" t="s">
        <v>1230</v>
      </c>
      <c r="N681" s="11">
        <v>82</v>
      </c>
      <c r="O681" s="199"/>
      <c r="P681" s="200"/>
    </row>
    <row r="682" spans="1:16" ht="30" customHeight="1" x14ac:dyDescent="0.2">
      <c r="A682" s="11">
        <v>941</v>
      </c>
      <c r="B682" s="15" t="s">
        <v>431</v>
      </c>
      <c r="C682" s="64" t="s">
        <v>478</v>
      </c>
      <c r="D682" s="26" t="s">
        <v>488</v>
      </c>
      <c r="E682" s="30">
        <v>3.504</v>
      </c>
      <c r="F682" s="27" t="s">
        <v>22</v>
      </c>
      <c r="G682" s="33" t="s">
        <v>23</v>
      </c>
      <c r="H682" s="16" t="s">
        <v>1098</v>
      </c>
      <c r="I682" s="104" t="s">
        <v>889</v>
      </c>
      <c r="J682" s="17" t="s">
        <v>1217</v>
      </c>
      <c r="K682" s="11">
        <v>58</v>
      </c>
      <c r="L682" s="194">
        <f t="shared" si="41"/>
        <v>40.6464</v>
      </c>
      <c r="M682" s="198"/>
      <c r="N682" s="11"/>
      <c r="O682" s="199"/>
      <c r="P682" s="11"/>
    </row>
    <row r="683" spans="1:16" ht="24.95" customHeight="1" x14ac:dyDescent="0.2">
      <c r="A683" s="11">
        <v>942</v>
      </c>
      <c r="B683" s="15" t="s">
        <v>431</v>
      </c>
      <c r="C683" s="64" t="s">
        <v>478</v>
      </c>
      <c r="D683" s="32" t="s">
        <v>489</v>
      </c>
      <c r="E683" s="30">
        <v>5.0010000000000003</v>
      </c>
      <c r="F683" s="27" t="s">
        <v>17</v>
      </c>
      <c r="G683" s="33" t="s">
        <v>23</v>
      </c>
      <c r="H683" s="16" t="s">
        <v>1098</v>
      </c>
      <c r="I683" s="109" t="s">
        <v>890</v>
      </c>
      <c r="J683" s="17" t="s">
        <v>1217</v>
      </c>
      <c r="K683" s="11">
        <v>58</v>
      </c>
      <c r="L683" s="194">
        <f t="shared" si="41"/>
        <v>58.011600000000001</v>
      </c>
      <c r="M683" s="198" t="s">
        <v>1230</v>
      </c>
      <c r="N683" s="11">
        <v>82</v>
      </c>
      <c r="O683" s="199" t="s">
        <v>1220</v>
      </c>
      <c r="P683" s="200">
        <f t="shared" ref="P683:P703" si="43">E683*N683</f>
        <v>410.08200000000005</v>
      </c>
    </row>
    <row r="684" spans="1:16" ht="24.95" customHeight="1" x14ac:dyDescent="0.2">
      <c r="A684" s="11">
        <v>943</v>
      </c>
      <c r="B684" s="15" t="s">
        <v>431</v>
      </c>
      <c r="C684" s="62" t="s">
        <v>478</v>
      </c>
      <c r="D684" s="18" t="s">
        <v>490</v>
      </c>
      <c r="E684" s="35">
        <v>10.000999999999999</v>
      </c>
      <c r="F684" s="36" t="s">
        <v>22</v>
      </c>
      <c r="G684" s="37" t="s">
        <v>23</v>
      </c>
      <c r="H684" s="16" t="s">
        <v>1098</v>
      </c>
      <c r="I684" s="104" t="s">
        <v>891</v>
      </c>
      <c r="J684" s="17" t="s">
        <v>1217</v>
      </c>
      <c r="K684" s="11">
        <v>58</v>
      </c>
      <c r="L684" s="194">
        <f t="shared" si="41"/>
        <v>116.0116</v>
      </c>
      <c r="M684" s="198" t="s">
        <v>1233</v>
      </c>
      <c r="N684" s="11">
        <v>84</v>
      </c>
      <c r="O684" s="199" t="s">
        <v>1220</v>
      </c>
      <c r="P684" s="200">
        <f t="shared" si="43"/>
        <v>840.08399999999995</v>
      </c>
    </row>
    <row r="685" spans="1:16" ht="24.95" customHeight="1" x14ac:dyDescent="0.2">
      <c r="A685" s="11"/>
      <c r="B685" s="15"/>
      <c r="C685" s="62"/>
      <c r="D685" s="18"/>
      <c r="E685" s="35"/>
      <c r="F685" s="36"/>
      <c r="G685" s="37"/>
      <c r="H685" s="16"/>
      <c r="I685" s="104"/>
      <c r="J685" s="17"/>
      <c r="K685" s="11"/>
      <c r="L685" s="194"/>
      <c r="M685" s="198" t="s">
        <v>1231</v>
      </c>
      <c r="N685" s="11">
        <v>83</v>
      </c>
      <c r="O685" s="199" t="s">
        <v>1221</v>
      </c>
      <c r="P685" s="200"/>
    </row>
    <row r="686" spans="1:16" ht="24.95" customHeight="1" x14ac:dyDescent="0.2">
      <c r="A686" s="11"/>
      <c r="B686" s="15"/>
      <c r="C686" s="62"/>
      <c r="D686" s="18"/>
      <c r="E686" s="35"/>
      <c r="F686" s="36"/>
      <c r="G686" s="37"/>
      <c r="H686" s="16"/>
      <c r="I686" s="104"/>
      <c r="J686" s="17"/>
      <c r="K686" s="11"/>
      <c r="L686" s="194"/>
      <c r="M686" s="198" t="s">
        <v>1230</v>
      </c>
      <c r="N686" s="11">
        <v>82</v>
      </c>
      <c r="O686" s="199"/>
      <c r="P686" s="200"/>
    </row>
    <row r="687" spans="1:16" ht="24.95" customHeight="1" x14ac:dyDescent="0.2">
      <c r="A687" s="11">
        <v>944</v>
      </c>
      <c r="B687" s="15" t="s">
        <v>431</v>
      </c>
      <c r="C687" s="64" t="s">
        <v>478</v>
      </c>
      <c r="D687" s="26" t="s">
        <v>1030</v>
      </c>
      <c r="E687" s="30">
        <v>10.000999999999999</v>
      </c>
      <c r="F687" s="27" t="s">
        <v>22</v>
      </c>
      <c r="G687" s="33" t="s">
        <v>23</v>
      </c>
      <c r="H687" s="16" t="s">
        <v>1098</v>
      </c>
      <c r="I687" s="104" t="s">
        <v>1031</v>
      </c>
      <c r="J687" s="17" t="s">
        <v>1217</v>
      </c>
      <c r="K687" s="11">
        <v>58</v>
      </c>
      <c r="L687" s="194">
        <f t="shared" si="41"/>
        <v>116.0116</v>
      </c>
      <c r="M687" s="198" t="s">
        <v>1233</v>
      </c>
      <c r="N687" s="11">
        <v>87</v>
      </c>
      <c r="O687" s="199" t="s">
        <v>1220</v>
      </c>
      <c r="P687" s="200">
        <f t="shared" si="43"/>
        <v>870.08699999999999</v>
      </c>
    </row>
    <row r="688" spans="1:16" ht="24.95" customHeight="1" x14ac:dyDescent="0.2">
      <c r="A688" s="11"/>
      <c r="B688" s="15"/>
      <c r="C688" s="64"/>
      <c r="D688" s="26"/>
      <c r="E688" s="30"/>
      <c r="F688" s="27"/>
      <c r="G688" s="33"/>
      <c r="H688" s="16"/>
      <c r="I688" s="104"/>
      <c r="J688" s="17"/>
      <c r="K688" s="11"/>
      <c r="L688" s="194"/>
      <c r="M688" s="198" t="s">
        <v>1231</v>
      </c>
      <c r="N688" s="11">
        <v>83</v>
      </c>
      <c r="O688" s="199" t="s">
        <v>1221</v>
      </c>
      <c r="P688" s="200"/>
    </row>
    <row r="689" spans="1:16" ht="24.95" customHeight="1" x14ac:dyDescent="0.2">
      <c r="A689" s="11"/>
      <c r="B689" s="15"/>
      <c r="C689" s="64"/>
      <c r="D689" s="26"/>
      <c r="E689" s="30"/>
      <c r="F689" s="27"/>
      <c r="G689" s="33"/>
      <c r="H689" s="16"/>
      <c r="I689" s="104"/>
      <c r="J689" s="17"/>
      <c r="K689" s="11"/>
      <c r="L689" s="194"/>
      <c r="M689" s="198" t="s">
        <v>1230</v>
      </c>
      <c r="N689" s="11">
        <v>82</v>
      </c>
      <c r="O689" s="199"/>
      <c r="P689" s="200"/>
    </row>
    <row r="690" spans="1:16" ht="24.95" customHeight="1" x14ac:dyDescent="0.2">
      <c r="A690" s="11">
        <v>945</v>
      </c>
      <c r="B690" s="15" t="s">
        <v>431</v>
      </c>
      <c r="C690" s="64" t="s">
        <v>478</v>
      </c>
      <c r="D690" s="26" t="s">
        <v>1032</v>
      </c>
      <c r="E690" s="30">
        <v>3.0009999999999999</v>
      </c>
      <c r="F690" s="27" t="s">
        <v>22</v>
      </c>
      <c r="G690" s="33" t="s">
        <v>23</v>
      </c>
      <c r="H690" s="16" t="s">
        <v>1098</v>
      </c>
      <c r="I690" s="104" t="s">
        <v>1033</v>
      </c>
      <c r="J690" s="17" t="s">
        <v>1217</v>
      </c>
      <c r="K690" s="11">
        <v>58</v>
      </c>
      <c r="L690" s="194">
        <f t="shared" si="41"/>
        <v>34.811599999999999</v>
      </c>
      <c r="M690" s="198" t="s">
        <v>1233</v>
      </c>
      <c r="N690" s="11">
        <v>87</v>
      </c>
      <c r="O690" s="199" t="s">
        <v>1220</v>
      </c>
      <c r="P690" s="200">
        <f t="shared" si="43"/>
        <v>261.08699999999999</v>
      </c>
    </row>
    <row r="691" spans="1:16" ht="24.95" customHeight="1" x14ac:dyDescent="0.2">
      <c r="A691" s="11"/>
      <c r="B691" s="15"/>
      <c r="C691" s="64"/>
      <c r="D691" s="26"/>
      <c r="E691" s="30"/>
      <c r="F691" s="27"/>
      <c r="G691" s="33"/>
      <c r="H691" s="16"/>
      <c r="I691" s="104"/>
      <c r="J691" s="17"/>
      <c r="K691" s="11"/>
      <c r="L691" s="194"/>
      <c r="M691" s="198" t="s">
        <v>1231</v>
      </c>
      <c r="N691" s="11">
        <v>83</v>
      </c>
      <c r="O691" s="199" t="s">
        <v>1221</v>
      </c>
      <c r="P691" s="200"/>
    </row>
    <row r="692" spans="1:16" ht="24.95" customHeight="1" x14ac:dyDescent="0.2">
      <c r="A692" s="11"/>
      <c r="B692" s="15"/>
      <c r="C692" s="64"/>
      <c r="D692" s="26"/>
      <c r="E692" s="30"/>
      <c r="F692" s="27"/>
      <c r="G692" s="33"/>
      <c r="H692" s="16"/>
      <c r="I692" s="104"/>
      <c r="J692" s="17"/>
      <c r="K692" s="11"/>
      <c r="L692" s="194"/>
      <c r="M692" s="198" t="s">
        <v>1230</v>
      </c>
      <c r="N692" s="11">
        <v>82</v>
      </c>
      <c r="O692" s="199"/>
      <c r="P692" s="200"/>
    </row>
    <row r="693" spans="1:16" ht="24.95" customHeight="1" x14ac:dyDescent="0.2">
      <c r="A693" s="11">
        <v>946</v>
      </c>
      <c r="B693" s="15" t="s">
        <v>431</v>
      </c>
      <c r="C693" s="64" t="s">
        <v>478</v>
      </c>
      <c r="D693" s="26" t="s">
        <v>1034</v>
      </c>
      <c r="E693" s="30">
        <v>3.0009999999999999</v>
      </c>
      <c r="F693" s="27" t="s">
        <v>22</v>
      </c>
      <c r="G693" s="33" t="s">
        <v>23</v>
      </c>
      <c r="H693" s="16" t="s">
        <v>1098</v>
      </c>
      <c r="I693" s="104" t="s">
        <v>1035</v>
      </c>
      <c r="J693" s="17" t="s">
        <v>1217</v>
      </c>
      <c r="K693" s="11">
        <v>58</v>
      </c>
      <c r="L693" s="194">
        <f t="shared" si="41"/>
        <v>34.811599999999999</v>
      </c>
      <c r="M693" s="198" t="s">
        <v>1233</v>
      </c>
      <c r="N693" s="11">
        <v>87</v>
      </c>
      <c r="O693" s="199" t="s">
        <v>1220</v>
      </c>
      <c r="P693" s="200">
        <f t="shared" si="43"/>
        <v>261.08699999999999</v>
      </c>
    </row>
    <row r="694" spans="1:16" ht="24.95" customHeight="1" x14ac:dyDescent="0.2">
      <c r="A694" s="11"/>
      <c r="B694" s="15"/>
      <c r="C694" s="64"/>
      <c r="D694" s="26"/>
      <c r="E694" s="30"/>
      <c r="F694" s="27"/>
      <c r="G694" s="33"/>
      <c r="H694" s="16"/>
      <c r="I694" s="104"/>
      <c r="J694" s="17"/>
      <c r="K694" s="11"/>
      <c r="L694" s="194"/>
      <c r="M694" s="198" t="s">
        <v>1231</v>
      </c>
      <c r="N694" s="11">
        <v>83</v>
      </c>
      <c r="O694" s="199" t="s">
        <v>1221</v>
      </c>
      <c r="P694" s="200"/>
    </row>
    <row r="695" spans="1:16" ht="24.95" customHeight="1" x14ac:dyDescent="0.2">
      <c r="A695" s="11"/>
      <c r="B695" s="15"/>
      <c r="C695" s="64"/>
      <c r="D695" s="26"/>
      <c r="E695" s="30"/>
      <c r="F695" s="27"/>
      <c r="G695" s="33"/>
      <c r="H695" s="16"/>
      <c r="I695" s="104"/>
      <c r="J695" s="17"/>
      <c r="K695" s="11"/>
      <c r="L695" s="194"/>
      <c r="M695" s="198" t="s">
        <v>1230</v>
      </c>
      <c r="N695" s="11">
        <v>82</v>
      </c>
      <c r="O695" s="199"/>
      <c r="P695" s="200"/>
    </row>
    <row r="696" spans="1:16" ht="24.95" customHeight="1" x14ac:dyDescent="0.2">
      <c r="A696" s="11">
        <v>947</v>
      </c>
      <c r="B696" s="15" t="s">
        <v>431</v>
      </c>
      <c r="C696" s="64" t="s">
        <v>478</v>
      </c>
      <c r="D696" s="26" t="s">
        <v>1036</v>
      </c>
      <c r="E696" s="30">
        <v>6</v>
      </c>
      <c r="F696" s="27" t="s">
        <v>22</v>
      </c>
      <c r="G696" s="33" t="s">
        <v>23</v>
      </c>
      <c r="H696" s="16" t="s">
        <v>1098</v>
      </c>
      <c r="I696" s="104" t="s">
        <v>1037</v>
      </c>
      <c r="J696" s="17" t="s">
        <v>1217</v>
      </c>
      <c r="K696" s="11">
        <v>58</v>
      </c>
      <c r="L696" s="194">
        <f t="shared" si="41"/>
        <v>69.600000000000009</v>
      </c>
      <c r="M696" s="198" t="s">
        <v>1233</v>
      </c>
      <c r="N696" s="11">
        <v>87</v>
      </c>
      <c r="O696" s="199" t="s">
        <v>1220</v>
      </c>
      <c r="P696" s="200">
        <f t="shared" si="43"/>
        <v>522</v>
      </c>
    </row>
    <row r="697" spans="1:16" ht="24.95" customHeight="1" x14ac:dyDescent="0.2">
      <c r="A697" s="11"/>
      <c r="B697" s="15"/>
      <c r="C697" s="64"/>
      <c r="D697" s="26"/>
      <c r="E697" s="30"/>
      <c r="F697" s="27"/>
      <c r="G697" s="33"/>
      <c r="H697" s="16"/>
      <c r="I697" s="104"/>
      <c r="J697" s="17"/>
      <c r="K697" s="11"/>
      <c r="L697" s="194"/>
      <c r="M697" s="198" t="s">
        <v>1231</v>
      </c>
      <c r="N697" s="11">
        <v>83</v>
      </c>
      <c r="O697" s="199" t="s">
        <v>1221</v>
      </c>
      <c r="P697" s="200"/>
    </row>
    <row r="698" spans="1:16" ht="24.95" customHeight="1" x14ac:dyDescent="0.2">
      <c r="A698" s="11"/>
      <c r="B698" s="15"/>
      <c r="C698" s="64"/>
      <c r="D698" s="26"/>
      <c r="E698" s="30"/>
      <c r="F698" s="27"/>
      <c r="G698" s="33"/>
      <c r="H698" s="16"/>
      <c r="I698" s="104"/>
      <c r="J698" s="17"/>
      <c r="K698" s="11"/>
      <c r="L698" s="194"/>
      <c r="M698" s="198" t="s">
        <v>1230</v>
      </c>
      <c r="N698" s="11">
        <v>82</v>
      </c>
      <c r="O698" s="199"/>
      <c r="P698" s="200"/>
    </row>
    <row r="699" spans="1:16" ht="24.95" customHeight="1" x14ac:dyDescent="0.2">
      <c r="A699" s="11">
        <v>948</v>
      </c>
      <c r="B699" s="15" t="s">
        <v>431</v>
      </c>
      <c r="C699" s="64" t="s">
        <v>478</v>
      </c>
      <c r="D699" s="26" t="s">
        <v>1038</v>
      </c>
      <c r="E699" s="30">
        <v>3.67</v>
      </c>
      <c r="F699" s="27" t="s">
        <v>22</v>
      </c>
      <c r="G699" s="33" t="s">
        <v>23</v>
      </c>
      <c r="H699" s="16" t="s">
        <v>1098</v>
      </c>
      <c r="I699" s="104" t="s">
        <v>1039</v>
      </c>
      <c r="J699" s="17" t="s">
        <v>1217</v>
      </c>
      <c r="K699" s="11">
        <v>58</v>
      </c>
      <c r="L699" s="194">
        <f t="shared" si="41"/>
        <v>42.572000000000003</v>
      </c>
      <c r="M699" s="198" t="s">
        <v>1233</v>
      </c>
      <c r="N699" s="11">
        <v>87</v>
      </c>
      <c r="O699" s="199" t="s">
        <v>1220</v>
      </c>
      <c r="P699" s="200">
        <f t="shared" si="43"/>
        <v>319.29000000000002</v>
      </c>
    </row>
    <row r="700" spans="1:16" ht="24.95" customHeight="1" x14ac:dyDescent="0.2">
      <c r="A700" s="11"/>
      <c r="B700" s="15"/>
      <c r="C700" s="64"/>
      <c r="D700" s="26"/>
      <c r="E700" s="30"/>
      <c r="F700" s="27"/>
      <c r="G700" s="33"/>
      <c r="H700" s="16"/>
      <c r="I700" s="104"/>
      <c r="J700" s="17"/>
      <c r="K700" s="11"/>
      <c r="L700" s="194"/>
      <c r="M700" s="198" t="s">
        <v>1231</v>
      </c>
      <c r="N700" s="11">
        <v>83</v>
      </c>
      <c r="O700" s="199" t="s">
        <v>1221</v>
      </c>
      <c r="P700" s="200"/>
    </row>
    <row r="701" spans="1:16" ht="24.95" customHeight="1" x14ac:dyDescent="0.2">
      <c r="A701" s="11"/>
      <c r="B701" s="15"/>
      <c r="C701" s="64"/>
      <c r="D701" s="26"/>
      <c r="E701" s="30"/>
      <c r="F701" s="27"/>
      <c r="G701" s="33"/>
      <c r="H701" s="16"/>
      <c r="I701" s="104"/>
      <c r="J701" s="17"/>
      <c r="K701" s="11"/>
      <c r="L701" s="194"/>
      <c r="M701" s="198" t="s">
        <v>1230</v>
      </c>
      <c r="N701" s="11">
        <v>82</v>
      </c>
      <c r="O701" s="199"/>
      <c r="P701" s="200"/>
    </row>
    <row r="702" spans="1:16" ht="24.95" customHeight="1" x14ac:dyDescent="0.2">
      <c r="A702" s="11">
        <v>949</v>
      </c>
      <c r="B702" s="15" t="s">
        <v>431</v>
      </c>
      <c r="C702" s="70" t="s">
        <v>478</v>
      </c>
      <c r="D702" s="44" t="s">
        <v>1040</v>
      </c>
      <c r="E702" s="41">
        <v>10.401</v>
      </c>
      <c r="F702" s="42" t="s">
        <v>21</v>
      </c>
      <c r="G702" s="31" t="s">
        <v>28</v>
      </c>
      <c r="H702" s="16" t="s">
        <v>1098</v>
      </c>
      <c r="I702" s="108"/>
      <c r="J702" s="17" t="s">
        <v>1217</v>
      </c>
      <c r="K702" s="11">
        <v>58</v>
      </c>
      <c r="L702" s="194">
        <f t="shared" si="41"/>
        <v>120.65160000000002</v>
      </c>
      <c r="M702" s="198" t="s">
        <v>1230</v>
      </c>
      <c r="N702" s="11">
        <v>82</v>
      </c>
      <c r="O702" s="199" t="s">
        <v>1220</v>
      </c>
      <c r="P702" s="200">
        <f t="shared" si="43"/>
        <v>852.88199999999995</v>
      </c>
    </row>
    <row r="703" spans="1:16" ht="24.95" customHeight="1" x14ac:dyDescent="0.2">
      <c r="A703" s="11">
        <v>950</v>
      </c>
      <c r="B703" s="15" t="s">
        <v>431</v>
      </c>
      <c r="C703" s="62" t="s">
        <v>478</v>
      </c>
      <c r="D703" s="18" t="s">
        <v>1041</v>
      </c>
      <c r="E703" s="35">
        <v>10</v>
      </c>
      <c r="F703" s="36" t="s">
        <v>17</v>
      </c>
      <c r="G703" s="37" t="s">
        <v>23</v>
      </c>
      <c r="H703" s="16" t="s">
        <v>1098</v>
      </c>
      <c r="I703" s="109" t="s">
        <v>1042</v>
      </c>
      <c r="J703" s="17" t="s">
        <v>1217</v>
      </c>
      <c r="K703" s="11">
        <v>58</v>
      </c>
      <c r="L703" s="194">
        <f t="shared" si="41"/>
        <v>116</v>
      </c>
      <c r="M703" s="198" t="s">
        <v>1233</v>
      </c>
      <c r="N703" s="11">
        <v>87</v>
      </c>
      <c r="O703" s="199" t="s">
        <v>1220</v>
      </c>
      <c r="P703" s="200">
        <f t="shared" si="43"/>
        <v>870</v>
      </c>
    </row>
    <row r="704" spans="1:16" ht="24.95" customHeight="1" x14ac:dyDescent="0.2">
      <c r="A704" s="11"/>
      <c r="B704" s="15"/>
      <c r="C704" s="62"/>
      <c r="D704" s="18"/>
      <c r="E704" s="35"/>
      <c r="F704" s="36"/>
      <c r="G704" s="37"/>
      <c r="H704" s="16"/>
      <c r="I704" s="109"/>
      <c r="J704" s="17"/>
      <c r="K704" s="11"/>
      <c r="L704" s="194"/>
      <c r="M704" s="198" t="s">
        <v>1230</v>
      </c>
      <c r="N704" s="11">
        <v>82</v>
      </c>
      <c r="O704" s="199" t="s">
        <v>1221</v>
      </c>
      <c r="P704" s="200"/>
    </row>
    <row r="705" spans="1:16" ht="30" customHeight="1" x14ac:dyDescent="0.2">
      <c r="A705" s="11">
        <v>951</v>
      </c>
      <c r="B705" s="15" t="s">
        <v>431</v>
      </c>
      <c r="C705" s="26" t="s">
        <v>491</v>
      </c>
      <c r="D705" s="26" t="s">
        <v>492</v>
      </c>
      <c r="E705" s="30">
        <v>0.92</v>
      </c>
      <c r="F705" s="27" t="s">
        <v>22</v>
      </c>
      <c r="G705" s="33" t="s">
        <v>75</v>
      </c>
      <c r="H705" s="16" t="s">
        <v>1098</v>
      </c>
      <c r="I705" s="108"/>
      <c r="J705" s="17" t="s">
        <v>1217</v>
      </c>
      <c r="K705" s="11">
        <v>58</v>
      </c>
      <c r="L705" s="194">
        <f t="shared" si="41"/>
        <v>10.672000000000001</v>
      </c>
      <c r="M705" s="198"/>
      <c r="N705" s="11"/>
      <c r="O705" s="199"/>
      <c r="P705" s="11"/>
    </row>
    <row r="706" spans="1:16" ht="24.95" customHeight="1" x14ac:dyDescent="0.2">
      <c r="A706" s="11">
        <v>952</v>
      </c>
      <c r="B706" s="15" t="s">
        <v>431</v>
      </c>
      <c r="C706" s="26" t="s">
        <v>491</v>
      </c>
      <c r="D706" s="18" t="s">
        <v>1088</v>
      </c>
      <c r="E706" s="35">
        <v>2.9969999999999999</v>
      </c>
      <c r="F706" s="36" t="s">
        <v>15</v>
      </c>
      <c r="G706" s="37" t="s">
        <v>23</v>
      </c>
      <c r="H706" s="16" t="s">
        <v>1098</v>
      </c>
      <c r="I706" s="104" t="s">
        <v>1089</v>
      </c>
      <c r="J706" s="17" t="s">
        <v>1217</v>
      </c>
      <c r="K706" s="11">
        <v>58</v>
      </c>
      <c r="L706" s="194">
        <f t="shared" si="41"/>
        <v>34.7652</v>
      </c>
      <c r="M706" s="198" t="s">
        <v>1233</v>
      </c>
      <c r="N706" s="11">
        <v>124</v>
      </c>
      <c r="O706" s="199" t="s">
        <v>1220</v>
      </c>
      <c r="P706" s="200">
        <f t="shared" ref="P706:P711" si="44">E706*N706</f>
        <v>371.62799999999999</v>
      </c>
    </row>
    <row r="707" spans="1:16" ht="24.95" customHeight="1" x14ac:dyDescent="0.2">
      <c r="A707" s="11">
        <v>953</v>
      </c>
      <c r="B707" s="15" t="s">
        <v>431</v>
      </c>
      <c r="C707" s="26" t="s">
        <v>491</v>
      </c>
      <c r="D707" s="18" t="s">
        <v>1090</v>
      </c>
      <c r="E707" s="35">
        <v>2</v>
      </c>
      <c r="F707" s="36" t="s">
        <v>22</v>
      </c>
      <c r="G707" s="37" t="s">
        <v>23</v>
      </c>
      <c r="H707" s="16" t="s">
        <v>1098</v>
      </c>
      <c r="I707" s="104" t="s">
        <v>1091</v>
      </c>
      <c r="J707" s="17" t="s">
        <v>1217</v>
      </c>
      <c r="K707" s="11">
        <v>58</v>
      </c>
      <c r="L707" s="194">
        <f t="shared" si="41"/>
        <v>23.200000000000003</v>
      </c>
      <c r="M707" s="198" t="s">
        <v>1233</v>
      </c>
      <c r="N707" s="11">
        <v>124</v>
      </c>
      <c r="O707" s="199" t="s">
        <v>1220</v>
      </c>
      <c r="P707" s="200">
        <f t="shared" si="44"/>
        <v>248</v>
      </c>
    </row>
    <row r="708" spans="1:16" ht="24.95" customHeight="1" x14ac:dyDescent="0.2">
      <c r="A708" s="11">
        <v>954</v>
      </c>
      <c r="B708" s="15" t="s">
        <v>431</v>
      </c>
      <c r="C708" s="26" t="s">
        <v>491</v>
      </c>
      <c r="D708" s="18" t="s">
        <v>1092</v>
      </c>
      <c r="E708" s="35">
        <v>9.9909999999999997</v>
      </c>
      <c r="F708" s="36" t="s">
        <v>22</v>
      </c>
      <c r="G708" s="37" t="s">
        <v>23</v>
      </c>
      <c r="H708" s="16" t="s">
        <v>1098</v>
      </c>
      <c r="I708" s="104" t="s">
        <v>1093</v>
      </c>
      <c r="J708" s="17" t="s">
        <v>1217</v>
      </c>
      <c r="K708" s="11">
        <v>58</v>
      </c>
      <c r="L708" s="194">
        <f t="shared" si="41"/>
        <v>115.8956</v>
      </c>
      <c r="M708" s="198" t="s">
        <v>1233</v>
      </c>
      <c r="N708" s="11">
        <v>124</v>
      </c>
      <c r="O708" s="199" t="s">
        <v>1220</v>
      </c>
      <c r="P708" s="200">
        <f t="shared" si="44"/>
        <v>1238.884</v>
      </c>
    </row>
    <row r="709" spans="1:16" ht="24.95" customHeight="1" x14ac:dyDescent="0.2">
      <c r="A709" s="11">
        <v>955</v>
      </c>
      <c r="B709" s="15" t="s">
        <v>431</v>
      </c>
      <c r="C709" s="26" t="s">
        <v>491</v>
      </c>
      <c r="D709" s="18" t="s">
        <v>1094</v>
      </c>
      <c r="E709" s="35">
        <v>7.806</v>
      </c>
      <c r="F709" s="36" t="s">
        <v>22</v>
      </c>
      <c r="G709" s="37" t="s">
        <v>23</v>
      </c>
      <c r="H709" s="16" t="s">
        <v>1098</v>
      </c>
      <c r="I709" s="104" t="s">
        <v>1095</v>
      </c>
      <c r="J709" s="17" t="s">
        <v>1217</v>
      </c>
      <c r="K709" s="11">
        <v>58</v>
      </c>
      <c r="L709" s="194">
        <f t="shared" si="41"/>
        <v>90.549599999999998</v>
      </c>
      <c r="M709" s="198" t="s">
        <v>1233</v>
      </c>
      <c r="N709" s="11">
        <v>124</v>
      </c>
      <c r="O709" s="199" t="s">
        <v>1220</v>
      </c>
      <c r="P709" s="200">
        <f t="shared" si="44"/>
        <v>967.94399999999996</v>
      </c>
    </row>
    <row r="710" spans="1:16" ht="24.95" customHeight="1" x14ac:dyDescent="0.2">
      <c r="A710" s="11"/>
      <c r="B710" s="15"/>
      <c r="C710" s="26"/>
      <c r="D710" s="18"/>
      <c r="E710" s="35"/>
      <c r="F710" s="36"/>
      <c r="G710" s="37"/>
      <c r="H710" s="16"/>
      <c r="I710" s="104"/>
      <c r="J710" s="17"/>
      <c r="K710" s="11"/>
      <c r="L710" s="194"/>
      <c r="M710" s="198" t="s">
        <v>1228</v>
      </c>
      <c r="N710" s="11">
        <v>108</v>
      </c>
      <c r="O710" s="199" t="s">
        <v>1221</v>
      </c>
      <c r="P710" s="200"/>
    </row>
    <row r="711" spans="1:16" ht="24.95" customHeight="1" x14ac:dyDescent="0.2">
      <c r="A711" s="11">
        <v>956</v>
      </c>
      <c r="B711" s="15" t="s">
        <v>431</v>
      </c>
      <c r="C711" s="26" t="s">
        <v>493</v>
      </c>
      <c r="D711" s="26" t="s">
        <v>494</v>
      </c>
      <c r="E711" s="30">
        <v>2.7789999999999999</v>
      </c>
      <c r="F711" s="27" t="s">
        <v>21</v>
      </c>
      <c r="G711" s="33" t="s">
        <v>23</v>
      </c>
      <c r="H711" s="16" t="s">
        <v>1098</v>
      </c>
      <c r="I711" s="104" t="s">
        <v>892</v>
      </c>
      <c r="J711" s="17" t="s">
        <v>1217</v>
      </c>
      <c r="K711" s="11">
        <v>58</v>
      </c>
      <c r="L711" s="194">
        <f t="shared" si="41"/>
        <v>32.236399999999996</v>
      </c>
      <c r="M711" s="198" t="s">
        <v>1233</v>
      </c>
      <c r="N711" s="11">
        <v>124</v>
      </c>
      <c r="O711" s="199" t="s">
        <v>1220</v>
      </c>
      <c r="P711" s="200">
        <f t="shared" si="44"/>
        <v>344.596</v>
      </c>
    </row>
    <row r="712" spans="1:16" ht="30" customHeight="1" x14ac:dyDescent="0.2">
      <c r="A712" s="11">
        <v>957</v>
      </c>
      <c r="B712" s="15" t="s">
        <v>431</v>
      </c>
      <c r="C712" s="26" t="s">
        <v>493</v>
      </c>
      <c r="D712" s="12" t="s">
        <v>495</v>
      </c>
      <c r="E712" s="48">
        <v>1.78</v>
      </c>
      <c r="F712" s="51" t="s">
        <v>21</v>
      </c>
      <c r="G712" s="49" t="s">
        <v>16</v>
      </c>
      <c r="H712" s="16" t="s">
        <v>1098</v>
      </c>
      <c r="I712" s="104" t="s">
        <v>893</v>
      </c>
      <c r="J712" s="17" t="s">
        <v>1217</v>
      </c>
      <c r="K712" s="11">
        <v>58</v>
      </c>
      <c r="L712" s="194">
        <f t="shared" si="41"/>
        <v>20.648</v>
      </c>
      <c r="M712" s="198"/>
      <c r="N712" s="11"/>
      <c r="O712" s="199"/>
      <c r="P712" s="11"/>
    </row>
    <row r="713" spans="1:16" ht="30" customHeight="1" x14ac:dyDescent="0.2">
      <c r="A713" s="11">
        <v>958</v>
      </c>
      <c r="B713" s="15" t="s">
        <v>431</v>
      </c>
      <c r="C713" s="26" t="s">
        <v>493</v>
      </c>
      <c r="D713" s="18" t="s">
        <v>496</v>
      </c>
      <c r="E713" s="35">
        <v>8.5500000000000007</v>
      </c>
      <c r="F713" s="36" t="s">
        <v>17</v>
      </c>
      <c r="G713" s="37" t="s">
        <v>23</v>
      </c>
      <c r="H713" s="16" t="s">
        <v>1098</v>
      </c>
      <c r="I713" s="109" t="s">
        <v>894</v>
      </c>
      <c r="J713" s="17" t="s">
        <v>1217</v>
      </c>
      <c r="K713" s="11">
        <v>58</v>
      </c>
      <c r="L713" s="194">
        <f t="shared" si="41"/>
        <v>99.18</v>
      </c>
      <c r="M713" s="198"/>
      <c r="N713" s="11"/>
      <c r="O713" s="199"/>
      <c r="P713" s="11"/>
    </row>
    <row r="714" spans="1:16" ht="30" customHeight="1" x14ac:dyDescent="0.2">
      <c r="A714" s="11">
        <v>959</v>
      </c>
      <c r="B714" s="15" t="s">
        <v>431</v>
      </c>
      <c r="C714" s="26" t="s">
        <v>493</v>
      </c>
      <c r="D714" s="18" t="s">
        <v>497</v>
      </c>
      <c r="E714" s="35">
        <v>2.79</v>
      </c>
      <c r="F714" s="36" t="s">
        <v>17</v>
      </c>
      <c r="G714" s="37" t="s">
        <v>23</v>
      </c>
      <c r="H714" s="16" t="s">
        <v>1098</v>
      </c>
      <c r="I714" s="109" t="s">
        <v>895</v>
      </c>
      <c r="J714" s="17" t="s">
        <v>1217</v>
      </c>
      <c r="K714" s="11">
        <v>58</v>
      </c>
      <c r="L714" s="194">
        <f t="shared" si="41"/>
        <v>32.363999999999997</v>
      </c>
      <c r="M714" s="198"/>
      <c r="N714" s="11"/>
      <c r="O714" s="199"/>
      <c r="P714" s="11"/>
    </row>
    <row r="715" spans="1:16" ht="30" customHeight="1" x14ac:dyDescent="0.2">
      <c r="A715" s="11">
        <v>960</v>
      </c>
      <c r="B715" s="15" t="s">
        <v>431</v>
      </c>
      <c r="C715" s="26" t="s">
        <v>493</v>
      </c>
      <c r="D715" s="12" t="s">
        <v>498</v>
      </c>
      <c r="E715" s="35">
        <v>0.8</v>
      </c>
      <c r="F715" s="36" t="s">
        <v>17</v>
      </c>
      <c r="G715" s="37" t="s">
        <v>23</v>
      </c>
      <c r="H715" s="16" t="s">
        <v>1098</v>
      </c>
      <c r="I715" s="109" t="s">
        <v>896</v>
      </c>
      <c r="J715" s="17" t="s">
        <v>1217</v>
      </c>
      <c r="K715" s="11">
        <v>58</v>
      </c>
      <c r="L715" s="194">
        <f t="shared" si="41"/>
        <v>9.2800000000000011</v>
      </c>
      <c r="M715" s="198"/>
      <c r="N715" s="11"/>
      <c r="O715" s="199"/>
      <c r="P715" s="11"/>
    </row>
    <row r="716" spans="1:16" ht="30" customHeight="1" x14ac:dyDescent="0.2">
      <c r="A716" s="11">
        <v>961</v>
      </c>
      <c r="B716" s="15" t="s">
        <v>431</v>
      </c>
      <c r="C716" s="26" t="s">
        <v>493</v>
      </c>
      <c r="D716" s="12" t="s">
        <v>499</v>
      </c>
      <c r="E716" s="35">
        <v>3.3570000000000002</v>
      </c>
      <c r="F716" s="36" t="s">
        <v>17</v>
      </c>
      <c r="G716" s="37" t="s">
        <v>23</v>
      </c>
      <c r="H716" s="16" t="s">
        <v>1098</v>
      </c>
      <c r="I716" s="109" t="s">
        <v>897</v>
      </c>
      <c r="J716" s="17" t="s">
        <v>1217</v>
      </c>
      <c r="K716" s="11">
        <v>58</v>
      </c>
      <c r="L716" s="194">
        <f t="shared" si="41"/>
        <v>38.941200000000009</v>
      </c>
      <c r="M716" s="198"/>
      <c r="N716" s="11"/>
      <c r="O716" s="199"/>
      <c r="P716" s="11"/>
    </row>
    <row r="717" spans="1:16" ht="30" customHeight="1" x14ac:dyDescent="0.2">
      <c r="A717" s="11">
        <v>962</v>
      </c>
      <c r="B717" s="15" t="s">
        <v>431</v>
      </c>
      <c r="C717" s="26" t="s">
        <v>493</v>
      </c>
      <c r="D717" s="12" t="s">
        <v>500</v>
      </c>
      <c r="E717" s="35">
        <v>3.24</v>
      </c>
      <c r="F717" s="36" t="s">
        <v>17</v>
      </c>
      <c r="G717" s="37" t="s">
        <v>23</v>
      </c>
      <c r="H717" s="16" t="s">
        <v>1098</v>
      </c>
      <c r="I717" s="109" t="s">
        <v>898</v>
      </c>
      <c r="J717" s="17" t="s">
        <v>1217</v>
      </c>
      <c r="K717" s="11">
        <v>58</v>
      </c>
      <c r="L717" s="194">
        <f t="shared" si="41"/>
        <v>37.584000000000003</v>
      </c>
      <c r="M717" s="198"/>
      <c r="N717" s="11"/>
      <c r="O717" s="199"/>
      <c r="P717" s="11"/>
    </row>
    <row r="718" spans="1:16" ht="30" customHeight="1" x14ac:dyDescent="0.2">
      <c r="A718" s="11">
        <v>963</v>
      </c>
      <c r="B718" s="15" t="s">
        <v>431</v>
      </c>
      <c r="C718" s="26" t="s">
        <v>493</v>
      </c>
      <c r="D718" s="18" t="s">
        <v>501</v>
      </c>
      <c r="E718" s="35">
        <v>4.5</v>
      </c>
      <c r="F718" s="36" t="s">
        <v>17</v>
      </c>
      <c r="G718" s="38" t="s">
        <v>24</v>
      </c>
      <c r="H718" s="16" t="s">
        <v>1098</v>
      </c>
      <c r="I718" s="109" t="s">
        <v>899</v>
      </c>
      <c r="J718" s="17" t="s">
        <v>1217</v>
      </c>
      <c r="K718" s="11">
        <v>58</v>
      </c>
      <c r="L718" s="194">
        <f t="shared" si="41"/>
        <v>52.2</v>
      </c>
      <c r="M718" s="198"/>
      <c r="N718" s="11"/>
      <c r="O718" s="199"/>
      <c r="P718" s="11"/>
    </row>
    <row r="719" spans="1:16" ht="30" customHeight="1" x14ac:dyDescent="0.2">
      <c r="A719" s="11">
        <v>964</v>
      </c>
      <c r="B719" s="15" t="s">
        <v>431</v>
      </c>
      <c r="C719" s="62" t="s">
        <v>502</v>
      </c>
      <c r="D719" s="12" t="s">
        <v>503</v>
      </c>
      <c r="E719" s="35">
        <v>10.651999999999999</v>
      </c>
      <c r="F719" s="36" t="s">
        <v>18</v>
      </c>
      <c r="G719" s="37" t="s">
        <v>23</v>
      </c>
      <c r="H719" s="16" t="s">
        <v>1098</v>
      </c>
      <c r="I719" s="104" t="s">
        <v>900</v>
      </c>
      <c r="J719" s="17" t="s">
        <v>1217</v>
      </c>
      <c r="K719" s="11">
        <v>58</v>
      </c>
      <c r="L719" s="194">
        <f t="shared" si="41"/>
        <v>123.56319999999999</v>
      </c>
      <c r="M719" s="198"/>
      <c r="N719" s="11"/>
      <c r="O719" s="199"/>
      <c r="P719" s="11"/>
    </row>
    <row r="720" spans="1:16" ht="30" customHeight="1" x14ac:dyDescent="0.2">
      <c r="A720" s="11">
        <v>965</v>
      </c>
      <c r="B720" s="15" t="s">
        <v>431</v>
      </c>
      <c r="C720" s="62" t="s">
        <v>502</v>
      </c>
      <c r="D720" s="12" t="s">
        <v>504</v>
      </c>
      <c r="E720" s="35">
        <v>10.569000000000001</v>
      </c>
      <c r="F720" s="36" t="s">
        <v>18</v>
      </c>
      <c r="G720" s="37" t="s">
        <v>23</v>
      </c>
      <c r="H720" s="16" t="s">
        <v>1098</v>
      </c>
      <c r="I720" s="104" t="s">
        <v>901</v>
      </c>
      <c r="J720" s="17" t="s">
        <v>1217</v>
      </c>
      <c r="K720" s="11">
        <v>58</v>
      </c>
      <c r="L720" s="194">
        <f t="shared" si="41"/>
        <v>122.60040000000002</v>
      </c>
      <c r="M720" s="198"/>
      <c r="N720" s="11"/>
      <c r="O720" s="199"/>
      <c r="P720" s="11"/>
    </row>
    <row r="721" spans="1:16" ht="30" customHeight="1" x14ac:dyDescent="0.2">
      <c r="A721" s="11">
        <v>966</v>
      </c>
      <c r="B721" s="15" t="s">
        <v>431</v>
      </c>
      <c r="C721" s="62" t="s">
        <v>502</v>
      </c>
      <c r="D721" s="18" t="s">
        <v>505</v>
      </c>
      <c r="E721" s="35">
        <v>12.606</v>
      </c>
      <c r="F721" s="36" t="s">
        <v>22</v>
      </c>
      <c r="G721" s="37" t="s">
        <v>23</v>
      </c>
      <c r="H721" s="16" t="s">
        <v>1098</v>
      </c>
      <c r="I721" s="104" t="s">
        <v>902</v>
      </c>
      <c r="J721" s="17" t="s">
        <v>1217</v>
      </c>
      <c r="K721" s="11">
        <v>58</v>
      </c>
      <c r="L721" s="194">
        <f t="shared" si="41"/>
        <v>146.2296</v>
      </c>
      <c r="M721" s="198"/>
      <c r="N721" s="11"/>
      <c r="O721" s="199"/>
      <c r="P721" s="11"/>
    </row>
    <row r="722" spans="1:16" ht="30" customHeight="1" x14ac:dyDescent="0.2">
      <c r="A722" s="11">
        <v>967</v>
      </c>
      <c r="B722" s="15" t="s">
        <v>431</v>
      </c>
      <c r="C722" s="62" t="s">
        <v>502</v>
      </c>
      <c r="D722" s="18" t="s">
        <v>506</v>
      </c>
      <c r="E722" s="35">
        <v>6.617</v>
      </c>
      <c r="F722" s="36" t="s">
        <v>22</v>
      </c>
      <c r="G722" s="37" t="s">
        <v>23</v>
      </c>
      <c r="H722" s="16" t="s">
        <v>1098</v>
      </c>
      <c r="I722" s="104" t="s">
        <v>903</v>
      </c>
      <c r="J722" s="17" t="s">
        <v>1217</v>
      </c>
      <c r="K722" s="11">
        <v>58</v>
      </c>
      <c r="L722" s="194">
        <f t="shared" si="41"/>
        <v>76.757200000000012</v>
      </c>
      <c r="M722" s="198"/>
      <c r="N722" s="11"/>
      <c r="O722" s="199"/>
      <c r="P722" s="11"/>
    </row>
    <row r="723" spans="1:16" ht="30" customHeight="1" x14ac:dyDescent="0.2">
      <c r="A723" s="11">
        <v>968</v>
      </c>
      <c r="B723" s="15" t="s">
        <v>431</v>
      </c>
      <c r="C723" s="62" t="s">
        <v>502</v>
      </c>
      <c r="D723" s="18" t="s">
        <v>507</v>
      </c>
      <c r="E723" s="35">
        <v>4.4109999999999996</v>
      </c>
      <c r="F723" s="36" t="s">
        <v>22</v>
      </c>
      <c r="G723" s="37" t="s">
        <v>23</v>
      </c>
      <c r="H723" s="16" t="s">
        <v>1098</v>
      </c>
      <c r="I723" s="104" t="s">
        <v>904</v>
      </c>
      <c r="J723" s="17" t="s">
        <v>1217</v>
      </c>
      <c r="K723" s="11">
        <v>58</v>
      </c>
      <c r="L723" s="194">
        <f t="shared" si="41"/>
        <v>51.167599999999993</v>
      </c>
      <c r="M723" s="198"/>
      <c r="N723" s="11"/>
      <c r="O723" s="199"/>
      <c r="P723" s="11"/>
    </row>
    <row r="724" spans="1:16" ht="24.95" customHeight="1" x14ac:dyDescent="0.2">
      <c r="A724" s="11">
        <v>969</v>
      </c>
      <c r="B724" s="15" t="s">
        <v>431</v>
      </c>
      <c r="C724" s="29" t="s">
        <v>508</v>
      </c>
      <c r="D724" s="26" t="s">
        <v>509</v>
      </c>
      <c r="E724" s="30">
        <v>8.1110000000000007</v>
      </c>
      <c r="F724" s="71" t="s">
        <v>1096</v>
      </c>
      <c r="G724" s="59" t="s">
        <v>23</v>
      </c>
      <c r="H724" s="16" t="s">
        <v>1098</v>
      </c>
      <c r="I724" s="106" t="s">
        <v>905</v>
      </c>
      <c r="J724" s="17" t="s">
        <v>1217</v>
      </c>
      <c r="K724" s="11">
        <v>58</v>
      </c>
      <c r="L724" s="194">
        <f t="shared" si="41"/>
        <v>94.087600000000009</v>
      </c>
      <c r="M724" s="198" t="s">
        <v>1225</v>
      </c>
      <c r="N724" s="11">
        <v>81</v>
      </c>
      <c r="O724" s="199" t="s">
        <v>1220</v>
      </c>
      <c r="P724" s="200">
        <f t="shared" ref="P724:P725" si="45">E724*N724</f>
        <v>656.9910000000001</v>
      </c>
    </row>
    <row r="725" spans="1:16" ht="24.95" customHeight="1" x14ac:dyDescent="0.2">
      <c r="A725" s="11">
        <v>970</v>
      </c>
      <c r="B725" s="15" t="s">
        <v>431</v>
      </c>
      <c r="C725" s="29" t="s">
        <v>508</v>
      </c>
      <c r="D725" s="26" t="s">
        <v>510</v>
      </c>
      <c r="E725" s="30">
        <v>17.402000000000001</v>
      </c>
      <c r="F725" s="27" t="s">
        <v>17</v>
      </c>
      <c r="G725" s="33" t="s">
        <v>23</v>
      </c>
      <c r="H725" s="16" t="s">
        <v>1098</v>
      </c>
      <c r="I725" s="104" t="s">
        <v>906</v>
      </c>
      <c r="J725" s="17" t="s">
        <v>1217</v>
      </c>
      <c r="K725" s="11">
        <v>58</v>
      </c>
      <c r="L725" s="194">
        <f t="shared" si="41"/>
        <v>201.86320000000001</v>
      </c>
      <c r="M725" s="198" t="s">
        <v>1233</v>
      </c>
      <c r="N725" s="11">
        <v>93</v>
      </c>
      <c r="O725" s="199" t="s">
        <v>1220</v>
      </c>
      <c r="P725" s="200">
        <f t="shared" si="45"/>
        <v>1618.3860000000002</v>
      </c>
    </row>
    <row r="726" spans="1:16" ht="24.95" customHeight="1" x14ac:dyDescent="0.2">
      <c r="A726" s="11"/>
      <c r="B726" s="15"/>
      <c r="C726" s="29"/>
      <c r="D726" s="26"/>
      <c r="E726" s="30"/>
      <c r="F726" s="27"/>
      <c r="G726" s="33"/>
      <c r="H726" s="16"/>
      <c r="I726" s="104"/>
      <c r="J726" s="17"/>
      <c r="K726" s="11"/>
      <c r="L726" s="194"/>
      <c r="M726" s="198" t="s">
        <v>1225</v>
      </c>
      <c r="N726" s="11">
        <v>81</v>
      </c>
      <c r="O726" s="199" t="s">
        <v>1221</v>
      </c>
      <c r="P726" s="200"/>
    </row>
    <row r="727" spans="1:16" ht="30" customHeight="1" x14ac:dyDescent="0.2">
      <c r="A727" s="11">
        <v>971</v>
      </c>
      <c r="B727" s="15" t="s">
        <v>431</v>
      </c>
      <c r="C727" s="29" t="s">
        <v>508</v>
      </c>
      <c r="D727" s="32" t="s">
        <v>511</v>
      </c>
      <c r="E727" s="30">
        <v>3</v>
      </c>
      <c r="F727" s="27" t="s">
        <v>17</v>
      </c>
      <c r="G727" s="33" t="s">
        <v>23</v>
      </c>
      <c r="H727" s="16" t="s">
        <v>1098</v>
      </c>
      <c r="I727" s="104" t="s">
        <v>907</v>
      </c>
      <c r="J727" s="17" t="s">
        <v>1217</v>
      </c>
      <c r="K727" s="11">
        <v>58</v>
      </c>
      <c r="L727" s="194">
        <f t="shared" si="41"/>
        <v>34.800000000000004</v>
      </c>
      <c r="M727" s="198"/>
      <c r="N727" s="11"/>
      <c r="O727" s="199"/>
      <c r="P727" s="11"/>
    </row>
    <row r="728" spans="1:16" ht="24.95" customHeight="1" x14ac:dyDescent="0.2">
      <c r="A728" s="11">
        <v>972</v>
      </c>
      <c r="B728" s="15" t="s">
        <v>431</v>
      </c>
      <c r="C728" s="46" t="s">
        <v>508</v>
      </c>
      <c r="D728" s="26" t="s">
        <v>512</v>
      </c>
      <c r="E728" s="30">
        <v>11.673999999999999</v>
      </c>
      <c r="F728" s="27" t="s">
        <v>22</v>
      </c>
      <c r="G728" s="33" t="s">
        <v>23</v>
      </c>
      <c r="H728" s="16" t="s">
        <v>1098</v>
      </c>
      <c r="I728" s="104" t="s">
        <v>908</v>
      </c>
      <c r="J728" s="17" t="s">
        <v>1217</v>
      </c>
      <c r="K728" s="11">
        <v>58</v>
      </c>
      <c r="L728" s="194">
        <f t="shared" si="41"/>
        <v>135.41839999999999</v>
      </c>
      <c r="M728" s="198" t="s">
        <v>1233</v>
      </c>
      <c r="N728" s="11">
        <v>93</v>
      </c>
      <c r="O728" s="199" t="s">
        <v>1220</v>
      </c>
      <c r="P728" s="200">
        <f t="shared" ref="P728:P734" si="46">E728*N728</f>
        <v>1085.682</v>
      </c>
    </row>
    <row r="729" spans="1:16" ht="24.95" customHeight="1" x14ac:dyDescent="0.2">
      <c r="A729" s="11"/>
      <c r="B729" s="15"/>
      <c r="C729" s="46"/>
      <c r="D729" s="26"/>
      <c r="E729" s="30"/>
      <c r="F729" s="27"/>
      <c r="G729" s="33"/>
      <c r="H729" s="16"/>
      <c r="I729" s="104"/>
      <c r="J729" s="17"/>
      <c r="K729" s="11"/>
      <c r="L729" s="194"/>
      <c r="M729" s="198" t="s">
        <v>1225</v>
      </c>
      <c r="N729" s="11">
        <v>81</v>
      </c>
      <c r="O729" s="199" t="s">
        <v>1221</v>
      </c>
      <c r="P729" s="200"/>
    </row>
    <row r="730" spans="1:16" ht="24.95" customHeight="1" x14ac:dyDescent="0.2">
      <c r="A730" s="11">
        <v>973</v>
      </c>
      <c r="B730" s="15" t="s">
        <v>431</v>
      </c>
      <c r="C730" s="29" t="s">
        <v>508</v>
      </c>
      <c r="D730" s="26" t="s">
        <v>513</v>
      </c>
      <c r="E730" s="30">
        <v>202.11600000000001</v>
      </c>
      <c r="F730" s="27" t="s">
        <v>21</v>
      </c>
      <c r="G730" s="31" t="s">
        <v>16</v>
      </c>
      <c r="H730" s="16" t="s">
        <v>1098</v>
      </c>
      <c r="I730" s="104" t="s">
        <v>909</v>
      </c>
      <c r="J730" s="17" t="s">
        <v>1217</v>
      </c>
      <c r="K730" s="11">
        <v>58</v>
      </c>
      <c r="L730" s="194">
        <f t="shared" si="41"/>
        <v>2344.5456000000004</v>
      </c>
      <c r="M730" s="198" t="s">
        <v>1233</v>
      </c>
      <c r="N730" s="11">
        <v>82</v>
      </c>
      <c r="O730" s="199" t="s">
        <v>1220</v>
      </c>
      <c r="P730" s="200">
        <f t="shared" si="46"/>
        <v>16573.512000000002</v>
      </c>
    </row>
    <row r="731" spans="1:16" ht="24.95" customHeight="1" x14ac:dyDescent="0.2">
      <c r="A731" s="11"/>
      <c r="B731" s="15"/>
      <c r="C731" s="29"/>
      <c r="D731" s="26"/>
      <c r="E731" s="30"/>
      <c r="F731" s="27"/>
      <c r="G731" s="31"/>
      <c r="H731" s="16"/>
      <c r="I731" s="104"/>
      <c r="J731" s="17"/>
      <c r="K731" s="11"/>
      <c r="L731" s="194"/>
      <c r="M731" s="198" t="s">
        <v>1225</v>
      </c>
      <c r="N731" s="11">
        <v>66</v>
      </c>
      <c r="O731" s="199" t="s">
        <v>1221</v>
      </c>
      <c r="P731" s="200"/>
    </row>
    <row r="732" spans="1:16" ht="24.95" customHeight="1" x14ac:dyDescent="0.2">
      <c r="A732" s="11">
        <v>974</v>
      </c>
      <c r="B732" s="15" t="s">
        <v>431</v>
      </c>
      <c r="C732" s="29" t="s">
        <v>508</v>
      </c>
      <c r="D732" s="26" t="s">
        <v>514</v>
      </c>
      <c r="E732" s="30">
        <v>155.69900000000001</v>
      </c>
      <c r="F732" s="27" t="s">
        <v>21</v>
      </c>
      <c r="G732" s="33" t="s">
        <v>23</v>
      </c>
      <c r="H732" s="16" t="s">
        <v>1098</v>
      </c>
      <c r="I732" s="104" t="s">
        <v>910</v>
      </c>
      <c r="J732" s="17" t="s">
        <v>1217</v>
      </c>
      <c r="K732" s="11">
        <v>58</v>
      </c>
      <c r="L732" s="194">
        <f t="shared" si="41"/>
        <v>1806.1084000000003</v>
      </c>
      <c r="M732" s="198" t="s">
        <v>1233</v>
      </c>
      <c r="N732" s="11">
        <v>93</v>
      </c>
      <c r="O732" s="199" t="s">
        <v>1220</v>
      </c>
      <c r="P732" s="200">
        <f t="shared" si="46"/>
        <v>14480.007000000001</v>
      </c>
    </row>
    <row r="733" spans="1:16" ht="24.95" customHeight="1" x14ac:dyDescent="0.2">
      <c r="A733" s="11"/>
      <c r="B733" s="15"/>
      <c r="C733" s="29"/>
      <c r="D733" s="26"/>
      <c r="E733" s="30"/>
      <c r="F733" s="27"/>
      <c r="G733" s="33"/>
      <c r="H733" s="16"/>
      <c r="I733" s="104"/>
      <c r="J733" s="17"/>
      <c r="K733" s="11"/>
      <c r="L733" s="194"/>
      <c r="M733" s="198" t="s">
        <v>1225</v>
      </c>
      <c r="N733" s="11">
        <v>66</v>
      </c>
      <c r="O733" s="199" t="s">
        <v>1221</v>
      </c>
      <c r="P733" s="200"/>
    </row>
    <row r="734" spans="1:16" ht="24.95" customHeight="1" x14ac:dyDescent="0.2">
      <c r="A734" s="11"/>
      <c r="B734" s="15" t="s">
        <v>431</v>
      </c>
      <c r="C734" s="29" t="s">
        <v>508</v>
      </c>
      <c r="D734" s="26" t="s">
        <v>515</v>
      </c>
      <c r="E734" s="30">
        <v>8.2149999999999999</v>
      </c>
      <c r="F734" s="27" t="s">
        <v>17</v>
      </c>
      <c r="G734" s="59" t="s">
        <v>23</v>
      </c>
      <c r="H734" s="16"/>
      <c r="I734" s="104"/>
      <c r="J734" s="17"/>
      <c r="K734" s="11"/>
      <c r="L734" s="194"/>
      <c r="M734" s="198" t="s">
        <v>1225</v>
      </c>
      <c r="N734" s="11">
        <v>81</v>
      </c>
      <c r="O734" s="199" t="s">
        <v>1220</v>
      </c>
      <c r="P734" s="200">
        <f t="shared" si="46"/>
        <v>665.41499999999996</v>
      </c>
    </row>
    <row r="735" spans="1:16" ht="20.100000000000001" customHeight="1" x14ac:dyDescent="0.2">
      <c r="E735" s="4">
        <f>SUM(E4:E734)</f>
        <v>4772.6510000000044</v>
      </c>
    </row>
    <row r="736" spans="1:16" x14ac:dyDescent="0.2">
      <c r="E736" s="91"/>
      <c r="P736" s="116"/>
    </row>
    <row r="738" spans="2:5" x14ac:dyDescent="0.2">
      <c r="B738" s="219" t="s">
        <v>1222</v>
      </c>
      <c r="C738" s="219"/>
    </row>
    <row r="741" spans="2:5" x14ac:dyDescent="0.2">
      <c r="B741" s="219" t="s">
        <v>1223</v>
      </c>
      <c r="C741" s="219"/>
      <c r="D741" s="219" t="s">
        <v>1224</v>
      </c>
      <c r="E741" s="219"/>
    </row>
  </sheetData>
  <autoFilter ref="A3:P735">
    <sortState ref="A4:P132">
      <sortCondition ref="D3:D552"/>
    </sortState>
  </autoFilter>
  <mergeCells count="4">
    <mergeCell ref="B1:P1"/>
    <mergeCell ref="B738:C738"/>
    <mergeCell ref="B741:C741"/>
    <mergeCell ref="D741:E741"/>
  </mergeCells>
  <pageMargins left="0.7" right="0.3" top="0.75" bottom="0.6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workbookViewId="0">
      <pane ySplit="7" topLeftCell="A20" activePane="bottomLeft" state="frozen"/>
      <selection pane="bottomLeft" activeCell="I28" sqref="I28"/>
    </sheetView>
  </sheetViews>
  <sheetFormatPr defaultRowHeight="15" x14ac:dyDescent="0.25"/>
  <cols>
    <col min="1" max="1" width="13.28515625" style="156" customWidth="1"/>
    <col min="2" max="2" width="4.140625" style="157" customWidth="1"/>
    <col min="3" max="3" width="6" style="157" customWidth="1"/>
    <col min="4" max="4" width="8.42578125" style="158" customWidth="1"/>
    <col min="5" max="5" width="4.7109375" style="158" customWidth="1"/>
    <col min="6" max="6" width="4.42578125" style="158" customWidth="1"/>
    <col min="7" max="7" width="3" style="158" customWidth="1"/>
    <col min="8" max="8" width="24.42578125" style="150" customWidth="1"/>
    <col min="9" max="9" width="10.42578125" style="159" customWidth="1"/>
    <col min="10" max="10" width="9.85546875" style="162" customWidth="1"/>
    <col min="11" max="11" width="9.28515625" style="162" customWidth="1"/>
    <col min="12" max="12" width="9" style="162" customWidth="1"/>
    <col min="13" max="13" width="7.7109375" style="167" customWidth="1"/>
    <col min="14" max="14" width="9.7109375" style="155" customWidth="1"/>
    <col min="15" max="15" width="10.140625" style="153" customWidth="1"/>
    <col min="16" max="16" width="9.140625" style="118"/>
    <col min="17" max="254" width="9.140625" style="119"/>
    <col min="255" max="255" width="11.85546875" style="119" customWidth="1"/>
    <col min="256" max="256" width="3.140625" style="119" customWidth="1"/>
    <col min="257" max="257" width="4.42578125" style="119" customWidth="1"/>
    <col min="258" max="258" width="10.140625" style="119" customWidth="1"/>
    <col min="259" max="259" width="4.7109375" style="119" customWidth="1"/>
    <col min="260" max="260" width="4.42578125" style="119" customWidth="1"/>
    <col min="261" max="261" width="3" style="119" customWidth="1"/>
    <col min="262" max="262" width="19.140625" style="119" customWidth="1"/>
    <col min="263" max="263" width="9.5703125" style="119" customWidth="1"/>
    <col min="264" max="264" width="10.85546875" style="119" customWidth="1"/>
    <col min="265" max="265" width="10.140625" style="119" customWidth="1"/>
    <col min="266" max="266" width="9.5703125" style="119" customWidth="1"/>
    <col min="267" max="268" width="9" style="119" customWidth="1"/>
    <col min="269" max="269" width="8.7109375" style="119" customWidth="1"/>
    <col min="270" max="270" width="11.42578125" style="119" customWidth="1"/>
    <col min="271" max="271" width="10.140625" style="119" customWidth="1"/>
    <col min="272" max="510" width="9.140625" style="119"/>
    <col min="511" max="511" width="11.85546875" style="119" customWidth="1"/>
    <col min="512" max="512" width="3.140625" style="119" customWidth="1"/>
    <col min="513" max="513" width="4.42578125" style="119" customWidth="1"/>
    <col min="514" max="514" width="10.140625" style="119" customWidth="1"/>
    <col min="515" max="515" width="4.7109375" style="119" customWidth="1"/>
    <col min="516" max="516" width="4.42578125" style="119" customWidth="1"/>
    <col min="517" max="517" width="3" style="119" customWidth="1"/>
    <col min="518" max="518" width="19.140625" style="119" customWidth="1"/>
    <col min="519" max="519" width="9.5703125" style="119" customWidth="1"/>
    <col min="520" max="520" width="10.85546875" style="119" customWidth="1"/>
    <col min="521" max="521" width="10.140625" style="119" customWidth="1"/>
    <col min="522" max="522" width="9.5703125" style="119" customWidth="1"/>
    <col min="523" max="524" width="9" style="119" customWidth="1"/>
    <col min="525" max="525" width="8.7109375" style="119" customWidth="1"/>
    <col min="526" max="526" width="11.42578125" style="119" customWidth="1"/>
    <col min="527" max="527" width="10.140625" style="119" customWidth="1"/>
    <col min="528" max="766" width="9.140625" style="119"/>
    <col min="767" max="767" width="11.85546875" style="119" customWidth="1"/>
    <col min="768" max="768" width="3.140625" style="119" customWidth="1"/>
    <col min="769" max="769" width="4.42578125" style="119" customWidth="1"/>
    <col min="770" max="770" width="10.140625" style="119" customWidth="1"/>
    <col min="771" max="771" width="4.7109375" style="119" customWidth="1"/>
    <col min="772" max="772" width="4.42578125" style="119" customWidth="1"/>
    <col min="773" max="773" width="3" style="119" customWidth="1"/>
    <col min="774" max="774" width="19.140625" style="119" customWidth="1"/>
    <col min="775" max="775" width="9.5703125" style="119" customWidth="1"/>
    <col min="776" max="776" width="10.85546875" style="119" customWidth="1"/>
    <col min="777" max="777" width="10.140625" style="119" customWidth="1"/>
    <col min="778" max="778" width="9.5703125" style="119" customWidth="1"/>
    <col min="779" max="780" width="9" style="119" customWidth="1"/>
    <col min="781" max="781" width="8.7109375" style="119" customWidth="1"/>
    <col min="782" max="782" width="11.42578125" style="119" customWidth="1"/>
    <col min="783" max="783" width="10.140625" style="119" customWidth="1"/>
    <col min="784" max="1022" width="9.140625" style="119"/>
    <col min="1023" max="1023" width="11.85546875" style="119" customWidth="1"/>
    <col min="1024" max="1024" width="3.140625" style="119" customWidth="1"/>
    <col min="1025" max="1025" width="4.42578125" style="119" customWidth="1"/>
    <col min="1026" max="1026" width="10.140625" style="119" customWidth="1"/>
    <col min="1027" max="1027" width="4.7109375" style="119" customWidth="1"/>
    <col min="1028" max="1028" width="4.42578125" style="119" customWidth="1"/>
    <col min="1029" max="1029" width="3" style="119" customWidth="1"/>
    <col min="1030" max="1030" width="19.140625" style="119" customWidth="1"/>
    <col min="1031" max="1031" width="9.5703125" style="119" customWidth="1"/>
    <col min="1032" max="1032" width="10.85546875" style="119" customWidth="1"/>
    <col min="1033" max="1033" width="10.140625" style="119" customWidth="1"/>
    <col min="1034" max="1034" width="9.5703125" style="119" customWidth="1"/>
    <col min="1035" max="1036" width="9" style="119" customWidth="1"/>
    <col min="1037" max="1037" width="8.7109375" style="119" customWidth="1"/>
    <col min="1038" max="1038" width="11.42578125" style="119" customWidth="1"/>
    <col min="1039" max="1039" width="10.140625" style="119" customWidth="1"/>
    <col min="1040" max="1278" width="9.140625" style="119"/>
    <col min="1279" max="1279" width="11.85546875" style="119" customWidth="1"/>
    <col min="1280" max="1280" width="3.140625" style="119" customWidth="1"/>
    <col min="1281" max="1281" width="4.42578125" style="119" customWidth="1"/>
    <col min="1282" max="1282" width="10.140625" style="119" customWidth="1"/>
    <col min="1283" max="1283" width="4.7109375" style="119" customWidth="1"/>
    <col min="1284" max="1284" width="4.42578125" style="119" customWidth="1"/>
    <col min="1285" max="1285" width="3" style="119" customWidth="1"/>
    <col min="1286" max="1286" width="19.140625" style="119" customWidth="1"/>
    <col min="1287" max="1287" width="9.5703125" style="119" customWidth="1"/>
    <col min="1288" max="1288" width="10.85546875" style="119" customWidth="1"/>
    <col min="1289" max="1289" width="10.140625" style="119" customWidth="1"/>
    <col min="1290" max="1290" width="9.5703125" style="119" customWidth="1"/>
    <col min="1291" max="1292" width="9" style="119" customWidth="1"/>
    <col min="1293" max="1293" width="8.7109375" style="119" customWidth="1"/>
    <col min="1294" max="1294" width="11.42578125" style="119" customWidth="1"/>
    <col min="1295" max="1295" width="10.140625" style="119" customWidth="1"/>
    <col min="1296" max="1534" width="9.140625" style="119"/>
    <col min="1535" max="1535" width="11.85546875" style="119" customWidth="1"/>
    <col min="1536" max="1536" width="3.140625" style="119" customWidth="1"/>
    <col min="1537" max="1537" width="4.42578125" style="119" customWidth="1"/>
    <col min="1538" max="1538" width="10.140625" style="119" customWidth="1"/>
    <col min="1539" max="1539" width="4.7109375" style="119" customWidth="1"/>
    <col min="1540" max="1540" width="4.42578125" style="119" customWidth="1"/>
    <col min="1541" max="1541" width="3" style="119" customWidth="1"/>
    <col min="1542" max="1542" width="19.140625" style="119" customWidth="1"/>
    <col min="1543" max="1543" width="9.5703125" style="119" customWidth="1"/>
    <col min="1544" max="1544" width="10.85546875" style="119" customWidth="1"/>
    <col min="1545" max="1545" width="10.140625" style="119" customWidth="1"/>
    <col min="1546" max="1546" width="9.5703125" style="119" customWidth="1"/>
    <col min="1547" max="1548" width="9" style="119" customWidth="1"/>
    <col min="1549" max="1549" width="8.7109375" style="119" customWidth="1"/>
    <col min="1550" max="1550" width="11.42578125" style="119" customWidth="1"/>
    <col min="1551" max="1551" width="10.140625" style="119" customWidth="1"/>
    <col min="1552" max="1790" width="9.140625" style="119"/>
    <col min="1791" max="1791" width="11.85546875" style="119" customWidth="1"/>
    <col min="1792" max="1792" width="3.140625" style="119" customWidth="1"/>
    <col min="1793" max="1793" width="4.42578125" style="119" customWidth="1"/>
    <col min="1794" max="1794" width="10.140625" style="119" customWidth="1"/>
    <col min="1795" max="1795" width="4.7109375" style="119" customWidth="1"/>
    <col min="1796" max="1796" width="4.42578125" style="119" customWidth="1"/>
    <col min="1797" max="1797" width="3" style="119" customWidth="1"/>
    <col min="1798" max="1798" width="19.140625" style="119" customWidth="1"/>
    <col min="1799" max="1799" width="9.5703125" style="119" customWidth="1"/>
    <col min="1800" max="1800" width="10.85546875" style="119" customWidth="1"/>
    <col min="1801" max="1801" width="10.140625" style="119" customWidth="1"/>
    <col min="1802" max="1802" width="9.5703125" style="119" customWidth="1"/>
    <col min="1803" max="1804" width="9" style="119" customWidth="1"/>
    <col min="1805" max="1805" width="8.7109375" style="119" customWidth="1"/>
    <col min="1806" max="1806" width="11.42578125" style="119" customWidth="1"/>
    <col min="1807" max="1807" width="10.140625" style="119" customWidth="1"/>
    <col min="1808" max="2046" width="9.140625" style="119"/>
    <col min="2047" max="2047" width="11.85546875" style="119" customWidth="1"/>
    <col min="2048" max="2048" width="3.140625" style="119" customWidth="1"/>
    <col min="2049" max="2049" width="4.42578125" style="119" customWidth="1"/>
    <col min="2050" max="2050" width="10.140625" style="119" customWidth="1"/>
    <col min="2051" max="2051" width="4.7109375" style="119" customWidth="1"/>
    <col min="2052" max="2052" width="4.42578125" style="119" customWidth="1"/>
    <col min="2053" max="2053" width="3" style="119" customWidth="1"/>
    <col min="2054" max="2054" width="19.140625" style="119" customWidth="1"/>
    <col min="2055" max="2055" width="9.5703125" style="119" customWidth="1"/>
    <col min="2056" max="2056" width="10.85546875" style="119" customWidth="1"/>
    <col min="2057" max="2057" width="10.140625" style="119" customWidth="1"/>
    <col min="2058" max="2058" width="9.5703125" style="119" customWidth="1"/>
    <col min="2059" max="2060" width="9" style="119" customWidth="1"/>
    <col min="2061" max="2061" width="8.7109375" style="119" customWidth="1"/>
    <col min="2062" max="2062" width="11.42578125" style="119" customWidth="1"/>
    <col min="2063" max="2063" width="10.140625" style="119" customWidth="1"/>
    <col min="2064" max="2302" width="9.140625" style="119"/>
    <col min="2303" max="2303" width="11.85546875" style="119" customWidth="1"/>
    <col min="2304" max="2304" width="3.140625" style="119" customWidth="1"/>
    <col min="2305" max="2305" width="4.42578125" style="119" customWidth="1"/>
    <col min="2306" max="2306" width="10.140625" style="119" customWidth="1"/>
    <col min="2307" max="2307" width="4.7109375" style="119" customWidth="1"/>
    <col min="2308" max="2308" width="4.42578125" style="119" customWidth="1"/>
    <col min="2309" max="2309" width="3" style="119" customWidth="1"/>
    <col min="2310" max="2310" width="19.140625" style="119" customWidth="1"/>
    <col min="2311" max="2311" width="9.5703125" style="119" customWidth="1"/>
    <col min="2312" max="2312" width="10.85546875" style="119" customWidth="1"/>
    <col min="2313" max="2313" width="10.140625" style="119" customWidth="1"/>
    <col min="2314" max="2314" width="9.5703125" style="119" customWidth="1"/>
    <col min="2315" max="2316" width="9" style="119" customWidth="1"/>
    <col min="2317" max="2317" width="8.7109375" style="119" customWidth="1"/>
    <col min="2318" max="2318" width="11.42578125" style="119" customWidth="1"/>
    <col min="2319" max="2319" width="10.140625" style="119" customWidth="1"/>
    <col min="2320" max="2558" width="9.140625" style="119"/>
    <col min="2559" max="2559" width="11.85546875" style="119" customWidth="1"/>
    <col min="2560" max="2560" width="3.140625" style="119" customWidth="1"/>
    <col min="2561" max="2561" width="4.42578125" style="119" customWidth="1"/>
    <col min="2562" max="2562" width="10.140625" style="119" customWidth="1"/>
    <col min="2563" max="2563" width="4.7109375" style="119" customWidth="1"/>
    <col min="2564" max="2564" width="4.42578125" style="119" customWidth="1"/>
    <col min="2565" max="2565" width="3" style="119" customWidth="1"/>
    <col min="2566" max="2566" width="19.140625" style="119" customWidth="1"/>
    <col min="2567" max="2567" width="9.5703125" style="119" customWidth="1"/>
    <col min="2568" max="2568" width="10.85546875" style="119" customWidth="1"/>
    <col min="2569" max="2569" width="10.140625" style="119" customWidth="1"/>
    <col min="2570" max="2570" width="9.5703125" style="119" customWidth="1"/>
    <col min="2571" max="2572" width="9" style="119" customWidth="1"/>
    <col min="2573" max="2573" width="8.7109375" style="119" customWidth="1"/>
    <col min="2574" max="2574" width="11.42578125" style="119" customWidth="1"/>
    <col min="2575" max="2575" width="10.140625" style="119" customWidth="1"/>
    <col min="2576" max="2814" width="9.140625" style="119"/>
    <col min="2815" max="2815" width="11.85546875" style="119" customWidth="1"/>
    <col min="2816" max="2816" width="3.140625" style="119" customWidth="1"/>
    <col min="2817" max="2817" width="4.42578125" style="119" customWidth="1"/>
    <col min="2818" max="2818" width="10.140625" style="119" customWidth="1"/>
    <col min="2819" max="2819" width="4.7109375" style="119" customWidth="1"/>
    <col min="2820" max="2820" width="4.42578125" style="119" customWidth="1"/>
    <col min="2821" max="2821" width="3" style="119" customWidth="1"/>
    <col min="2822" max="2822" width="19.140625" style="119" customWidth="1"/>
    <col min="2823" max="2823" width="9.5703125" style="119" customWidth="1"/>
    <col min="2824" max="2824" width="10.85546875" style="119" customWidth="1"/>
    <col min="2825" max="2825" width="10.140625" style="119" customWidth="1"/>
    <col min="2826" max="2826" width="9.5703125" style="119" customWidth="1"/>
    <col min="2827" max="2828" width="9" style="119" customWidth="1"/>
    <col min="2829" max="2829" width="8.7109375" style="119" customWidth="1"/>
    <col min="2830" max="2830" width="11.42578125" style="119" customWidth="1"/>
    <col min="2831" max="2831" width="10.140625" style="119" customWidth="1"/>
    <col min="2832" max="3070" width="9.140625" style="119"/>
    <col min="3071" max="3071" width="11.85546875" style="119" customWidth="1"/>
    <col min="3072" max="3072" width="3.140625" style="119" customWidth="1"/>
    <col min="3073" max="3073" width="4.42578125" style="119" customWidth="1"/>
    <col min="3074" max="3074" width="10.140625" style="119" customWidth="1"/>
    <col min="3075" max="3075" width="4.7109375" style="119" customWidth="1"/>
    <col min="3076" max="3076" width="4.42578125" style="119" customWidth="1"/>
    <col min="3077" max="3077" width="3" style="119" customWidth="1"/>
    <col min="3078" max="3078" width="19.140625" style="119" customWidth="1"/>
    <col min="3079" max="3079" width="9.5703125" style="119" customWidth="1"/>
    <col min="3080" max="3080" width="10.85546875" style="119" customWidth="1"/>
    <col min="3081" max="3081" width="10.140625" style="119" customWidth="1"/>
    <col min="3082" max="3082" width="9.5703125" style="119" customWidth="1"/>
    <col min="3083" max="3084" width="9" style="119" customWidth="1"/>
    <col min="3085" max="3085" width="8.7109375" style="119" customWidth="1"/>
    <col min="3086" max="3086" width="11.42578125" style="119" customWidth="1"/>
    <col min="3087" max="3087" width="10.140625" style="119" customWidth="1"/>
    <col min="3088" max="3326" width="9.140625" style="119"/>
    <col min="3327" max="3327" width="11.85546875" style="119" customWidth="1"/>
    <col min="3328" max="3328" width="3.140625" style="119" customWidth="1"/>
    <col min="3329" max="3329" width="4.42578125" style="119" customWidth="1"/>
    <col min="3330" max="3330" width="10.140625" style="119" customWidth="1"/>
    <col min="3331" max="3331" width="4.7109375" style="119" customWidth="1"/>
    <col min="3332" max="3332" width="4.42578125" style="119" customWidth="1"/>
    <col min="3333" max="3333" width="3" style="119" customWidth="1"/>
    <col min="3334" max="3334" width="19.140625" style="119" customWidth="1"/>
    <col min="3335" max="3335" width="9.5703125" style="119" customWidth="1"/>
    <col min="3336" max="3336" width="10.85546875" style="119" customWidth="1"/>
    <col min="3337" max="3337" width="10.140625" style="119" customWidth="1"/>
    <col min="3338" max="3338" width="9.5703125" style="119" customWidth="1"/>
    <col min="3339" max="3340" width="9" style="119" customWidth="1"/>
    <col min="3341" max="3341" width="8.7109375" style="119" customWidth="1"/>
    <col min="3342" max="3342" width="11.42578125" style="119" customWidth="1"/>
    <col min="3343" max="3343" width="10.140625" style="119" customWidth="1"/>
    <col min="3344" max="3582" width="9.140625" style="119"/>
    <col min="3583" max="3583" width="11.85546875" style="119" customWidth="1"/>
    <col min="3584" max="3584" width="3.140625" style="119" customWidth="1"/>
    <col min="3585" max="3585" width="4.42578125" style="119" customWidth="1"/>
    <col min="3586" max="3586" width="10.140625" style="119" customWidth="1"/>
    <col min="3587" max="3587" width="4.7109375" style="119" customWidth="1"/>
    <col min="3588" max="3588" width="4.42578125" style="119" customWidth="1"/>
    <col min="3589" max="3589" width="3" style="119" customWidth="1"/>
    <col min="3590" max="3590" width="19.140625" style="119" customWidth="1"/>
    <col min="3591" max="3591" width="9.5703125" style="119" customWidth="1"/>
    <col min="3592" max="3592" width="10.85546875" style="119" customWidth="1"/>
    <col min="3593" max="3593" width="10.140625" style="119" customWidth="1"/>
    <col min="3594" max="3594" width="9.5703125" style="119" customWidth="1"/>
    <col min="3595" max="3596" width="9" style="119" customWidth="1"/>
    <col min="3597" max="3597" width="8.7109375" style="119" customWidth="1"/>
    <col min="3598" max="3598" width="11.42578125" style="119" customWidth="1"/>
    <col min="3599" max="3599" width="10.140625" style="119" customWidth="1"/>
    <col min="3600" max="3838" width="9.140625" style="119"/>
    <col min="3839" max="3839" width="11.85546875" style="119" customWidth="1"/>
    <col min="3840" max="3840" width="3.140625" style="119" customWidth="1"/>
    <col min="3841" max="3841" width="4.42578125" style="119" customWidth="1"/>
    <col min="3842" max="3842" width="10.140625" style="119" customWidth="1"/>
    <col min="3843" max="3843" width="4.7109375" style="119" customWidth="1"/>
    <col min="3844" max="3844" width="4.42578125" style="119" customWidth="1"/>
    <col min="3845" max="3845" width="3" style="119" customWidth="1"/>
    <col min="3846" max="3846" width="19.140625" style="119" customWidth="1"/>
    <col min="3847" max="3847" width="9.5703125" style="119" customWidth="1"/>
    <col min="3848" max="3848" width="10.85546875" style="119" customWidth="1"/>
    <col min="3849" max="3849" width="10.140625" style="119" customWidth="1"/>
    <col min="3850" max="3850" width="9.5703125" style="119" customWidth="1"/>
    <col min="3851" max="3852" width="9" style="119" customWidth="1"/>
    <col min="3853" max="3853" width="8.7109375" style="119" customWidth="1"/>
    <col min="3854" max="3854" width="11.42578125" style="119" customWidth="1"/>
    <col min="3855" max="3855" width="10.140625" style="119" customWidth="1"/>
    <col min="3856" max="4094" width="9.140625" style="119"/>
    <col min="4095" max="4095" width="11.85546875" style="119" customWidth="1"/>
    <col min="4096" max="4096" width="3.140625" style="119" customWidth="1"/>
    <col min="4097" max="4097" width="4.42578125" style="119" customWidth="1"/>
    <col min="4098" max="4098" width="10.140625" style="119" customWidth="1"/>
    <col min="4099" max="4099" width="4.7109375" style="119" customWidth="1"/>
    <col min="4100" max="4100" width="4.42578125" style="119" customWidth="1"/>
    <col min="4101" max="4101" width="3" style="119" customWidth="1"/>
    <col min="4102" max="4102" width="19.140625" style="119" customWidth="1"/>
    <col min="4103" max="4103" width="9.5703125" style="119" customWidth="1"/>
    <col min="4104" max="4104" width="10.85546875" style="119" customWidth="1"/>
    <col min="4105" max="4105" width="10.140625" style="119" customWidth="1"/>
    <col min="4106" max="4106" width="9.5703125" style="119" customWidth="1"/>
    <col min="4107" max="4108" width="9" style="119" customWidth="1"/>
    <col min="4109" max="4109" width="8.7109375" style="119" customWidth="1"/>
    <col min="4110" max="4110" width="11.42578125" style="119" customWidth="1"/>
    <col min="4111" max="4111" width="10.140625" style="119" customWidth="1"/>
    <col min="4112" max="4350" width="9.140625" style="119"/>
    <col min="4351" max="4351" width="11.85546875" style="119" customWidth="1"/>
    <col min="4352" max="4352" width="3.140625" style="119" customWidth="1"/>
    <col min="4353" max="4353" width="4.42578125" style="119" customWidth="1"/>
    <col min="4354" max="4354" width="10.140625" style="119" customWidth="1"/>
    <col min="4355" max="4355" width="4.7109375" style="119" customWidth="1"/>
    <col min="4356" max="4356" width="4.42578125" style="119" customWidth="1"/>
    <col min="4357" max="4357" width="3" style="119" customWidth="1"/>
    <col min="4358" max="4358" width="19.140625" style="119" customWidth="1"/>
    <col min="4359" max="4359" width="9.5703125" style="119" customWidth="1"/>
    <col min="4360" max="4360" width="10.85546875" style="119" customWidth="1"/>
    <col min="4361" max="4361" width="10.140625" style="119" customWidth="1"/>
    <col min="4362" max="4362" width="9.5703125" style="119" customWidth="1"/>
    <col min="4363" max="4364" width="9" style="119" customWidth="1"/>
    <col min="4365" max="4365" width="8.7109375" style="119" customWidth="1"/>
    <col min="4366" max="4366" width="11.42578125" style="119" customWidth="1"/>
    <col min="4367" max="4367" width="10.140625" style="119" customWidth="1"/>
    <col min="4368" max="4606" width="9.140625" style="119"/>
    <col min="4607" max="4607" width="11.85546875" style="119" customWidth="1"/>
    <col min="4608" max="4608" width="3.140625" style="119" customWidth="1"/>
    <col min="4609" max="4609" width="4.42578125" style="119" customWidth="1"/>
    <col min="4610" max="4610" width="10.140625" style="119" customWidth="1"/>
    <col min="4611" max="4611" width="4.7109375" style="119" customWidth="1"/>
    <col min="4612" max="4612" width="4.42578125" style="119" customWidth="1"/>
    <col min="4613" max="4613" width="3" style="119" customWidth="1"/>
    <col min="4614" max="4614" width="19.140625" style="119" customWidth="1"/>
    <col min="4615" max="4615" width="9.5703125" style="119" customWidth="1"/>
    <col min="4616" max="4616" width="10.85546875" style="119" customWidth="1"/>
    <col min="4617" max="4617" width="10.140625" style="119" customWidth="1"/>
    <col min="4618" max="4618" width="9.5703125" style="119" customWidth="1"/>
    <col min="4619" max="4620" width="9" style="119" customWidth="1"/>
    <col min="4621" max="4621" width="8.7109375" style="119" customWidth="1"/>
    <col min="4622" max="4622" width="11.42578125" style="119" customWidth="1"/>
    <col min="4623" max="4623" width="10.140625" style="119" customWidth="1"/>
    <col min="4624" max="4862" width="9.140625" style="119"/>
    <col min="4863" max="4863" width="11.85546875" style="119" customWidth="1"/>
    <col min="4864" max="4864" width="3.140625" style="119" customWidth="1"/>
    <col min="4865" max="4865" width="4.42578125" style="119" customWidth="1"/>
    <col min="4866" max="4866" width="10.140625" style="119" customWidth="1"/>
    <col min="4867" max="4867" width="4.7109375" style="119" customWidth="1"/>
    <col min="4868" max="4868" width="4.42578125" style="119" customWidth="1"/>
    <col min="4869" max="4869" width="3" style="119" customWidth="1"/>
    <col min="4870" max="4870" width="19.140625" style="119" customWidth="1"/>
    <col min="4871" max="4871" width="9.5703125" style="119" customWidth="1"/>
    <col min="4872" max="4872" width="10.85546875" style="119" customWidth="1"/>
    <col min="4873" max="4873" width="10.140625" style="119" customWidth="1"/>
    <col min="4874" max="4874" width="9.5703125" style="119" customWidth="1"/>
    <col min="4875" max="4876" width="9" style="119" customWidth="1"/>
    <col min="4877" max="4877" width="8.7109375" style="119" customWidth="1"/>
    <col min="4878" max="4878" width="11.42578125" style="119" customWidth="1"/>
    <col min="4879" max="4879" width="10.140625" style="119" customWidth="1"/>
    <col min="4880" max="5118" width="9.140625" style="119"/>
    <col min="5119" max="5119" width="11.85546875" style="119" customWidth="1"/>
    <col min="5120" max="5120" width="3.140625" style="119" customWidth="1"/>
    <col min="5121" max="5121" width="4.42578125" style="119" customWidth="1"/>
    <col min="5122" max="5122" width="10.140625" style="119" customWidth="1"/>
    <col min="5123" max="5123" width="4.7109375" style="119" customWidth="1"/>
    <col min="5124" max="5124" width="4.42578125" style="119" customWidth="1"/>
    <col min="5125" max="5125" width="3" style="119" customWidth="1"/>
    <col min="5126" max="5126" width="19.140625" style="119" customWidth="1"/>
    <col min="5127" max="5127" width="9.5703125" style="119" customWidth="1"/>
    <col min="5128" max="5128" width="10.85546875" style="119" customWidth="1"/>
    <col min="5129" max="5129" width="10.140625" style="119" customWidth="1"/>
    <col min="5130" max="5130" width="9.5703125" style="119" customWidth="1"/>
    <col min="5131" max="5132" width="9" style="119" customWidth="1"/>
    <col min="5133" max="5133" width="8.7109375" style="119" customWidth="1"/>
    <col min="5134" max="5134" width="11.42578125" style="119" customWidth="1"/>
    <col min="5135" max="5135" width="10.140625" style="119" customWidth="1"/>
    <col min="5136" max="5374" width="9.140625" style="119"/>
    <col min="5375" max="5375" width="11.85546875" style="119" customWidth="1"/>
    <col min="5376" max="5376" width="3.140625" style="119" customWidth="1"/>
    <col min="5377" max="5377" width="4.42578125" style="119" customWidth="1"/>
    <col min="5378" max="5378" width="10.140625" style="119" customWidth="1"/>
    <col min="5379" max="5379" width="4.7109375" style="119" customWidth="1"/>
    <col min="5380" max="5380" width="4.42578125" style="119" customWidth="1"/>
    <col min="5381" max="5381" width="3" style="119" customWidth="1"/>
    <col min="5382" max="5382" width="19.140625" style="119" customWidth="1"/>
    <col min="5383" max="5383" width="9.5703125" style="119" customWidth="1"/>
    <col min="5384" max="5384" width="10.85546875" style="119" customWidth="1"/>
    <col min="5385" max="5385" width="10.140625" style="119" customWidth="1"/>
    <col min="5386" max="5386" width="9.5703125" style="119" customWidth="1"/>
    <col min="5387" max="5388" width="9" style="119" customWidth="1"/>
    <col min="5389" max="5389" width="8.7109375" style="119" customWidth="1"/>
    <col min="5390" max="5390" width="11.42578125" style="119" customWidth="1"/>
    <col min="5391" max="5391" width="10.140625" style="119" customWidth="1"/>
    <col min="5392" max="5630" width="9.140625" style="119"/>
    <col min="5631" max="5631" width="11.85546875" style="119" customWidth="1"/>
    <col min="5632" max="5632" width="3.140625" style="119" customWidth="1"/>
    <col min="5633" max="5633" width="4.42578125" style="119" customWidth="1"/>
    <col min="5634" max="5634" width="10.140625" style="119" customWidth="1"/>
    <col min="5635" max="5635" width="4.7109375" style="119" customWidth="1"/>
    <col min="5636" max="5636" width="4.42578125" style="119" customWidth="1"/>
    <col min="5637" max="5637" width="3" style="119" customWidth="1"/>
    <col min="5638" max="5638" width="19.140625" style="119" customWidth="1"/>
    <col min="5639" max="5639" width="9.5703125" style="119" customWidth="1"/>
    <col min="5640" max="5640" width="10.85546875" style="119" customWidth="1"/>
    <col min="5641" max="5641" width="10.140625" style="119" customWidth="1"/>
    <col min="5642" max="5642" width="9.5703125" style="119" customWidth="1"/>
    <col min="5643" max="5644" width="9" style="119" customWidth="1"/>
    <col min="5645" max="5645" width="8.7109375" style="119" customWidth="1"/>
    <col min="5646" max="5646" width="11.42578125" style="119" customWidth="1"/>
    <col min="5647" max="5647" width="10.140625" style="119" customWidth="1"/>
    <col min="5648" max="5886" width="9.140625" style="119"/>
    <col min="5887" max="5887" width="11.85546875" style="119" customWidth="1"/>
    <col min="5888" max="5888" width="3.140625" style="119" customWidth="1"/>
    <col min="5889" max="5889" width="4.42578125" style="119" customWidth="1"/>
    <col min="5890" max="5890" width="10.140625" style="119" customWidth="1"/>
    <col min="5891" max="5891" width="4.7109375" style="119" customWidth="1"/>
    <col min="5892" max="5892" width="4.42578125" style="119" customWidth="1"/>
    <col min="5893" max="5893" width="3" style="119" customWidth="1"/>
    <col min="5894" max="5894" width="19.140625" style="119" customWidth="1"/>
    <col min="5895" max="5895" width="9.5703125" style="119" customWidth="1"/>
    <col min="5896" max="5896" width="10.85546875" style="119" customWidth="1"/>
    <col min="5897" max="5897" width="10.140625" style="119" customWidth="1"/>
    <col min="5898" max="5898" width="9.5703125" style="119" customWidth="1"/>
    <col min="5899" max="5900" width="9" style="119" customWidth="1"/>
    <col min="5901" max="5901" width="8.7109375" style="119" customWidth="1"/>
    <col min="5902" max="5902" width="11.42578125" style="119" customWidth="1"/>
    <col min="5903" max="5903" width="10.140625" style="119" customWidth="1"/>
    <col min="5904" max="6142" width="9.140625" style="119"/>
    <col min="6143" max="6143" width="11.85546875" style="119" customWidth="1"/>
    <col min="6144" max="6144" width="3.140625" style="119" customWidth="1"/>
    <col min="6145" max="6145" width="4.42578125" style="119" customWidth="1"/>
    <col min="6146" max="6146" width="10.140625" style="119" customWidth="1"/>
    <col min="6147" max="6147" width="4.7109375" style="119" customWidth="1"/>
    <col min="6148" max="6148" width="4.42578125" style="119" customWidth="1"/>
    <col min="6149" max="6149" width="3" style="119" customWidth="1"/>
    <col min="6150" max="6150" width="19.140625" style="119" customWidth="1"/>
    <col min="6151" max="6151" width="9.5703125" style="119" customWidth="1"/>
    <col min="6152" max="6152" width="10.85546875" style="119" customWidth="1"/>
    <col min="6153" max="6153" width="10.140625" style="119" customWidth="1"/>
    <col min="6154" max="6154" width="9.5703125" style="119" customWidth="1"/>
    <col min="6155" max="6156" width="9" style="119" customWidth="1"/>
    <col min="6157" max="6157" width="8.7109375" style="119" customWidth="1"/>
    <col min="6158" max="6158" width="11.42578125" style="119" customWidth="1"/>
    <col min="6159" max="6159" width="10.140625" style="119" customWidth="1"/>
    <col min="6160" max="6398" width="9.140625" style="119"/>
    <col min="6399" max="6399" width="11.85546875" style="119" customWidth="1"/>
    <col min="6400" max="6400" width="3.140625" style="119" customWidth="1"/>
    <col min="6401" max="6401" width="4.42578125" style="119" customWidth="1"/>
    <col min="6402" max="6402" width="10.140625" style="119" customWidth="1"/>
    <col min="6403" max="6403" width="4.7109375" style="119" customWidth="1"/>
    <col min="6404" max="6404" width="4.42578125" style="119" customWidth="1"/>
    <col min="6405" max="6405" width="3" style="119" customWidth="1"/>
    <col min="6406" max="6406" width="19.140625" style="119" customWidth="1"/>
    <col min="6407" max="6407" width="9.5703125" style="119" customWidth="1"/>
    <col min="6408" max="6408" width="10.85546875" style="119" customWidth="1"/>
    <col min="6409" max="6409" width="10.140625" style="119" customWidth="1"/>
    <col min="6410" max="6410" width="9.5703125" style="119" customWidth="1"/>
    <col min="6411" max="6412" width="9" style="119" customWidth="1"/>
    <col min="6413" max="6413" width="8.7109375" style="119" customWidth="1"/>
    <col min="6414" max="6414" width="11.42578125" style="119" customWidth="1"/>
    <col min="6415" max="6415" width="10.140625" style="119" customWidth="1"/>
    <col min="6416" max="6654" width="9.140625" style="119"/>
    <col min="6655" max="6655" width="11.85546875" style="119" customWidth="1"/>
    <col min="6656" max="6656" width="3.140625" style="119" customWidth="1"/>
    <col min="6657" max="6657" width="4.42578125" style="119" customWidth="1"/>
    <col min="6658" max="6658" width="10.140625" style="119" customWidth="1"/>
    <col min="6659" max="6659" width="4.7109375" style="119" customWidth="1"/>
    <col min="6660" max="6660" width="4.42578125" style="119" customWidth="1"/>
    <col min="6661" max="6661" width="3" style="119" customWidth="1"/>
    <col min="6662" max="6662" width="19.140625" style="119" customWidth="1"/>
    <col min="6663" max="6663" width="9.5703125" style="119" customWidth="1"/>
    <col min="6664" max="6664" width="10.85546875" style="119" customWidth="1"/>
    <col min="6665" max="6665" width="10.140625" style="119" customWidth="1"/>
    <col min="6666" max="6666" width="9.5703125" style="119" customWidth="1"/>
    <col min="6667" max="6668" width="9" style="119" customWidth="1"/>
    <col min="6669" max="6669" width="8.7109375" style="119" customWidth="1"/>
    <col min="6670" max="6670" width="11.42578125" style="119" customWidth="1"/>
    <col min="6671" max="6671" width="10.140625" style="119" customWidth="1"/>
    <col min="6672" max="6910" width="9.140625" style="119"/>
    <col min="6911" max="6911" width="11.85546875" style="119" customWidth="1"/>
    <col min="6912" max="6912" width="3.140625" style="119" customWidth="1"/>
    <col min="6913" max="6913" width="4.42578125" style="119" customWidth="1"/>
    <col min="6914" max="6914" width="10.140625" style="119" customWidth="1"/>
    <col min="6915" max="6915" width="4.7109375" style="119" customWidth="1"/>
    <col min="6916" max="6916" width="4.42578125" style="119" customWidth="1"/>
    <col min="6917" max="6917" width="3" style="119" customWidth="1"/>
    <col min="6918" max="6918" width="19.140625" style="119" customWidth="1"/>
    <col min="6919" max="6919" width="9.5703125" style="119" customWidth="1"/>
    <col min="6920" max="6920" width="10.85546875" style="119" customWidth="1"/>
    <col min="6921" max="6921" width="10.140625" style="119" customWidth="1"/>
    <col min="6922" max="6922" width="9.5703125" style="119" customWidth="1"/>
    <col min="6923" max="6924" width="9" style="119" customWidth="1"/>
    <col min="6925" max="6925" width="8.7109375" style="119" customWidth="1"/>
    <col min="6926" max="6926" width="11.42578125" style="119" customWidth="1"/>
    <col min="6927" max="6927" width="10.140625" style="119" customWidth="1"/>
    <col min="6928" max="7166" width="9.140625" style="119"/>
    <col min="7167" max="7167" width="11.85546875" style="119" customWidth="1"/>
    <col min="7168" max="7168" width="3.140625" style="119" customWidth="1"/>
    <col min="7169" max="7169" width="4.42578125" style="119" customWidth="1"/>
    <col min="7170" max="7170" width="10.140625" style="119" customWidth="1"/>
    <col min="7171" max="7171" width="4.7109375" style="119" customWidth="1"/>
    <col min="7172" max="7172" width="4.42578125" style="119" customWidth="1"/>
    <col min="7173" max="7173" width="3" style="119" customWidth="1"/>
    <col min="7174" max="7174" width="19.140625" style="119" customWidth="1"/>
    <col min="7175" max="7175" width="9.5703125" style="119" customWidth="1"/>
    <col min="7176" max="7176" width="10.85546875" style="119" customWidth="1"/>
    <col min="7177" max="7177" width="10.140625" style="119" customWidth="1"/>
    <col min="7178" max="7178" width="9.5703125" style="119" customWidth="1"/>
    <col min="7179" max="7180" width="9" style="119" customWidth="1"/>
    <col min="7181" max="7181" width="8.7109375" style="119" customWidth="1"/>
    <col min="7182" max="7182" width="11.42578125" style="119" customWidth="1"/>
    <col min="7183" max="7183" width="10.140625" style="119" customWidth="1"/>
    <col min="7184" max="7422" width="9.140625" style="119"/>
    <col min="7423" max="7423" width="11.85546875" style="119" customWidth="1"/>
    <col min="7424" max="7424" width="3.140625" style="119" customWidth="1"/>
    <col min="7425" max="7425" width="4.42578125" style="119" customWidth="1"/>
    <col min="7426" max="7426" width="10.140625" style="119" customWidth="1"/>
    <col min="7427" max="7427" width="4.7109375" style="119" customWidth="1"/>
    <col min="7428" max="7428" width="4.42578125" style="119" customWidth="1"/>
    <col min="7429" max="7429" width="3" style="119" customWidth="1"/>
    <col min="7430" max="7430" width="19.140625" style="119" customWidth="1"/>
    <col min="7431" max="7431" width="9.5703125" style="119" customWidth="1"/>
    <col min="7432" max="7432" width="10.85546875" style="119" customWidth="1"/>
    <col min="7433" max="7433" width="10.140625" style="119" customWidth="1"/>
    <col min="7434" max="7434" width="9.5703125" style="119" customWidth="1"/>
    <col min="7435" max="7436" width="9" style="119" customWidth="1"/>
    <col min="7437" max="7437" width="8.7109375" style="119" customWidth="1"/>
    <col min="7438" max="7438" width="11.42578125" style="119" customWidth="1"/>
    <col min="7439" max="7439" width="10.140625" style="119" customWidth="1"/>
    <col min="7440" max="7678" width="9.140625" style="119"/>
    <col min="7679" max="7679" width="11.85546875" style="119" customWidth="1"/>
    <col min="7680" max="7680" width="3.140625" style="119" customWidth="1"/>
    <col min="7681" max="7681" width="4.42578125" style="119" customWidth="1"/>
    <col min="7682" max="7682" width="10.140625" style="119" customWidth="1"/>
    <col min="7683" max="7683" width="4.7109375" style="119" customWidth="1"/>
    <col min="7684" max="7684" width="4.42578125" style="119" customWidth="1"/>
    <col min="7685" max="7685" width="3" style="119" customWidth="1"/>
    <col min="7686" max="7686" width="19.140625" style="119" customWidth="1"/>
    <col min="7687" max="7687" width="9.5703125" style="119" customWidth="1"/>
    <col min="7688" max="7688" width="10.85546875" style="119" customWidth="1"/>
    <col min="7689" max="7689" width="10.140625" style="119" customWidth="1"/>
    <col min="7690" max="7690" width="9.5703125" style="119" customWidth="1"/>
    <col min="7691" max="7692" width="9" style="119" customWidth="1"/>
    <col min="7693" max="7693" width="8.7109375" style="119" customWidth="1"/>
    <col min="7694" max="7694" width="11.42578125" style="119" customWidth="1"/>
    <col min="7695" max="7695" width="10.140625" style="119" customWidth="1"/>
    <col min="7696" max="7934" width="9.140625" style="119"/>
    <col min="7935" max="7935" width="11.85546875" style="119" customWidth="1"/>
    <col min="7936" max="7936" width="3.140625" style="119" customWidth="1"/>
    <col min="7937" max="7937" width="4.42578125" style="119" customWidth="1"/>
    <col min="7938" max="7938" width="10.140625" style="119" customWidth="1"/>
    <col min="7939" max="7939" width="4.7109375" style="119" customWidth="1"/>
    <col min="7940" max="7940" width="4.42578125" style="119" customWidth="1"/>
    <col min="7941" max="7941" width="3" style="119" customWidth="1"/>
    <col min="7942" max="7942" width="19.140625" style="119" customWidth="1"/>
    <col min="7943" max="7943" width="9.5703125" style="119" customWidth="1"/>
    <col min="7944" max="7944" width="10.85546875" style="119" customWidth="1"/>
    <col min="7945" max="7945" width="10.140625" style="119" customWidth="1"/>
    <col min="7946" max="7946" width="9.5703125" style="119" customWidth="1"/>
    <col min="7947" max="7948" width="9" style="119" customWidth="1"/>
    <col min="7949" max="7949" width="8.7109375" style="119" customWidth="1"/>
    <col min="7950" max="7950" width="11.42578125" style="119" customWidth="1"/>
    <col min="7951" max="7951" width="10.140625" style="119" customWidth="1"/>
    <col min="7952" max="8190" width="9.140625" style="119"/>
    <col min="8191" max="8191" width="11.85546875" style="119" customWidth="1"/>
    <col min="8192" max="8192" width="3.140625" style="119" customWidth="1"/>
    <col min="8193" max="8193" width="4.42578125" style="119" customWidth="1"/>
    <col min="8194" max="8194" width="10.140625" style="119" customWidth="1"/>
    <col min="8195" max="8195" width="4.7109375" style="119" customWidth="1"/>
    <col min="8196" max="8196" width="4.42578125" style="119" customWidth="1"/>
    <col min="8197" max="8197" width="3" style="119" customWidth="1"/>
    <col min="8198" max="8198" width="19.140625" style="119" customWidth="1"/>
    <col min="8199" max="8199" width="9.5703125" style="119" customWidth="1"/>
    <col min="8200" max="8200" width="10.85546875" style="119" customWidth="1"/>
    <col min="8201" max="8201" width="10.140625" style="119" customWidth="1"/>
    <col min="8202" max="8202" width="9.5703125" style="119" customWidth="1"/>
    <col min="8203" max="8204" width="9" style="119" customWidth="1"/>
    <col min="8205" max="8205" width="8.7109375" style="119" customWidth="1"/>
    <col min="8206" max="8206" width="11.42578125" style="119" customWidth="1"/>
    <col min="8207" max="8207" width="10.140625" style="119" customWidth="1"/>
    <col min="8208" max="8446" width="9.140625" style="119"/>
    <col min="8447" max="8447" width="11.85546875" style="119" customWidth="1"/>
    <col min="8448" max="8448" width="3.140625" style="119" customWidth="1"/>
    <col min="8449" max="8449" width="4.42578125" style="119" customWidth="1"/>
    <col min="8450" max="8450" width="10.140625" style="119" customWidth="1"/>
    <col min="8451" max="8451" width="4.7109375" style="119" customWidth="1"/>
    <col min="8452" max="8452" width="4.42578125" style="119" customWidth="1"/>
    <col min="8453" max="8453" width="3" style="119" customWidth="1"/>
    <col min="8454" max="8454" width="19.140625" style="119" customWidth="1"/>
    <col min="8455" max="8455" width="9.5703125" style="119" customWidth="1"/>
    <col min="8456" max="8456" width="10.85546875" style="119" customWidth="1"/>
    <col min="8457" max="8457" width="10.140625" style="119" customWidth="1"/>
    <col min="8458" max="8458" width="9.5703125" style="119" customWidth="1"/>
    <col min="8459" max="8460" width="9" style="119" customWidth="1"/>
    <col min="8461" max="8461" width="8.7109375" style="119" customWidth="1"/>
    <col min="8462" max="8462" width="11.42578125" style="119" customWidth="1"/>
    <col min="8463" max="8463" width="10.140625" style="119" customWidth="1"/>
    <col min="8464" max="8702" width="9.140625" style="119"/>
    <col min="8703" max="8703" width="11.85546875" style="119" customWidth="1"/>
    <col min="8704" max="8704" width="3.140625" style="119" customWidth="1"/>
    <col min="8705" max="8705" width="4.42578125" style="119" customWidth="1"/>
    <col min="8706" max="8706" width="10.140625" style="119" customWidth="1"/>
    <col min="8707" max="8707" width="4.7109375" style="119" customWidth="1"/>
    <col min="8708" max="8708" width="4.42578125" style="119" customWidth="1"/>
    <col min="8709" max="8709" width="3" style="119" customWidth="1"/>
    <col min="8710" max="8710" width="19.140625" style="119" customWidth="1"/>
    <col min="8711" max="8711" width="9.5703125" style="119" customWidth="1"/>
    <col min="8712" max="8712" width="10.85546875" style="119" customWidth="1"/>
    <col min="8713" max="8713" width="10.140625" style="119" customWidth="1"/>
    <col min="8714" max="8714" width="9.5703125" style="119" customWidth="1"/>
    <col min="8715" max="8716" width="9" style="119" customWidth="1"/>
    <col min="8717" max="8717" width="8.7109375" style="119" customWidth="1"/>
    <col min="8718" max="8718" width="11.42578125" style="119" customWidth="1"/>
    <col min="8719" max="8719" width="10.140625" style="119" customWidth="1"/>
    <col min="8720" max="8958" width="9.140625" style="119"/>
    <col min="8959" max="8959" width="11.85546875" style="119" customWidth="1"/>
    <col min="8960" max="8960" width="3.140625" style="119" customWidth="1"/>
    <col min="8961" max="8961" width="4.42578125" style="119" customWidth="1"/>
    <col min="8962" max="8962" width="10.140625" style="119" customWidth="1"/>
    <col min="8963" max="8963" width="4.7109375" style="119" customWidth="1"/>
    <col min="8964" max="8964" width="4.42578125" style="119" customWidth="1"/>
    <col min="8965" max="8965" width="3" style="119" customWidth="1"/>
    <col min="8966" max="8966" width="19.140625" style="119" customWidth="1"/>
    <col min="8967" max="8967" width="9.5703125" style="119" customWidth="1"/>
    <col min="8968" max="8968" width="10.85546875" style="119" customWidth="1"/>
    <col min="8969" max="8969" width="10.140625" style="119" customWidth="1"/>
    <col min="8970" max="8970" width="9.5703125" style="119" customWidth="1"/>
    <col min="8971" max="8972" width="9" style="119" customWidth="1"/>
    <col min="8973" max="8973" width="8.7109375" style="119" customWidth="1"/>
    <col min="8974" max="8974" width="11.42578125" style="119" customWidth="1"/>
    <col min="8975" max="8975" width="10.140625" style="119" customWidth="1"/>
    <col min="8976" max="9214" width="9.140625" style="119"/>
    <col min="9215" max="9215" width="11.85546875" style="119" customWidth="1"/>
    <col min="9216" max="9216" width="3.140625" style="119" customWidth="1"/>
    <col min="9217" max="9217" width="4.42578125" style="119" customWidth="1"/>
    <col min="9218" max="9218" width="10.140625" style="119" customWidth="1"/>
    <col min="9219" max="9219" width="4.7109375" style="119" customWidth="1"/>
    <col min="9220" max="9220" width="4.42578125" style="119" customWidth="1"/>
    <col min="9221" max="9221" width="3" style="119" customWidth="1"/>
    <col min="9222" max="9222" width="19.140625" style="119" customWidth="1"/>
    <col min="9223" max="9223" width="9.5703125" style="119" customWidth="1"/>
    <col min="9224" max="9224" width="10.85546875" style="119" customWidth="1"/>
    <col min="9225" max="9225" width="10.140625" style="119" customWidth="1"/>
    <col min="9226" max="9226" width="9.5703125" style="119" customWidth="1"/>
    <col min="9227" max="9228" width="9" style="119" customWidth="1"/>
    <col min="9229" max="9229" width="8.7109375" style="119" customWidth="1"/>
    <col min="9230" max="9230" width="11.42578125" style="119" customWidth="1"/>
    <col min="9231" max="9231" width="10.140625" style="119" customWidth="1"/>
    <col min="9232" max="9470" width="9.140625" style="119"/>
    <col min="9471" max="9471" width="11.85546875" style="119" customWidth="1"/>
    <col min="9472" max="9472" width="3.140625" style="119" customWidth="1"/>
    <col min="9473" max="9473" width="4.42578125" style="119" customWidth="1"/>
    <col min="9474" max="9474" width="10.140625" style="119" customWidth="1"/>
    <col min="9475" max="9475" width="4.7109375" style="119" customWidth="1"/>
    <col min="9476" max="9476" width="4.42578125" style="119" customWidth="1"/>
    <col min="9477" max="9477" width="3" style="119" customWidth="1"/>
    <col min="9478" max="9478" width="19.140625" style="119" customWidth="1"/>
    <col min="9479" max="9479" width="9.5703125" style="119" customWidth="1"/>
    <col min="9480" max="9480" width="10.85546875" style="119" customWidth="1"/>
    <col min="9481" max="9481" width="10.140625" style="119" customWidth="1"/>
    <col min="9482" max="9482" width="9.5703125" style="119" customWidth="1"/>
    <col min="9483" max="9484" width="9" style="119" customWidth="1"/>
    <col min="9485" max="9485" width="8.7109375" style="119" customWidth="1"/>
    <col min="9486" max="9486" width="11.42578125" style="119" customWidth="1"/>
    <col min="9487" max="9487" width="10.140625" style="119" customWidth="1"/>
    <col min="9488" max="9726" width="9.140625" style="119"/>
    <col min="9727" max="9727" width="11.85546875" style="119" customWidth="1"/>
    <col min="9728" max="9728" width="3.140625" style="119" customWidth="1"/>
    <col min="9729" max="9729" width="4.42578125" style="119" customWidth="1"/>
    <col min="9730" max="9730" width="10.140625" style="119" customWidth="1"/>
    <col min="9731" max="9731" width="4.7109375" style="119" customWidth="1"/>
    <col min="9732" max="9732" width="4.42578125" style="119" customWidth="1"/>
    <col min="9733" max="9733" width="3" style="119" customWidth="1"/>
    <col min="9734" max="9734" width="19.140625" style="119" customWidth="1"/>
    <col min="9735" max="9735" width="9.5703125" style="119" customWidth="1"/>
    <col min="9736" max="9736" width="10.85546875" style="119" customWidth="1"/>
    <col min="9737" max="9737" width="10.140625" style="119" customWidth="1"/>
    <col min="9738" max="9738" width="9.5703125" style="119" customWidth="1"/>
    <col min="9739" max="9740" width="9" style="119" customWidth="1"/>
    <col min="9741" max="9741" width="8.7109375" style="119" customWidth="1"/>
    <col min="9742" max="9742" width="11.42578125" style="119" customWidth="1"/>
    <col min="9743" max="9743" width="10.140625" style="119" customWidth="1"/>
    <col min="9744" max="9982" width="9.140625" style="119"/>
    <col min="9983" max="9983" width="11.85546875" style="119" customWidth="1"/>
    <col min="9984" max="9984" width="3.140625" style="119" customWidth="1"/>
    <col min="9985" max="9985" width="4.42578125" style="119" customWidth="1"/>
    <col min="9986" max="9986" width="10.140625" style="119" customWidth="1"/>
    <col min="9987" max="9987" width="4.7109375" style="119" customWidth="1"/>
    <col min="9988" max="9988" width="4.42578125" style="119" customWidth="1"/>
    <col min="9989" max="9989" width="3" style="119" customWidth="1"/>
    <col min="9990" max="9990" width="19.140625" style="119" customWidth="1"/>
    <col min="9991" max="9991" width="9.5703125" style="119" customWidth="1"/>
    <col min="9992" max="9992" width="10.85546875" style="119" customWidth="1"/>
    <col min="9993" max="9993" width="10.140625" style="119" customWidth="1"/>
    <col min="9994" max="9994" width="9.5703125" style="119" customWidth="1"/>
    <col min="9995" max="9996" width="9" style="119" customWidth="1"/>
    <col min="9997" max="9997" width="8.7109375" style="119" customWidth="1"/>
    <col min="9998" max="9998" width="11.42578125" style="119" customWidth="1"/>
    <col min="9999" max="9999" width="10.140625" style="119" customWidth="1"/>
    <col min="10000" max="10238" width="9.140625" style="119"/>
    <col min="10239" max="10239" width="11.85546875" style="119" customWidth="1"/>
    <col min="10240" max="10240" width="3.140625" style="119" customWidth="1"/>
    <col min="10241" max="10241" width="4.42578125" style="119" customWidth="1"/>
    <col min="10242" max="10242" width="10.140625" style="119" customWidth="1"/>
    <col min="10243" max="10243" width="4.7109375" style="119" customWidth="1"/>
    <col min="10244" max="10244" width="4.42578125" style="119" customWidth="1"/>
    <col min="10245" max="10245" width="3" style="119" customWidth="1"/>
    <col min="10246" max="10246" width="19.140625" style="119" customWidth="1"/>
    <col min="10247" max="10247" width="9.5703125" style="119" customWidth="1"/>
    <col min="10248" max="10248" width="10.85546875" style="119" customWidth="1"/>
    <col min="10249" max="10249" width="10.140625" style="119" customWidth="1"/>
    <col min="10250" max="10250" width="9.5703125" style="119" customWidth="1"/>
    <col min="10251" max="10252" width="9" style="119" customWidth="1"/>
    <col min="10253" max="10253" width="8.7109375" style="119" customWidth="1"/>
    <col min="10254" max="10254" width="11.42578125" style="119" customWidth="1"/>
    <col min="10255" max="10255" width="10.140625" style="119" customWidth="1"/>
    <col min="10256" max="10494" width="9.140625" style="119"/>
    <col min="10495" max="10495" width="11.85546875" style="119" customWidth="1"/>
    <col min="10496" max="10496" width="3.140625" style="119" customWidth="1"/>
    <col min="10497" max="10497" width="4.42578125" style="119" customWidth="1"/>
    <col min="10498" max="10498" width="10.140625" style="119" customWidth="1"/>
    <col min="10499" max="10499" width="4.7109375" style="119" customWidth="1"/>
    <col min="10500" max="10500" width="4.42578125" style="119" customWidth="1"/>
    <col min="10501" max="10501" width="3" style="119" customWidth="1"/>
    <col min="10502" max="10502" width="19.140625" style="119" customWidth="1"/>
    <col min="10503" max="10503" width="9.5703125" style="119" customWidth="1"/>
    <col min="10504" max="10504" width="10.85546875" style="119" customWidth="1"/>
    <col min="10505" max="10505" width="10.140625" style="119" customWidth="1"/>
    <col min="10506" max="10506" width="9.5703125" style="119" customWidth="1"/>
    <col min="10507" max="10508" width="9" style="119" customWidth="1"/>
    <col min="10509" max="10509" width="8.7109375" style="119" customWidth="1"/>
    <col min="10510" max="10510" width="11.42578125" style="119" customWidth="1"/>
    <col min="10511" max="10511" width="10.140625" style="119" customWidth="1"/>
    <col min="10512" max="10750" width="9.140625" style="119"/>
    <col min="10751" max="10751" width="11.85546875" style="119" customWidth="1"/>
    <col min="10752" max="10752" width="3.140625" style="119" customWidth="1"/>
    <col min="10753" max="10753" width="4.42578125" style="119" customWidth="1"/>
    <col min="10754" max="10754" width="10.140625" style="119" customWidth="1"/>
    <col min="10755" max="10755" width="4.7109375" style="119" customWidth="1"/>
    <col min="10756" max="10756" width="4.42578125" style="119" customWidth="1"/>
    <col min="10757" max="10757" width="3" style="119" customWidth="1"/>
    <col min="10758" max="10758" width="19.140625" style="119" customWidth="1"/>
    <col min="10759" max="10759" width="9.5703125" style="119" customWidth="1"/>
    <col min="10760" max="10760" width="10.85546875" style="119" customWidth="1"/>
    <col min="10761" max="10761" width="10.140625" style="119" customWidth="1"/>
    <col min="10762" max="10762" width="9.5703125" style="119" customWidth="1"/>
    <col min="10763" max="10764" width="9" style="119" customWidth="1"/>
    <col min="10765" max="10765" width="8.7109375" style="119" customWidth="1"/>
    <col min="10766" max="10766" width="11.42578125" style="119" customWidth="1"/>
    <col min="10767" max="10767" width="10.140625" style="119" customWidth="1"/>
    <col min="10768" max="11006" width="9.140625" style="119"/>
    <col min="11007" max="11007" width="11.85546875" style="119" customWidth="1"/>
    <col min="11008" max="11008" width="3.140625" style="119" customWidth="1"/>
    <col min="11009" max="11009" width="4.42578125" style="119" customWidth="1"/>
    <col min="11010" max="11010" width="10.140625" style="119" customWidth="1"/>
    <col min="11011" max="11011" width="4.7109375" style="119" customWidth="1"/>
    <col min="11012" max="11012" width="4.42578125" style="119" customWidth="1"/>
    <col min="11013" max="11013" width="3" style="119" customWidth="1"/>
    <col min="11014" max="11014" width="19.140625" style="119" customWidth="1"/>
    <col min="11015" max="11015" width="9.5703125" style="119" customWidth="1"/>
    <col min="11016" max="11016" width="10.85546875" style="119" customWidth="1"/>
    <col min="11017" max="11017" width="10.140625" style="119" customWidth="1"/>
    <col min="11018" max="11018" width="9.5703125" style="119" customWidth="1"/>
    <col min="11019" max="11020" width="9" style="119" customWidth="1"/>
    <col min="11021" max="11021" width="8.7109375" style="119" customWidth="1"/>
    <col min="11022" max="11022" width="11.42578125" style="119" customWidth="1"/>
    <col min="11023" max="11023" width="10.140625" style="119" customWidth="1"/>
    <col min="11024" max="11262" width="9.140625" style="119"/>
    <col min="11263" max="11263" width="11.85546875" style="119" customWidth="1"/>
    <col min="11264" max="11264" width="3.140625" style="119" customWidth="1"/>
    <col min="11265" max="11265" width="4.42578125" style="119" customWidth="1"/>
    <col min="11266" max="11266" width="10.140625" style="119" customWidth="1"/>
    <col min="11267" max="11267" width="4.7109375" style="119" customWidth="1"/>
    <col min="11268" max="11268" width="4.42578125" style="119" customWidth="1"/>
    <col min="11269" max="11269" width="3" style="119" customWidth="1"/>
    <col min="11270" max="11270" width="19.140625" style="119" customWidth="1"/>
    <col min="11271" max="11271" width="9.5703125" style="119" customWidth="1"/>
    <col min="11272" max="11272" width="10.85546875" style="119" customWidth="1"/>
    <col min="11273" max="11273" width="10.140625" style="119" customWidth="1"/>
    <col min="11274" max="11274" width="9.5703125" style="119" customWidth="1"/>
    <col min="11275" max="11276" width="9" style="119" customWidth="1"/>
    <col min="11277" max="11277" width="8.7109375" style="119" customWidth="1"/>
    <col min="11278" max="11278" width="11.42578125" style="119" customWidth="1"/>
    <col min="11279" max="11279" width="10.140625" style="119" customWidth="1"/>
    <col min="11280" max="11518" width="9.140625" style="119"/>
    <col min="11519" max="11519" width="11.85546875" style="119" customWidth="1"/>
    <col min="11520" max="11520" width="3.140625" style="119" customWidth="1"/>
    <col min="11521" max="11521" width="4.42578125" style="119" customWidth="1"/>
    <col min="11522" max="11522" width="10.140625" style="119" customWidth="1"/>
    <col min="11523" max="11523" width="4.7109375" style="119" customWidth="1"/>
    <col min="11524" max="11524" width="4.42578125" style="119" customWidth="1"/>
    <col min="11525" max="11525" width="3" style="119" customWidth="1"/>
    <col min="11526" max="11526" width="19.140625" style="119" customWidth="1"/>
    <col min="11527" max="11527" width="9.5703125" style="119" customWidth="1"/>
    <col min="11528" max="11528" width="10.85546875" style="119" customWidth="1"/>
    <col min="11529" max="11529" width="10.140625" style="119" customWidth="1"/>
    <col min="11530" max="11530" width="9.5703125" style="119" customWidth="1"/>
    <col min="11531" max="11532" width="9" style="119" customWidth="1"/>
    <col min="11533" max="11533" width="8.7109375" style="119" customWidth="1"/>
    <col min="11534" max="11534" width="11.42578125" style="119" customWidth="1"/>
    <col min="11535" max="11535" width="10.140625" style="119" customWidth="1"/>
    <col min="11536" max="11774" width="9.140625" style="119"/>
    <col min="11775" max="11775" width="11.85546875" style="119" customWidth="1"/>
    <col min="11776" max="11776" width="3.140625" style="119" customWidth="1"/>
    <col min="11777" max="11777" width="4.42578125" style="119" customWidth="1"/>
    <col min="11778" max="11778" width="10.140625" style="119" customWidth="1"/>
    <col min="11779" max="11779" width="4.7109375" style="119" customWidth="1"/>
    <col min="11780" max="11780" width="4.42578125" style="119" customWidth="1"/>
    <col min="11781" max="11781" width="3" style="119" customWidth="1"/>
    <col min="11782" max="11782" width="19.140625" style="119" customWidth="1"/>
    <col min="11783" max="11783" width="9.5703125" style="119" customWidth="1"/>
    <col min="11784" max="11784" width="10.85546875" style="119" customWidth="1"/>
    <col min="11785" max="11785" width="10.140625" style="119" customWidth="1"/>
    <col min="11786" max="11786" width="9.5703125" style="119" customWidth="1"/>
    <col min="11787" max="11788" width="9" style="119" customWidth="1"/>
    <col min="11789" max="11789" width="8.7109375" style="119" customWidth="1"/>
    <col min="11790" max="11790" width="11.42578125" style="119" customWidth="1"/>
    <col min="11791" max="11791" width="10.140625" style="119" customWidth="1"/>
    <col min="11792" max="12030" width="9.140625" style="119"/>
    <col min="12031" max="12031" width="11.85546875" style="119" customWidth="1"/>
    <col min="12032" max="12032" width="3.140625" style="119" customWidth="1"/>
    <col min="12033" max="12033" width="4.42578125" style="119" customWidth="1"/>
    <col min="12034" max="12034" width="10.140625" style="119" customWidth="1"/>
    <col min="12035" max="12035" width="4.7109375" style="119" customWidth="1"/>
    <col min="12036" max="12036" width="4.42578125" style="119" customWidth="1"/>
    <col min="12037" max="12037" width="3" style="119" customWidth="1"/>
    <col min="12038" max="12038" width="19.140625" style="119" customWidth="1"/>
    <col min="12039" max="12039" width="9.5703125" style="119" customWidth="1"/>
    <col min="12040" max="12040" width="10.85546875" style="119" customWidth="1"/>
    <col min="12041" max="12041" width="10.140625" style="119" customWidth="1"/>
    <col min="12042" max="12042" width="9.5703125" style="119" customWidth="1"/>
    <col min="12043" max="12044" width="9" style="119" customWidth="1"/>
    <col min="12045" max="12045" width="8.7109375" style="119" customWidth="1"/>
    <col min="12046" max="12046" width="11.42578125" style="119" customWidth="1"/>
    <col min="12047" max="12047" width="10.140625" style="119" customWidth="1"/>
    <col min="12048" max="12286" width="9.140625" style="119"/>
    <col min="12287" max="12287" width="11.85546875" style="119" customWidth="1"/>
    <col min="12288" max="12288" width="3.140625" style="119" customWidth="1"/>
    <col min="12289" max="12289" width="4.42578125" style="119" customWidth="1"/>
    <col min="12290" max="12290" width="10.140625" style="119" customWidth="1"/>
    <col min="12291" max="12291" width="4.7109375" style="119" customWidth="1"/>
    <col min="12292" max="12292" width="4.42578125" style="119" customWidth="1"/>
    <col min="12293" max="12293" width="3" style="119" customWidth="1"/>
    <col min="12294" max="12294" width="19.140625" style="119" customWidth="1"/>
    <col min="12295" max="12295" width="9.5703125" style="119" customWidth="1"/>
    <col min="12296" max="12296" width="10.85546875" style="119" customWidth="1"/>
    <col min="12297" max="12297" width="10.140625" style="119" customWidth="1"/>
    <col min="12298" max="12298" width="9.5703125" style="119" customWidth="1"/>
    <col min="12299" max="12300" width="9" style="119" customWidth="1"/>
    <col min="12301" max="12301" width="8.7109375" style="119" customWidth="1"/>
    <col min="12302" max="12302" width="11.42578125" style="119" customWidth="1"/>
    <col min="12303" max="12303" width="10.140625" style="119" customWidth="1"/>
    <col min="12304" max="12542" width="9.140625" style="119"/>
    <col min="12543" max="12543" width="11.85546875" style="119" customWidth="1"/>
    <col min="12544" max="12544" width="3.140625" style="119" customWidth="1"/>
    <col min="12545" max="12545" width="4.42578125" style="119" customWidth="1"/>
    <col min="12546" max="12546" width="10.140625" style="119" customWidth="1"/>
    <col min="12547" max="12547" width="4.7109375" style="119" customWidth="1"/>
    <col min="12548" max="12548" width="4.42578125" style="119" customWidth="1"/>
    <col min="12549" max="12549" width="3" style="119" customWidth="1"/>
    <col min="12550" max="12550" width="19.140625" style="119" customWidth="1"/>
    <col min="12551" max="12551" width="9.5703125" style="119" customWidth="1"/>
    <col min="12552" max="12552" width="10.85546875" style="119" customWidth="1"/>
    <col min="12553" max="12553" width="10.140625" style="119" customWidth="1"/>
    <col min="12554" max="12554" width="9.5703125" style="119" customWidth="1"/>
    <col min="12555" max="12556" width="9" style="119" customWidth="1"/>
    <col min="12557" max="12557" width="8.7109375" style="119" customWidth="1"/>
    <col min="12558" max="12558" width="11.42578125" style="119" customWidth="1"/>
    <col min="12559" max="12559" width="10.140625" style="119" customWidth="1"/>
    <col min="12560" max="12798" width="9.140625" style="119"/>
    <col min="12799" max="12799" width="11.85546875" style="119" customWidth="1"/>
    <col min="12800" max="12800" width="3.140625" style="119" customWidth="1"/>
    <col min="12801" max="12801" width="4.42578125" style="119" customWidth="1"/>
    <col min="12802" max="12802" width="10.140625" style="119" customWidth="1"/>
    <col min="12803" max="12803" width="4.7109375" style="119" customWidth="1"/>
    <col min="12804" max="12804" width="4.42578125" style="119" customWidth="1"/>
    <col min="12805" max="12805" width="3" style="119" customWidth="1"/>
    <col min="12806" max="12806" width="19.140625" style="119" customWidth="1"/>
    <col min="12807" max="12807" width="9.5703125" style="119" customWidth="1"/>
    <col min="12808" max="12808" width="10.85546875" style="119" customWidth="1"/>
    <col min="12809" max="12809" width="10.140625" style="119" customWidth="1"/>
    <col min="12810" max="12810" width="9.5703125" style="119" customWidth="1"/>
    <col min="12811" max="12812" width="9" style="119" customWidth="1"/>
    <col min="12813" max="12813" width="8.7109375" style="119" customWidth="1"/>
    <col min="12814" max="12814" width="11.42578125" style="119" customWidth="1"/>
    <col min="12815" max="12815" width="10.140625" style="119" customWidth="1"/>
    <col min="12816" max="13054" width="9.140625" style="119"/>
    <col min="13055" max="13055" width="11.85546875" style="119" customWidth="1"/>
    <col min="13056" max="13056" width="3.140625" style="119" customWidth="1"/>
    <col min="13057" max="13057" width="4.42578125" style="119" customWidth="1"/>
    <col min="13058" max="13058" width="10.140625" style="119" customWidth="1"/>
    <col min="13059" max="13059" width="4.7109375" style="119" customWidth="1"/>
    <col min="13060" max="13060" width="4.42578125" style="119" customWidth="1"/>
    <col min="13061" max="13061" width="3" style="119" customWidth="1"/>
    <col min="13062" max="13062" width="19.140625" style="119" customWidth="1"/>
    <col min="13063" max="13063" width="9.5703125" style="119" customWidth="1"/>
    <col min="13064" max="13064" width="10.85546875" style="119" customWidth="1"/>
    <col min="13065" max="13065" width="10.140625" style="119" customWidth="1"/>
    <col min="13066" max="13066" width="9.5703125" style="119" customWidth="1"/>
    <col min="13067" max="13068" width="9" style="119" customWidth="1"/>
    <col min="13069" max="13069" width="8.7109375" style="119" customWidth="1"/>
    <col min="13070" max="13070" width="11.42578125" style="119" customWidth="1"/>
    <col min="13071" max="13071" width="10.140625" style="119" customWidth="1"/>
    <col min="13072" max="13310" width="9.140625" style="119"/>
    <col min="13311" max="13311" width="11.85546875" style="119" customWidth="1"/>
    <col min="13312" max="13312" width="3.140625" style="119" customWidth="1"/>
    <col min="13313" max="13313" width="4.42578125" style="119" customWidth="1"/>
    <col min="13314" max="13314" width="10.140625" style="119" customWidth="1"/>
    <col min="13315" max="13315" width="4.7109375" style="119" customWidth="1"/>
    <col min="13316" max="13316" width="4.42578125" style="119" customWidth="1"/>
    <col min="13317" max="13317" width="3" style="119" customWidth="1"/>
    <col min="13318" max="13318" width="19.140625" style="119" customWidth="1"/>
    <col min="13319" max="13319" width="9.5703125" style="119" customWidth="1"/>
    <col min="13320" max="13320" width="10.85546875" style="119" customWidth="1"/>
    <col min="13321" max="13321" width="10.140625" style="119" customWidth="1"/>
    <col min="13322" max="13322" width="9.5703125" style="119" customWidth="1"/>
    <col min="13323" max="13324" width="9" style="119" customWidth="1"/>
    <col min="13325" max="13325" width="8.7109375" style="119" customWidth="1"/>
    <col min="13326" max="13326" width="11.42578125" style="119" customWidth="1"/>
    <col min="13327" max="13327" width="10.140625" style="119" customWidth="1"/>
    <col min="13328" max="13566" width="9.140625" style="119"/>
    <col min="13567" max="13567" width="11.85546875" style="119" customWidth="1"/>
    <col min="13568" max="13568" width="3.140625" style="119" customWidth="1"/>
    <col min="13569" max="13569" width="4.42578125" style="119" customWidth="1"/>
    <col min="13570" max="13570" width="10.140625" style="119" customWidth="1"/>
    <col min="13571" max="13571" width="4.7109375" style="119" customWidth="1"/>
    <col min="13572" max="13572" width="4.42578125" style="119" customWidth="1"/>
    <col min="13573" max="13573" width="3" style="119" customWidth="1"/>
    <col min="13574" max="13574" width="19.140625" style="119" customWidth="1"/>
    <col min="13575" max="13575" width="9.5703125" style="119" customWidth="1"/>
    <col min="13576" max="13576" width="10.85546875" style="119" customWidth="1"/>
    <col min="13577" max="13577" width="10.140625" style="119" customWidth="1"/>
    <col min="13578" max="13578" width="9.5703125" style="119" customWidth="1"/>
    <col min="13579" max="13580" width="9" style="119" customWidth="1"/>
    <col min="13581" max="13581" width="8.7109375" style="119" customWidth="1"/>
    <col min="13582" max="13582" width="11.42578125" style="119" customWidth="1"/>
    <col min="13583" max="13583" width="10.140625" style="119" customWidth="1"/>
    <col min="13584" max="13822" width="9.140625" style="119"/>
    <col min="13823" max="13823" width="11.85546875" style="119" customWidth="1"/>
    <col min="13824" max="13824" width="3.140625" style="119" customWidth="1"/>
    <col min="13825" max="13825" width="4.42578125" style="119" customWidth="1"/>
    <col min="13826" max="13826" width="10.140625" style="119" customWidth="1"/>
    <col min="13827" max="13827" width="4.7109375" style="119" customWidth="1"/>
    <col min="13828" max="13828" width="4.42578125" style="119" customWidth="1"/>
    <col min="13829" max="13829" width="3" style="119" customWidth="1"/>
    <col min="13830" max="13830" width="19.140625" style="119" customWidth="1"/>
    <col min="13831" max="13831" width="9.5703125" style="119" customWidth="1"/>
    <col min="13832" max="13832" width="10.85546875" style="119" customWidth="1"/>
    <col min="13833" max="13833" width="10.140625" style="119" customWidth="1"/>
    <col min="13834" max="13834" width="9.5703125" style="119" customWidth="1"/>
    <col min="13835" max="13836" width="9" style="119" customWidth="1"/>
    <col min="13837" max="13837" width="8.7109375" style="119" customWidth="1"/>
    <col min="13838" max="13838" width="11.42578125" style="119" customWidth="1"/>
    <col min="13839" max="13839" width="10.140625" style="119" customWidth="1"/>
    <col min="13840" max="14078" width="9.140625" style="119"/>
    <col min="14079" max="14079" width="11.85546875" style="119" customWidth="1"/>
    <col min="14080" max="14080" width="3.140625" style="119" customWidth="1"/>
    <col min="14081" max="14081" width="4.42578125" style="119" customWidth="1"/>
    <col min="14082" max="14082" width="10.140625" style="119" customWidth="1"/>
    <col min="14083" max="14083" width="4.7109375" style="119" customWidth="1"/>
    <col min="14084" max="14084" width="4.42578125" style="119" customWidth="1"/>
    <col min="14085" max="14085" width="3" style="119" customWidth="1"/>
    <col min="14086" max="14086" width="19.140625" style="119" customWidth="1"/>
    <col min="14087" max="14087" width="9.5703125" style="119" customWidth="1"/>
    <col min="14088" max="14088" width="10.85546875" style="119" customWidth="1"/>
    <col min="14089" max="14089" width="10.140625" style="119" customWidth="1"/>
    <col min="14090" max="14090" width="9.5703125" style="119" customWidth="1"/>
    <col min="14091" max="14092" width="9" style="119" customWidth="1"/>
    <col min="14093" max="14093" width="8.7109375" style="119" customWidth="1"/>
    <col min="14094" max="14094" width="11.42578125" style="119" customWidth="1"/>
    <col min="14095" max="14095" width="10.140625" style="119" customWidth="1"/>
    <col min="14096" max="14334" width="9.140625" style="119"/>
    <col min="14335" max="14335" width="11.85546875" style="119" customWidth="1"/>
    <col min="14336" max="14336" width="3.140625" style="119" customWidth="1"/>
    <col min="14337" max="14337" width="4.42578125" style="119" customWidth="1"/>
    <col min="14338" max="14338" width="10.140625" style="119" customWidth="1"/>
    <col min="14339" max="14339" width="4.7109375" style="119" customWidth="1"/>
    <col min="14340" max="14340" width="4.42578125" style="119" customWidth="1"/>
    <col min="14341" max="14341" width="3" style="119" customWidth="1"/>
    <col min="14342" max="14342" width="19.140625" style="119" customWidth="1"/>
    <col min="14343" max="14343" width="9.5703125" style="119" customWidth="1"/>
    <col min="14344" max="14344" width="10.85546875" style="119" customWidth="1"/>
    <col min="14345" max="14345" width="10.140625" style="119" customWidth="1"/>
    <col min="14346" max="14346" width="9.5703125" style="119" customWidth="1"/>
    <col min="14347" max="14348" width="9" style="119" customWidth="1"/>
    <col min="14349" max="14349" width="8.7109375" style="119" customWidth="1"/>
    <col min="14350" max="14350" width="11.42578125" style="119" customWidth="1"/>
    <col min="14351" max="14351" width="10.140625" style="119" customWidth="1"/>
    <col min="14352" max="14590" width="9.140625" style="119"/>
    <col min="14591" max="14591" width="11.85546875" style="119" customWidth="1"/>
    <col min="14592" max="14592" width="3.140625" style="119" customWidth="1"/>
    <col min="14593" max="14593" width="4.42578125" style="119" customWidth="1"/>
    <col min="14594" max="14594" width="10.140625" style="119" customWidth="1"/>
    <col min="14595" max="14595" width="4.7109375" style="119" customWidth="1"/>
    <col min="14596" max="14596" width="4.42578125" style="119" customWidth="1"/>
    <col min="14597" max="14597" width="3" style="119" customWidth="1"/>
    <col min="14598" max="14598" width="19.140625" style="119" customWidth="1"/>
    <col min="14599" max="14599" width="9.5703125" style="119" customWidth="1"/>
    <col min="14600" max="14600" width="10.85546875" style="119" customWidth="1"/>
    <col min="14601" max="14601" width="10.140625" style="119" customWidth="1"/>
    <col min="14602" max="14602" width="9.5703125" style="119" customWidth="1"/>
    <col min="14603" max="14604" width="9" style="119" customWidth="1"/>
    <col min="14605" max="14605" width="8.7109375" style="119" customWidth="1"/>
    <col min="14606" max="14606" width="11.42578125" style="119" customWidth="1"/>
    <col min="14607" max="14607" width="10.140625" style="119" customWidth="1"/>
    <col min="14608" max="14846" width="9.140625" style="119"/>
    <col min="14847" max="14847" width="11.85546875" style="119" customWidth="1"/>
    <col min="14848" max="14848" width="3.140625" style="119" customWidth="1"/>
    <col min="14849" max="14849" width="4.42578125" style="119" customWidth="1"/>
    <col min="14850" max="14850" width="10.140625" style="119" customWidth="1"/>
    <col min="14851" max="14851" width="4.7109375" style="119" customWidth="1"/>
    <col min="14852" max="14852" width="4.42578125" style="119" customWidth="1"/>
    <col min="14853" max="14853" width="3" style="119" customWidth="1"/>
    <col min="14854" max="14854" width="19.140625" style="119" customWidth="1"/>
    <col min="14855" max="14855" width="9.5703125" style="119" customWidth="1"/>
    <col min="14856" max="14856" width="10.85546875" style="119" customWidth="1"/>
    <col min="14857" max="14857" width="10.140625" style="119" customWidth="1"/>
    <col min="14858" max="14858" width="9.5703125" style="119" customWidth="1"/>
    <col min="14859" max="14860" width="9" style="119" customWidth="1"/>
    <col min="14861" max="14861" width="8.7109375" style="119" customWidth="1"/>
    <col min="14862" max="14862" width="11.42578125" style="119" customWidth="1"/>
    <col min="14863" max="14863" width="10.140625" style="119" customWidth="1"/>
    <col min="14864" max="15102" width="9.140625" style="119"/>
    <col min="15103" max="15103" width="11.85546875" style="119" customWidth="1"/>
    <col min="15104" max="15104" width="3.140625" style="119" customWidth="1"/>
    <col min="15105" max="15105" width="4.42578125" style="119" customWidth="1"/>
    <col min="15106" max="15106" width="10.140625" style="119" customWidth="1"/>
    <col min="15107" max="15107" width="4.7109375" style="119" customWidth="1"/>
    <col min="15108" max="15108" width="4.42578125" style="119" customWidth="1"/>
    <col min="15109" max="15109" width="3" style="119" customWidth="1"/>
    <col min="15110" max="15110" width="19.140625" style="119" customWidth="1"/>
    <col min="15111" max="15111" width="9.5703125" style="119" customWidth="1"/>
    <col min="15112" max="15112" width="10.85546875" style="119" customWidth="1"/>
    <col min="15113" max="15113" width="10.140625" style="119" customWidth="1"/>
    <col min="15114" max="15114" width="9.5703125" style="119" customWidth="1"/>
    <col min="15115" max="15116" width="9" style="119" customWidth="1"/>
    <col min="15117" max="15117" width="8.7109375" style="119" customWidth="1"/>
    <col min="15118" max="15118" width="11.42578125" style="119" customWidth="1"/>
    <col min="15119" max="15119" width="10.140625" style="119" customWidth="1"/>
    <col min="15120" max="15358" width="9.140625" style="119"/>
    <col min="15359" max="15359" width="11.85546875" style="119" customWidth="1"/>
    <col min="15360" max="15360" width="3.140625" style="119" customWidth="1"/>
    <col min="15361" max="15361" width="4.42578125" style="119" customWidth="1"/>
    <col min="15362" max="15362" width="10.140625" style="119" customWidth="1"/>
    <col min="15363" max="15363" width="4.7109375" style="119" customWidth="1"/>
    <col min="15364" max="15364" width="4.42578125" style="119" customWidth="1"/>
    <col min="15365" max="15365" width="3" style="119" customWidth="1"/>
    <col min="15366" max="15366" width="19.140625" style="119" customWidth="1"/>
    <col min="15367" max="15367" width="9.5703125" style="119" customWidth="1"/>
    <col min="15368" max="15368" width="10.85546875" style="119" customWidth="1"/>
    <col min="15369" max="15369" width="10.140625" style="119" customWidth="1"/>
    <col min="15370" max="15370" width="9.5703125" style="119" customWidth="1"/>
    <col min="15371" max="15372" width="9" style="119" customWidth="1"/>
    <col min="15373" max="15373" width="8.7109375" style="119" customWidth="1"/>
    <col min="15374" max="15374" width="11.42578125" style="119" customWidth="1"/>
    <col min="15375" max="15375" width="10.140625" style="119" customWidth="1"/>
    <col min="15376" max="15614" width="9.140625" style="119"/>
    <col min="15615" max="15615" width="11.85546875" style="119" customWidth="1"/>
    <col min="15616" max="15616" width="3.140625" style="119" customWidth="1"/>
    <col min="15617" max="15617" width="4.42578125" style="119" customWidth="1"/>
    <col min="15618" max="15618" width="10.140625" style="119" customWidth="1"/>
    <col min="15619" max="15619" width="4.7109375" style="119" customWidth="1"/>
    <col min="15620" max="15620" width="4.42578125" style="119" customWidth="1"/>
    <col min="15621" max="15621" width="3" style="119" customWidth="1"/>
    <col min="15622" max="15622" width="19.140625" style="119" customWidth="1"/>
    <col min="15623" max="15623" width="9.5703125" style="119" customWidth="1"/>
    <col min="15624" max="15624" width="10.85546875" style="119" customWidth="1"/>
    <col min="15625" max="15625" width="10.140625" style="119" customWidth="1"/>
    <col min="15626" max="15626" width="9.5703125" style="119" customWidth="1"/>
    <col min="15627" max="15628" width="9" style="119" customWidth="1"/>
    <col min="15629" max="15629" width="8.7109375" style="119" customWidth="1"/>
    <col min="15630" max="15630" width="11.42578125" style="119" customWidth="1"/>
    <col min="15631" max="15631" width="10.140625" style="119" customWidth="1"/>
    <col min="15632" max="15870" width="9.140625" style="119"/>
    <col min="15871" max="15871" width="11.85546875" style="119" customWidth="1"/>
    <col min="15872" max="15872" width="3.140625" style="119" customWidth="1"/>
    <col min="15873" max="15873" width="4.42578125" style="119" customWidth="1"/>
    <col min="15874" max="15874" width="10.140625" style="119" customWidth="1"/>
    <col min="15875" max="15875" width="4.7109375" style="119" customWidth="1"/>
    <col min="15876" max="15876" width="4.42578125" style="119" customWidth="1"/>
    <col min="15877" max="15877" width="3" style="119" customWidth="1"/>
    <col min="15878" max="15878" width="19.140625" style="119" customWidth="1"/>
    <col min="15879" max="15879" width="9.5703125" style="119" customWidth="1"/>
    <col min="15880" max="15880" width="10.85546875" style="119" customWidth="1"/>
    <col min="15881" max="15881" width="10.140625" style="119" customWidth="1"/>
    <col min="15882" max="15882" width="9.5703125" style="119" customWidth="1"/>
    <col min="15883" max="15884" width="9" style="119" customWidth="1"/>
    <col min="15885" max="15885" width="8.7109375" style="119" customWidth="1"/>
    <col min="15886" max="15886" width="11.42578125" style="119" customWidth="1"/>
    <col min="15887" max="15887" width="10.140625" style="119" customWidth="1"/>
    <col min="15888" max="16126" width="9.140625" style="119"/>
    <col min="16127" max="16127" width="11.85546875" style="119" customWidth="1"/>
    <col min="16128" max="16128" width="3.140625" style="119" customWidth="1"/>
    <col min="16129" max="16129" width="4.42578125" style="119" customWidth="1"/>
    <col min="16130" max="16130" width="10.140625" style="119" customWidth="1"/>
    <col min="16131" max="16131" width="4.7109375" style="119" customWidth="1"/>
    <col min="16132" max="16132" width="4.42578125" style="119" customWidth="1"/>
    <col min="16133" max="16133" width="3" style="119" customWidth="1"/>
    <col min="16134" max="16134" width="19.140625" style="119" customWidth="1"/>
    <col min="16135" max="16135" width="9.5703125" style="119" customWidth="1"/>
    <col min="16136" max="16136" width="10.85546875" style="119" customWidth="1"/>
    <col min="16137" max="16137" width="10.140625" style="119" customWidth="1"/>
    <col min="16138" max="16138" width="9.5703125" style="119" customWidth="1"/>
    <col min="16139" max="16140" width="9" style="119" customWidth="1"/>
    <col min="16141" max="16141" width="8.7109375" style="119" customWidth="1"/>
    <col min="16142" max="16142" width="11.42578125" style="119" customWidth="1"/>
    <col min="16143" max="16143" width="10.140625" style="119" customWidth="1"/>
    <col min="16144" max="16384" width="9.140625" style="119"/>
  </cols>
  <sheetData>
    <row r="1" spans="1:16" ht="22.5" customHeight="1" x14ac:dyDescent="0.25">
      <c r="A1" s="214" t="s">
        <v>1212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</row>
    <row r="2" spans="1:16" ht="22.5" customHeight="1" x14ac:dyDescent="0.25">
      <c r="A2" s="185" t="s">
        <v>1206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</row>
    <row r="3" spans="1:16" ht="22.5" customHeight="1" x14ac:dyDescent="0.25">
      <c r="A3" s="185" t="s">
        <v>1207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</row>
    <row r="4" spans="1:16" ht="22.5" customHeight="1" x14ac:dyDescent="0.25">
      <c r="A4" s="185" t="s">
        <v>1208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</row>
    <row r="5" spans="1:16" ht="22.5" customHeight="1" x14ac:dyDescent="0.25">
      <c r="A5" s="185" t="s">
        <v>1209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</row>
    <row r="6" spans="1:16" ht="24.75" customHeight="1" x14ac:dyDescent="0.25">
      <c r="A6" s="185" t="s">
        <v>1210</v>
      </c>
      <c r="B6" s="120"/>
      <c r="C6" s="120"/>
      <c r="D6" s="121"/>
      <c r="E6" s="121"/>
      <c r="F6" s="121"/>
      <c r="G6" s="121"/>
      <c r="H6" s="177"/>
      <c r="I6" s="121"/>
      <c r="J6" s="121"/>
      <c r="K6" s="121"/>
      <c r="L6" s="121"/>
      <c r="M6" s="122"/>
      <c r="N6" s="123"/>
      <c r="O6" s="121"/>
    </row>
    <row r="7" spans="1:16" ht="90" customHeight="1" x14ac:dyDescent="0.25">
      <c r="A7" s="124" t="s">
        <v>0</v>
      </c>
      <c r="B7" s="125" t="s">
        <v>1173</v>
      </c>
      <c r="C7" s="126" t="s">
        <v>1174</v>
      </c>
      <c r="D7" s="127" t="s">
        <v>1175</v>
      </c>
      <c r="E7" s="126" t="s">
        <v>1176</v>
      </c>
      <c r="F7" s="128" t="s">
        <v>1177</v>
      </c>
      <c r="G7" s="126" t="s">
        <v>1178</v>
      </c>
      <c r="H7" s="129" t="s">
        <v>1179</v>
      </c>
      <c r="I7" s="130" t="s">
        <v>1180</v>
      </c>
      <c r="J7" s="131" t="s">
        <v>1199</v>
      </c>
      <c r="K7" s="131" t="s">
        <v>1205</v>
      </c>
      <c r="L7" s="79" t="s">
        <v>1181</v>
      </c>
      <c r="M7" s="181" t="s">
        <v>1182</v>
      </c>
      <c r="N7" s="186" t="s">
        <v>1183</v>
      </c>
      <c r="O7" s="127" t="s">
        <v>1211</v>
      </c>
    </row>
    <row r="8" spans="1:16" s="140" customFormat="1" ht="35.1" customHeight="1" x14ac:dyDescent="0.25">
      <c r="A8" s="132" t="s">
        <v>911</v>
      </c>
      <c r="B8" s="133">
        <v>10</v>
      </c>
      <c r="C8" s="134" t="s">
        <v>1184</v>
      </c>
      <c r="D8" s="132" t="s">
        <v>1185</v>
      </c>
      <c r="E8" s="132">
        <v>2024</v>
      </c>
      <c r="F8" s="132">
        <v>2034</v>
      </c>
      <c r="G8" s="132"/>
      <c r="H8" s="176" t="s">
        <v>1160</v>
      </c>
      <c r="I8" s="135">
        <v>159.904</v>
      </c>
      <c r="J8" s="136">
        <v>9274.43</v>
      </c>
      <c r="K8" s="136">
        <f>J8/2</f>
        <v>4637.2150000000001</v>
      </c>
      <c r="L8" s="136">
        <v>1854.89</v>
      </c>
      <c r="M8" s="137"/>
      <c r="N8" s="189">
        <f>K8-L8</f>
        <v>2782.3249999999998</v>
      </c>
      <c r="O8" s="138">
        <f>J8-L8-N8</f>
        <v>4637.2150000000001</v>
      </c>
      <c r="P8" s="139"/>
    </row>
    <row r="9" spans="1:16" s="140" customFormat="1" ht="35.1" customHeight="1" x14ac:dyDescent="0.25">
      <c r="A9" s="132" t="s">
        <v>14</v>
      </c>
      <c r="B9" s="133">
        <v>10</v>
      </c>
      <c r="C9" s="134" t="s">
        <v>1184</v>
      </c>
      <c r="D9" s="132" t="s">
        <v>1186</v>
      </c>
      <c r="E9" s="132">
        <v>2024</v>
      </c>
      <c r="F9" s="132">
        <v>2034</v>
      </c>
      <c r="G9" s="132"/>
      <c r="H9" s="176" t="s">
        <v>1169</v>
      </c>
      <c r="I9" s="135">
        <v>300.15800000000002</v>
      </c>
      <c r="J9" s="136">
        <v>19809.05</v>
      </c>
      <c r="K9" s="136">
        <f t="shared" ref="K9:K17" si="0">J9/2</f>
        <v>9904.5249999999996</v>
      </c>
      <c r="L9" s="136">
        <v>5131.66</v>
      </c>
      <c r="M9" s="137"/>
      <c r="N9" s="189">
        <f t="shared" ref="N9:N17" si="1">K9-L9</f>
        <v>4772.8649999999998</v>
      </c>
      <c r="O9" s="138">
        <f t="shared" ref="O9:O17" si="2">J9-L9-N9</f>
        <v>9904.5249999999996</v>
      </c>
      <c r="P9" s="139"/>
    </row>
    <row r="10" spans="1:16" s="139" customFormat="1" ht="25.5" customHeight="1" x14ac:dyDescent="0.25">
      <c r="A10" s="132" t="s">
        <v>431</v>
      </c>
      <c r="B10" s="133">
        <v>10</v>
      </c>
      <c r="C10" s="134" t="s">
        <v>1184</v>
      </c>
      <c r="D10" s="132" t="s">
        <v>1187</v>
      </c>
      <c r="E10" s="132">
        <v>2024</v>
      </c>
      <c r="F10" s="132">
        <v>2034</v>
      </c>
      <c r="G10" s="132"/>
      <c r="H10" s="176" t="s">
        <v>1164</v>
      </c>
      <c r="I10" s="135">
        <v>124.33799999999999</v>
      </c>
      <c r="J10" s="136">
        <v>7708.96</v>
      </c>
      <c r="K10" s="136">
        <f t="shared" si="0"/>
        <v>3854.48</v>
      </c>
      <c r="L10" s="141">
        <v>1442.34</v>
      </c>
      <c r="M10" s="182"/>
      <c r="N10" s="189">
        <f t="shared" si="1"/>
        <v>2412.1400000000003</v>
      </c>
      <c r="O10" s="138">
        <f t="shared" si="2"/>
        <v>3854.4799999999996</v>
      </c>
    </row>
    <row r="11" spans="1:16" s="140" customFormat="1" ht="35.1" customHeight="1" x14ac:dyDescent="0.25">
      <c r="A11" s="132" t="s">
        <v>14</v>
      </c>
      <c r="B11" s="133">
        <v>10</v>
      </c>
      <c r="C11" s="134" t="s">
        <v>1184</v>
      </c>
      <c r="D11" s="132" t="s">
        <v>1188</v>
      </c>
      <c r="E11" s="132">
        <v>2024</v>
      </c>
      <c r="F11" s="132">
        <v>2034</v>
      </c>
      <c r="G11" s="132"/>
      <c r="H11" s="176" t="s">
        <v>1163</v>
      </c>
      <c r="I11" s="135">
        <v>17.608000000000001</v>
      </c>
      <c r="J11" s="136">
        <v>1134.8599999999999</v>
      </c>
      <c r="K11" s="136">
        <f t="shared" si="0"/>
        <v>567.42999999999995</v>
      </c>
      <c r="L11" s="136">
        <v>204.26</v>
      </c>
      <c r="M11" s="137"/>
      <c r="N11" s="189">
        <f t="shared" si="1"/>
        <v>363.16999999999996</v>
      </c>
      <c r="O11" s="138">
        <f t="shared" si="2"/>
        <v>567.42999999999995</v>
      </c>
      <c r="P11" s="139"/>
    </row>
    <row r="12" spans="1:16" s="140" customFormat="1" ht="35.1" customHeight="1" x14ac:dyDescent="0.25">
      <c r="A12" s="132" t="s">
        <v>431</v>
      </c>
      <c r="B12" s="133">
        <v>10</v>
      </c>
      <c r="C12" s="134" t="s">
        <v>1184</v>
      </c>
      <c r="D12" s="132" t="s">
        <v>1189</v>
      </c>
      <c r="E12" s="132">
        <v>2024</v>
      </c>
      <c r="F12" s="132">
        <v>2034</v>
      </c>
      <c r="G12" s="132"/>
      <c r="H12" s="176" t="s">
        <v>1166</v>
      </c>
      <c r="I12" s="135">
        <v>120.724</v>
      </c>
      <c r="J12" s="136">
        <v>7484.89</v>
      </c>
      <c r="K12" s="136">
        <f t="shared" si="0"/>
        <v>3742.4450000000002</v>
      </c>
      <c r="L12" s="141">
        <v>1400.41</v>
      </c>
      <c r="M12" s="182"/>
      <c r="N12" s="189">
        <f t="shared" si="1"/>
        <v>2342.0349999999999</v>
      </c>
      <c r="O12" s="138">
        <f t="shared" si="2"/>
        <v>3742.4450000000006</v>
      </c>
      <c r="P12" s="142"/>
    </row>
    <row r="13" spans="1:16" s="140" customFormat="1" ht="26.25" customHeight="1" x14ac:dyDescent="0.25">
      <c r="A13" s="132" t="s">
        <v>911</v>
      </c>
      <c r="B13" s="133">
        <v>10</v>
      </c>
      <c r="C13" s="134" t="s">
        <v>1184</v>
      </c>
      <c r="D13" s="132" t="s">
        <v>1190</v>
      </c>
      <c r="E13" s="132">
        <v>2024</v>
      </c>
      <c r="F13" s="132">
        <v>2034</v>
      </c>
      <c r="G13" s="132"/>
      <c r="H13" s="176" t="s">
        <v>1162</v>
      </c>
      <c r="I13" s="135">
        <v>52.652000000000001</v>
      </c>
      <c r="J13" s="136">
        <v>3123.95</v>
      </c>
      <c r="K13" s="136">
        <f t="shared" si="0"/>
        <v>1561.9749999999999</v>
      </c>
      <c r="L13" s="136">
        <v>4782.83</v>
      </c>
      <c r="M13" s="137">
        <f>L13-K13</f>
        <v>3220.855</v>
      </c>
      <c r="N13" s="189">
        <v>0</v>
      </c>
      <c r="O13" s="138">
        <v>1561.98</v>
      </c>
      <c r="P13" s="139"/>
    </row>
    <row r="14" spans="1:16" s="140" customFormat="1" ht="30" customHeight="1" x14ac:dyDescent="0.25">
      <c r="A14" s="132" t="s">
        <v>911</v>
      </c>
      <c r="B14" s="133">
        <v>10</v>
      </c>
      <c r="C14" s="134" t="s">
        <v>1184</v>
      </c>
      <c r="D14" s="132" t="s">
        <v>1191</v>
      </c>
      <c r="E14" s="132">
        <v>2024</v>
      </c>
      <c r="F14" s="132">
        <v>2034</v>
      </c>
      <c r="G14" s="132"/>
      <c r="H14" s="176" t="s">
        <v>1158</v>
      </c>
      <c r="I14" s="135">
        <v>87.6</v>
      </c>
      <c r="J14" s="136">
        <v>9198</v>
      </c>
      <c r="K14" s="136">
        <f t="shared" si="0"/>
        <v>4599</v>
      </c>
      <c r="L14" s="136">
        <v>2976.62</v>
      </c>
      <c r="M14" s="137"/>
      <c r="N14" s="189">
        <f t="shared" si="1"/>
        <v>1622.38</v>
      </c>
      <c r="O14" s="138">
        <f t="shared" si="2"/>
        <v>4599</v>
      </c>
      <c r="P14" s="139"/>
    </row>
    <row r="15" spans="1:16" s="140" customFormat="1" ht="35.1" customHeight="1" x14ac:dyDescent="0.25">
      <c r="A15" s="132" t="s">
        <v>431</v>
      </c>
      <c r="B15" s="133">
        <v>10</v>
      </c>
      <c r="C15" s="134" t="s">
        <v>1184</v>
      </c>
      <c r="D15" s="132" t="s">
        <v>1192</v>
      </c>
      <c r="E15" s="132">
        <v>2024</v>
      </c>
      <c r="F15" s="132">
        <v>2034</v>
      </c>
      <c r="G15" s="132"/>
      <c r="H15" s="176" t="s">
        <v>1165</v>
      </c>
      <c r="I15" s="135">
        <v>196.81100000000001</v>
      </c>
      <c r="J15" s="136">
        <v>11611.85</v>
      </c>
      <c r="K15" s="136">
        <f t="shared" si="0"/>
        <v>5805.9250000000002</v>
      </c>
      <c r="L15" s="141">
        <v>2567.23</v>
      </c>
      <c r="M15" s="182"/>
      <c r="N15" s="189">
        <f t="shared" si="1"/>
        <v>3238.6950000000002</v>
      </c>
      <c r="O15" s="138">
        <f t="shared" si="2"/>
        <v>5805.9250000000011</v>
      </c>
      <c r="P15" s="139"/>
    </row>
    <row r="16" spans="1:16" s="140" customFormat="1" ht="30" customHeight="1" x14ac:dyDescent="0.25">
      <c r="A16" s="132" t="s">
        <v>911</v>
      </c>
      <c r="B16" s="133">
        <v>10</v>
      </c>
      <c r="C16" s="134" t="s">
        <v>1184</v>
      </c>
      <c r="D16" s="132" t="s">
        <v>1193</v>
      </c>
      <c r="E16" s="132">
        <v>2024</v>
      </c>
      <c r="F16" s="132">
        <v>2034</v>
      </c>
      <c r="G16" s="132"/>
      <c r="H16" s="176" t="s">
        <v>1161</v>
      </c>
      <c r="I16" s="135">
        <v>17.36</v>
      </c>
      <c r="J16" s="136">
        <v>1024.24</v>
      </c>
      <c r="K16" s="136">
        <f t="shared" si="0"/>
        <v>512.12</v>
      </c>
      <c r="L16" s="136">
        <v>1621.58</v>
      </c>
      <c r="M16" s="137">
        <f>L16-K16</f>
        <v>1109.46</v>
      </c>
      <c r="N16" s="189">
        <v>0</v>
      </c>
      <c r="O16" s="138">
        <v>512.12</v>
      </c>
      <c r="P16" s="139"/>
    </row>
    <row r="17" spans="1:16" s="140" customFormat="1" ht="35.1" customHeight="1" x14ac:dyDescent="0.25">
      <c r="A17" s="132" t="s">
        <v>27</v>
      </c>
      <c r="B17" s="133">
        <v>10</v>
      </c>
      <c r="C17" s="134" t="s">
        <v>1184</v>
      </c>
      <c r="D17" s="132" t="s">
        <v>1194</v>
      </c>
      <c r="E17" s="132">
        <v>2024</v>
      </c>
      <c r="F17" s="132">
        <v>2034</v>
      </c>
      <c r="G17" s="188"/>
      <c r="H17" s="176" t="s">
        <v>1157</v>
      </c>
      <c r="I17" s="135">
        <v>80.929000000000002</v>
      </c>
      <c r="J17" s="136">
        <v>4936.67</v>
      </c>
      <c r="K17" s="136">
        <f t="shared" si="0"/>
        <v>2468.335</v>
      </c>
      <c r="L17" s="136">
        <v>938.78</v>
      </c>
      <c r="M17" s="137"/>
      <c r="N17" s="189">
        <f t="shared" si="1"/>
        <v>1529.5550000000001</v>
      </c>
      <c r="O17" s="138">
        <f t="shared" si="2"/>
        <v>2468.335</v>
      </c>
      <c r="P17" s="139"/>
    </row>
    <row r="18" spans="1:16" s="140" customFormat="1" ht="35.1" customHeight="1" x14ac:dyDescent="0.25">
      <c r="A18" s="132" t="s">
        <v>911</v>
      </c>
      <c r="B18" s="133">
        <v>20</v>
      </c>
      <c r="C18" s="134" t="s">
        <v>1200</v>
      </c>
      <c r="D18" s="132" t="s">
        <v>1195</v>
      </c>
      <c r="E18" s="132">
        <v>2024</v>
      </c>
      <c r="F18" s="132">
        <v>2044</v>
      </c>
      <c r="G18" s="132"/>
      <c r="H18" s="176" t="s">
        <v>1168</v>
      </c>
      <c r="I18" s="135">
        <v>164.834</v>
      </c>
      <c r="J18" s="136">
        <f>I18*53</f>
        <v>8736.2019999999993</v>
      </c>
      <c r="K18" s="136"/>
      <c r="L18" s="136">
        <v>3296.68</v>
      </c>
      <c r="M18" s="137"/>
      <c r="N18" s="189">
        <v>8241.7000000000007</v>
      </c>
      <c r="O18" s="138"/>
      <c r="P18" s="139"/>
    </row>
    <row r="19" spans="1:16" s="140" customFormat="1" ht="35.1" customHeight="1" x14ac:dyDescent="0.25">
      <c r="A19" s="132" t="s">
        <v>911</v>
      </c>
      <c r="B19" s="133">
        <v>24</v>
      </c>
      <c r="C19" s="134" t="s">
        <v>1200</v>
      </c>
      <c r="D19" s="132" t="s">
        <v>1214</v>
      </c>
      <c r="E19" s="132">
        <v>2024</v>
      </c>
      <c r="F19" s="132">
        <v>2048</v>
      </c>
      <c r="G19" s="132"/>
      <c r="H19" s="176" t="s">
        <v>1168</v>
      </c>
      <c r="I19" s="135">
        <v>32.229999999999997</v>
      </c>
      <c r="J19" s="136">
        <f t="shared" ref="J19:J20" si="3">I19*53</f>
        <v>1708.1899999999998</v>
      </c>
      <c r="K19" s="136"/>
      <c r="L19" s="136">
        <v>644.6</v>
      </c>
      <c r="M19" s="137"/>
      <c r="N19" s="189">
        <v>1611.4999999999998</v>
      </c>
      <c r="O19" s="138"/>
      <c r="P19" s="139"/>
    </row>
    <row r="20" spans="1:16" s="140" customFormat="1" ht="35.1" customHeight="1" x14ac:dyDescent="0.25">
      <c r="A20" s="132" t="s">
        <v>911</v>
      </c>
      <c r="B20" s="133">
        <v>25</v>
      </c>
      <c r="C20" s="134" t="s">
        <v>1200</v>
      </c>
      <c r="D20" s="132" t="s">
        <v>1215</v>
      </c>
      <c r="E20" s="132">
        <v>2024</v>
      </c>
      <c r="F20" s="132">
        <v>2049</v>
      </c>
      <c r="G20" s="132"/>
      <c r="H20" s="176" t="s">
        <v>1168</v>
      </c>
      <c r="I20" s="135">
        <v>75.941000000000003</v>
      </c>
      <c r="J20" s="136">
        <f t="shared" si="3"/>
        <v>4024.873</v>
      </c>
      <c r="K20" s="136"/>
      <c r="L20" s="136">
        <v>1518.82</v>
      </c>
      <c r="M20" s="137"/>
      <c r="N20" s="189">
        <v>3797.05</v>
      </c>
      <c r="O20" s="138"/>
      <c r="P20" s="139"/>
    </row>
    <row r="21" spans="1:16" s="139" customFormat="1" ht="35.1" customHeight="1" x14ac:dyDescent="0.25">
      <c r="A21" s="132" t="s">
        <v>911</v>
      </c>
      <c r="B21" s="133"/>
      <c r="C21" s="145"/>
      <c r="D21" s="132" t="s">
        <v>1172</v>
      </c>
      <c r="E21" s="132"/>
      <c r="F21" s="132"/>
      <c r="G21" s="132"/>
      <c r="H21" s="176" t="s">
        <v>1167</v>
      </c>
      <c r="I21" s="143"/>
      <c r="J21" s="141"/>
      <c r="K21" s="136"/>
      <c r="L21" s="141"/>
      <c r="M21" s="182"/>
      <c r="N21" s="187"/>
      <c r="O21" s="138"/>
    </row>
    <row r="22" spans="1:16" s="139" customFormat="1" ht="35.1" customHeight="1" x14ac:dyDescent="0.25">
      <c r="A22" s="132" t="s">
        <v>911</v>
      </c>
      <c r="B22" s="133"/>
      <c r="C22" s="145"/>
      <c r="D22" s="132" t="s">
        <v>1172</v>
      </c>
      <c r="E22" s="132"/>
      <c r="F22" s="132"/>
      <c r="G22" s="132"/>
      <c r="H22" s="176" t="s">
        <v>1159</v>
      </c>
      <c r="I22" s="143"/>
      <c r="J22" s="141"/>
      <c r="K22" s="136"/>
      <c r="L22" s="141"/>
      <c r="M22" s="182"/>
      <c r="N22" s="187"/>
      <c r="O22" s="138"/>
    </row>
    <row r="23" spans="1:16" s="139" customFormat="1" ht="35.1" customHeight="1" x14ac:dyDescent="0.25">
      <c r="A23" s="132"/>
      <c r="B23" s="133"/>
      <c r="C23" s="145"/>
      <c r="D23" s="132" t="s">
        <v>1197</v>
      </c>
      <c r="E23" s="132"/>
      <c r="F23" s="132"/>
      <c r="G23" s="132"/>
      <c r="H23" s="178" t="s">
        <v>1201</v>
      </c>
      <c r="I23" s="146"/>
      <c r="J23" s="141"/>
      <c r="K23" s="136"/>
      <c r="L23" s="141"/>
      <c r="M23" s="182">
        <v>3778.98</v>
      </c>
      <c r="N23" s="187"/>
      <c r="O23" s="138"/>
    </row>
    <row r="24" spans="1:16" s="139" customFormat="1" ht="35.1" customHeight="1" x14ac:dyDescent="0.25">
      <c r="A24" s="132"/>
      <c r="B24" s="133"/>
      <c r="C24" s="145"/>
      <c r="D24" s="132" t="s">
        <v>1197</v>
      </c>
      <c r="E24" s="132"/>
      <c r="F24" s="132"/>
      <c r="G24" s="132"/>
      <c r="H24" s="178" t="s">
        <v>1202</v>
      </c>
      <c r="I24" s="146"/>
      <c r="J24" s="141"/>
      <c r="K24" s="136"/>
      <c r="L24" s="141"/>
      <c r="M24" s="182">
        <v>3479.16</v>
      </c>
      <c r="N24" s="187"/>
      <c r="O24" s="138"/>
    </row>
    <row r="25" spans="1:16" s="139" customFormat="1" ht="35.1" customHeight="1" x14ac:dyDescent="0.25">
      <c r="A25" s="132"/>
      <c r="B25" s="133"/>
      <c r="C25" s="145"/>
      <c r="D25" s="132" t="s">
        <v>1197</v>
      </c>
      <c r="E25" s="132"/>
      <c r="F25" s="132"/>
      <c r="G25" s="132"/>
      <c r="H25" s="178" t="s">
        <v>1196</v>
      </c>
      <c r="I25" s="146"/>
      <c r="J25" s="141"/>
      <c r="K25" s="136"/>
      <c r="L25" s="141"/>
      <c r="M25" s="182">
        <v>3443.36</v>
      </c>
      <c r="N25" s="187"/>
      <c r="O25" s="138"/>
    </row>
    <row r="26" spans="1:16" s="139" customFormat="1" ht="35.25" customHeight="1" x14ac:dyDescent="0.25">
      <c r="A26" s="132"/>
      <c r="B26" s="133"/>
      <c r="C26" s="134"/>
      <c r="D26" s="144" t="s">
        <v>1197</v>
      </c>
      <c r="E26" s="132"/>
      <c r="F26" s="132"/>
      <c r="G26" s="132"/>
      <c r="H26" s="178" t="s">
        <v>1203</v>
      </c>
      <c r="I26" s="146"/>
      <c r="J26" s="141"/>
      <c r="K26" s="136"/>
      <c r="L26" s="141"/>
      <c r="M26" s="182">
        <v>2966.6</v>
      </c>
      <c r="N26" s="187"/>
      <c r="O26" s="138"/>
    </row>
    <row r="27" spans="1:16" s="139" customFormat="1" ht="35.25" customHeight="1" x14ac:dyDescent="0.25">
      <c r="A27" s="132"/>
      <c r="B27" s="133"/>
      <c r="C27" s="134"/>
      <c r="D27" s="144" t="s">
        <v>1197</v>
      </c>
      <c r="E27" s="132"/>
      <c r="F27" s="132"/>
      <c r="G27" s="132"/>
      <c r="H27" s="178" t="s">
        <v>1204</v>
      </c>
      <c r="I27" s="146"/>
      <c r="J27" s="141"/>
      <c r="K27" s="136"/>
      <c r="L27" s="141"/>
      <c r="M27" s="182">
        <v>3801.53</v>
      </c>
      <c r="N27" s="187"/>
      <c r="O27" s="138"/>
    </row>
    <row r="28" spans="1:16" s="139" customFormat="1" ht="35.25" customHeight="1" x14ac:dyDescent="0.25">
      <c r="A28" s="132"/>
      <c r="B28" s="133"/>
      <c r="C28" s="134"/>
      <c r="D28" s="144"/>
      <c r="E28" s="132"/>
      <c r="F28" s="132"/>
      <c r="G28" s="132"/>
      <c r="H28" s="178"/>
      <c r="I28" s="143">
        <f t="shared" ref="I28:O28" si="4">SUM(I8:I27)</f>
        <v>1431.0890000000002</v>
      </c>
      <c r="J28" s="141">
        <f t="shared" si="4"/>
        <v>89776.165000000023</v>
      </c>
      <c r="K28" s="141">
        <f t="shared" si="4"/>
        <v>37653.450000000004</v>
      </c>
      <c r="L28" s="141">
        <f t="shared" si="4"/>
        <v>28380.699999999997</v>
      </c>
      <c r="M28" s="182">
        <f t="shared" si="4"/>
        <v>21799.945</v>
      </c>
      <c r="N28" s="138">
        <f t="shared" si="4"/>
        <v>32713.415000000001</v>
      </c>
      <c r="O28" s="138">
        <f t="shared" si="4"/>
        <v>37653.455000000002</v>
      </c>
    </row>
    <row r="29" spans="1:16" s="118" customFormat="1" ht="21.75" customHeight="1" x14ac:dyDescent="0.2">
      <c r="A29" s="147"/>
      <c r="B29" s="148"/>
      <c r="C29" s="148"/>
      <c r="D29" s="149"/>
      <c r="E29" s="149"/>
      <c r="F29" s="149"/>
      <c r="G29" s="149"/>
      <c r="H29" s="150"/>
      <c r="I29" s="151"/>
      <c r="J29" s="152"/>
      <c r="K29" s="152"/>
      <c r="L29" s="154"/>
      <c r="M29" s="163"/>
      <c r="N29" s="155"/>
      <c r="O29" s="153"/>
    </row>
    <row r="30" spans="1:16" x14ac:dyDescent="0.25">
      <c r="J30" s="160"/>
      <c r="K30" s="160"/>
      <c r="L30" s="161"/>
      <c r="M30" s="183"/>
      <c r="O30" s="160"/>
    </row>
    <row r="31" spans="1:16" ht="17.25" customHeight="1" x14ac:dyDescent="0.25">
      <c r="L31" s="215"/>
      <c r="M31" s="215"/>
    </row>
    <row r="32" spans="1:16" x14ac:dyDescent="0.25">
      <c r="L32" s="161"/>
      <c r="O32" s="154"/>
    </row>
    <row r="33" spans="1:16" ht="21.75" customHeight="1" x14ac:dyDescent="0.25">
      <c r="A33" s="164"/>
      <c r="B33" s="119"/>
      <c r="C33" s="119"/>
      <c r="D33" s="119"/>
      <c r="E33" s="119"/>
      <c r="F33" s="119"/>
      <c r="G33" s="119"/>
      <c r="H33" s="179"/>
      <c r="I33" s="119"/>
      <c r="J33" s="119"/>
      <c r="K33" s="119"/>
      <c r="L33" s="165"/>
      <c r="M33" s="184"/>
      <c r="N33" s="166"/>
      <c r="O33" s="118"/>
      <c r="P33" s="119"/>
    </row>
    <row r="34" spans="1:16" ht="15.75" x14ac:dyDescent="0.25">
      <c r="A34" s="164"/>
      <c r="B34" s="119"/>
      <c r="C34" s="119"/>
      <c r="D34" s="119"/>
      <c r="E34" s="119"/>
      <c r="F34" s="119"/>
      <c r="G34" s="119"/>
      <c r="H34" s="179"/>
      <c r="I34" s="119"/>
      <c r="J34" s="119"/>
      <c r="K34" s="119"/>
      <c r="L34" s="165"/>
      <c r="M34" s="184"/>
      <c r="N34" s="166"/>
      <c r="O34" s="118"/>
      <c r="P34" s="119"/>
    </row>
    <row r="35" spans="1:16" ht="15.75" x14ac:dyDescent="0.25">
      <c r="A35" s="164"/>
      <c r="B35" s="119"/>
      <c r="C35" s="119"/>
      <c r="D35" s="119"/>
      <c r="E35" s="119"/>
      <c r="F35" s="119"/>
      <c r="G35" s="119"/>
      <c r="H35" s="179"/>
      <c r="I35" s="119"/>
      <c r="J35" s="119"/>
      <c r="K35" s="119"/>
      <c r="L35" s="118" t="s">
        <v>1198</v>
      </c>
      <c r="M35" s="184"/>
      <c r="N35" s="166"/>
      <c r="O35" s="118"/>
      <c r="P35" s="119"/>
    </row>
    <row r="36" spans="1:16" ht="15.75" x14ac:dyDescent="0.25">
      <c r="A36" s="164"/>
      <c r="B36" s="119"/>
      <c r="C36" s="119"/>
      <c r="D36" s="119"/>
      <c r="E36" s="119"/>
      <c r="F36" s="119"/>
      <c r="G36" s="119"/>
      <c r="H36" s="179"/>
      <c r="I36" s="119"/>
      <c r="J36" s="119"/>
      <c r="K36" s="119"/>
      <c r="L36" s="165"/>
      <c r="M36" s="184"/>
      <c r="N36" s="166"/>
      <c r="O36" s="118"/>
      <c r="P36" s="119"/>
    </row>
    <row r="37" spans="1:16" ht="15.75" x14ac:dyDescent="0.25">
      <c r="A37" s="164"/>
      <c r="B37" s="119"/>
      <c r="C37" s="119"/>
      <c r="D37" s="119"/>
      <c r="E37" s="119"/>
      <c r="F37" s="119"/>
      <c r="G37" s="119"/>
      <c r="H37" s="179"/>
      <c r="I37" s="119"/>
      <c r="J37" s="119"/>
      <c r="K37" s="119"/>
      <c r="L37" s="165"/>
      <c r="M37" s="184"/>
      <c r="N37" s="166"/>
      <c r="O37" s="118"/>
      <c r="P37" s="119"/>
    </row>
    <row r="38" spans="1:16" s="118" customFormat="1" ht="23.25" customHeight="1" x14ac:dyDescent="0.2">
      <c r="A38" s="216"/>
      <c r="B38" s="216"/>
      <c r="C38" s="216"/>
      <c r="D38" s="216"/>
      <c r="E38" s="216"/>
      <c r="F38" s="216"/>
      <c r="G38" s="216"/>
      <c r="H38" s="216"/>
      <c r="I38" s="216"/>
      <c r="J38" s="216"/>
      <c r="K38" s="216"/>
      <c r="L38" s="216"/>
      <c r="M38" s="167"/>
      <c r="N38" s="155"/>
      <c r="O38" s="153"/>
    </row>
    <row r="39" spans="1:16" ht="14.25" customHeight="1" x14ac:dyDescent="0.25">
      <c r="A39" s="216"/>
      <c r="B39" s="216"/>
      <c r="C39" s="216"/>
      <c r="D39" s="216"/>
      <c r="E39" s="216"/>
      <c r="F39" s="216"/>
      <c r="G39" s="216"/>
      <c r="H39" s="216"/>
      <c r="I39" s="216"/>
      <c r="J39" s="216"/>
      <c r="K39" s="216"/>
      <c r="L39" s="216"/>
      <c r="M39" s="216"/>
      <c r="N39" s="216"/>
      <c r="O39" s="216"/>
    </row>
    <row r="40" spans="1:16" ht="15.75" x14ac:dyDescent="0.25">
      <c r="A40" s="168"/>
      <c r="B40" s="169"/>
      <c r="C40" s="169"/>
      <c r="D40" s="149"/>
      <c r="E40" s="149"/>
      <c r="F40" s="149"/>
      <c r="G40" s="149"/>
      <c r="H40" s="170"/>
      <c r="I40" s="171"/>
    </row>
    <row r="41" spans="1:16" x14ac:dyDescent="0.25">
      <c r="A41" s="172"/>
      <c r="B41" s="169"/>
      <c r="C41" s="169"/>
      <c r="D41" s="149"/>
      <c r="E41" s="149"/>
      <c r="F41" s="149"/>
      <c r="G41" s="149"/>
      <c r="H41" s="170"/>
      <c r="I41" s="171"/>
    </row>
    <row r="42" spans="1:16" x14ac:dyDescent="0.25">
      <c r="A42" s="172"/>
      <c r="B42" s="169"/>
      <c r="C42" s="169"/>
      <c r="D42" s="149"/>
      <c r="E42" s="149"/>
      <c r="F42" s="149"/>
      <c r="G42" s="149"/>
      <c r="H42" s="170"/>
      <c r="I42" s="171"/>
    </row>
    <row r="43" spans="1:16" x14ac:dyDescent="0.25">
      <c r="A43" s="172"/>
      <c r="B43" s="169"/>
      <c r="C43" s="169"/>
      <c r="D43" s="149"/>
      <c r="E43" s="149"/>
      <c r="F43" s="149"/>
      <c r="G43" s="149"/>
      <c r="H43" s="170"/>
      <c r="I43" s="171"/>
    </row>
    <row r="44" spans="1:16" x14ac:dyDescent="0.25">
      <c r="A44" s="173"/>
      <c r="B44" s="169"/>
      <c r="C44" s="169"/>
      <c r="D44" s="149"/>
      <c r="E44" s="149"/>
      <c r="F44" s="149"/>
      <c r="G44" s="149"/>
      <c r="H44" s="170"/>
      <c r="I44" s="171"/>
    </row>
    <row r="45" spans="1:16" x14ac:dyDescent="0.25">
      <c r="A45" s="173"/>
      <c r="B45" s="169"/>
      <c r="C45" s="169"/>
      <c r="D45" s="149"/>
      <c r="E45" s="149"/>
      <c r="F45" s="149"/>
      <c r="G45" s="149"/>
      <c r="H45" s="170"/>
      <c r="I45" s="171"/>
    </row>
    <row r="46" spans="1:16" x14ac:dyDescent="0.25">
      <c r="A46" s="173"/>
      <c r="B46" s="169"/>
      <c r="C46" s="169"/>
      <c r="D46" s="149"/>
      <c r="E46" s="149"/>
      <c r="F46" s="149"/>
      <c r="G46" s="149"/>
      <c r="H46" s="170"/>
      <c r="I46" s="171"/>
    </row>
    <row r="47" spans="1:16" x14ac:dyDescent="0.25">
      <c r="A47" s="173"/>
      <c r="B47" s="169"/>
      <c r="C47" s="169"/>
      <c r="D47" s="149"/>
      <c r="E47" s="149"/>
      <c r="F47" s="149"/>
      <c r="G47" s="149"/>
      <c r="H47" s="170"/>
      <c r="I47" s="171"/>
    </row>
    <row r="48" spans="1:16" x14ac:dyDescent="0.25">
      <c r="A48" s="173"/>
      <c r="B48" s="169"/>
      <c r="C48" s="169"/>
      <c r="D48" s="149"/>
      <c r="E48" s="149"/>
      <c r="F48" s="149"/>
      <c r="G48" s="149"/>
      <c r="H48" s="170"/>
      <c r="I48" s="171"/>
    </row>
    <row r="49" spans="1:9" x14ac:dyDescent="0.25">
      <c r="A49" s="173"/>
      <c r="B49" s="169"/>
      <c r="C49" s="169"/>
      <c r="D49" s="149"/>
      <c r="E49" s="149"/>
      <c r="F49" s="149"/>
      <c r="G49" s="149"/>
      <c r="H49" s="170"/>
      <c r="I49" s="171"/>
    </row>
    <row r="50" spans="1:9" x14ac:dyDescent="0.25">
      <c r="A50" s="173"/>
      <c r="B50" s="169"/>
      <c r="C50" s="169"/>
      <c r="D50" s="149"/>
      <c r="E50" s="149"/>
      <c r="F50" s="149"/>
      <c r="G50" s="149"/>
      <c r="H50" s="170"/>
      <c r="I50" s="171"/>
    </row>
    <row r="51" spans="1:9" x14ac:dyDescent="0.25">
      <c r="A51" s="173"/>
      <c r="B51" s="169"/>
      <c r="C51" s="169"/>
      <c r="D51" s="149"/>
      <c r="E51" s="149"/>
      <c r="F51" s="149"/>
      <c r="G51" s="149"/>
      <c r="H51" s="170"/>
      <c r="I51" s="171"/>
    </row>
    <row r="52" spans="1:9" x14ac:dyDescent="0.25">
      <c r="A52" s="173"/>
      <c r="B52" s="169"/>
      <c r="C52" s="169"/>
      <c r="D52" s="149"/>
      <c r="E52" s="149"/>
      <c r="F52" s="149"/>
      <c r="G52" s="149"/>
      <c r="H52" s="170"/>
      <c r="I52" s="171"/>
    </row>
    <row r="53" spans="1:9" x14ac:dyDescent="0.25">
      <c r="A53" s="173"/>
      <c r="B53" s="169"/>
      <c r="C53" s="169"/>
      <c r="D53" s="149"/>
      <c r="E53" s="149"/>
      <c r="F53" s="149"/>
      <c r="G53" s="149"/>
      <c r="H53" s="170"/>
      <c r="I53" s="171"/>
    </row>
    <row r="54" spans="1:9" x14ac:dyDescent="0.25">
      <c r="A54" s="173"/>
      <c r="B54" s="169"/>
      <c r="C54" s="169"/>
      <c r="D54" s="149"/>
      <c r="E54" s="149"/>
      <c r="F54" s="149"/>
      <c r="G54" s="149"/>
      <c r="H54" s="170"/>
      <c r="I54" s="171"/>
    </row>
    <row r="55" spans="1:9" x14ac:dyDescent="0.25">
      <c r="A55" s="173"/>
      <c r="B55" s="169"/>
      <c r="C55" s="169"/>
      <c r="D55" s="149"/>
      <c r="E55" s="149"/>
      <c r="F55" s="149"/>
      <c r="G55" s="149"/>
      <c r="H55" s="170"/>
      <c r="I55" s="174"/>
    </row>
    <row r="56" spans="1:9" x14ac:dyDescent="0.25">
      <c r="A56" s="173"/>
      <c r="B56" s="169"/>
      <c r="C56" s="169"/>
      <c r="D56" s="149"/>
      <c r="E56" s="149"/>
      <c r="F56" s="149"/>
      <c r="G56" s="149"/>
      <c r="H56" s="170"/>
      <c r="I56" s="174"/>
    </row>
    <row r="57" spans="1:9" x14ac:dyDescent="0.25">
      <c r="A57" s="173"/>
      <c r="B57" s="169"/>
      <c r="C57" s="169"/>
      <c r="D57" s="149"/>
      <c r="E57" s="149"/>
      <c r="F57" s="149"/>
      <c r="G57" s="149"/>
      <c r="H57" s="170"/>
      <c r="I57" s="174"/>
    </row>
    <row r="58" spans="1:9" x14ac:dyDescent="0.25">
      <c r="A58" s="173"/>
      <c r="B58" s="169"/>
      <c r="C58" s="169"/>
      <c r="D58" s="149"/>
      <c r="E58" s="149"/>
      <c r="F58" s="149"/>
      <c r="G58" s="149"/>
      <c r="H58" s="170"/>
      <c r="I58" s="174"/>
    </row>
    <row r="59" spans="1:9" x14ac:dyDescent="0.25">
      <c r="A59" s="173"/>
      <c r="B59" s="169"/>
      <c r="C59" s="169"/>
      <c r="D59" s="149"/>
      <c r="E59" s="149"/>
      <c r="F59" s="149"/>
      <c r="G59" s="149"/>
      <c r="H59" s="170"/>
      <c r="I59" s="174"/>
    </row>
    <row r="60" spans="1:9" x14ac:dyDescent="0.25">
      <c r="A60" s="173"/>
      <c r="B60" s="169"/>
      <c r="C60" s="169"/>
      <c r="D60" s="149"/>
      <c r="E60" s="149"/>
      <c r="F60" s="149"/>
      <c r="G60" s="149"/>
      <c r="H60" s="170"/>
      <c r="I60" s="174"/>
    </row>
    <row r="61" spans="1:9" x14ac:dyDescent="0.25">
      <c r="A61" s="173"/>
      <c r="B61" s="169"/>
      <c r="C61" s="169"/>
      <c r="D61" s="149"/>
      <c r="E61" s="149"/>
      <c r="F61" s="149"/>
      <c r="G61" s="149"/>
      <c r="H61" s="170"/>
      <c r="I61" s="174"/>
    </row>
  </sheetData>
  <autoFilter ref="A7:P27"/>
  <mergeCells count="4">
    <mergeCell ref="A1:O1"/>
    <mergeCell ref="L31:M31"/>
    <mergeCell ref="A38:L38"/>
    <mergeCell ref="A39:O39"/>
  </mergeCells>
  <pageMargins left="0.7" right="0.32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opLeftCell="B1" workbookViewId="0">
      <selection activeCell="S6" sqref="S6"/>
    </sheetView>
  </sheetViews>
  <sheetFormatPr defaultRowHeight="12.75" x14ac:dyDescent="0.2"/>
  <cols>
    <col min="1" max="1" width="4.5703125" style="2" hidden="1" customWidth="1"/>
    <col min="2" max="2" width="11.140625" style="2" customWidth="1"/>
    <col min="3" max="3" width="14.5703125" style="2" customWidth="1"/>
    <col min="4" max="4" width="12.140625" style="4" customWidth="1"/>
    <col min="5" max="5" width="9.85546875" style="2" customWidth="1"/>
    <col min="6" max="6" width="4.28515625" style="2" customWidth="1"/>
    <col min="7" max="8" width="9.42578125" style="2" customWidth="1"/>
    <col min="9" max="9" width="10.85546875" style="4" customWidth="1"/>
    <col min="10" max="10" width="5" style="4" customWidth="1"/>
    <col min="11" max="11" width="6.5703125" style="4" customWidth="1"/>
    <col min="12" max="12" width="16.140625" style="4" hidden="1" customWidth="1"/>
    <col min="13" max="13" width="17.140625" style="4" customWidth="1"/>
    <col min="14" max="14" width="9.5703125" style="4" hidden="1" customWidth="1"/>
    <col min="15" max="15" width="9.140625" style="4" customWidth="1"/>
    <col min="16" max="16384" width="9.140625" style="2"/>
  </cols>
  <sheetData>
    <row r="1" spans="1:15" ht="47.25" customHeight="1" x14ac:dyDescent="0.2">
      <c r="A1" s="195" t="s">
        <v>1171</v>
      </c>
      <c r="B1" s="217" t="s">
        <v>1218</v>
      </c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195"/>
    </row>
    <row r="2" spans="1:15" ht="13.5" thickBot="1" x14ac:dyDescent="0.25">
      <c r="A2" s="7"/>
    </row>
    <row r="3" spans="1:15" s="7" customFormat="1" ht="74.25" customHeight="1" thickTop="1" x14ac:dyDescent="0.25">
      <c r="A3" s="5" t="s">
        <v>4</v>
      </c>
      <c r="B3" s="190" t="s">
        <v>0</v>
      </c>
      <c r="C3" s="191" t="s">
        <v>1</v>
      </c>
      <c r="D3" s="191" t="s">
        <v>10</v>
      </c>
      <c r="E3" s="191" t="s">
        <v>5</v>
      </c>
      <c r="F3" s="191" t="s">
        <v>3</v>
      </c>
      <c r="G3" s="190" t="s">
        <v>2</v>
      </c>
      <c r="H3" s="190" t="s">
        <v>6</v>
      </c>
      <c r="I3" s="191" t="s">
        <v>11</v>
      </c>
      <c r="J3" s="191" t="s">
        <v>12</v>
      </c>
      <c r="K3" s="191" t="s">
        <v>7</v>
      </c>
      <c r="L3" s="191" t="s">
        <v>1153</v>
      </c>
      <c r="M3" s="191" t="s">
        <v>1154</v>
      </c>
      <c r="N3" s="191" t="s">
        <v>1213</v>
      </c>
      <c r="O3" s="191" t="s">
        <v>9</v>
      </c>
    </row>
    <row r="4" spans="1:15" x14ac:dyDescent="0.2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/>
      <c r="M4" s="8">
        <v>12</v>
      </c>
      <c r="N4" s="8"/>
      <c r="O4" s="8">
        <v>13</v>
      </c>
    </row>
    <row r="5" spans="1:15" s="13" customFormat="1" ht="49.5" customHeight="1" x14ac:dyDescent="0.25">
      <c r="A5" s="11">
        <v>1</v>
      </c>
      <c r="B5" s="12" t="s">
        <v>911</v>
      </c>
      <c r="C5" s="74" t="s">
        <v>1044</v>
      </c>
      <c r="D5" s="21" t="s">
        <v>1100</v>
      </c>
      <c r="E5" s="25">
        <v>3.3260000000000001</v>
      </c>
      <c r="F5" s="75" t="s">
        <v>1043</v>
      </c>
      <c r="G5" s="16" t="s">
        <v>1101</v>
      </c>
      <c r="H5" s="11" t="s">
        <v>1098</v>
      </c>
      <c r="I5" s="11" t="s">
        <v>1146</v>
      </c>
      <c r="J5" s="9" t="s">
        <v>1107</v>
      </c>
      <c r="K5" s="11" t="s">
        <v>1099</v>
      </c>
      <c r="L5" s="11"/>
      <c r="M5" s="1" t="s">
        <v>1106</v>
      </c>
      <c r="N5" s="1"/>
      <c r="O5" s="10">
        <f>E5*20</f>
        <v>66.52</v>
      </c>
    </row>
    <row r="6" spans="1:15" s="13" customFormat="1" ht="51.75" customHeight="1" x14ac:dyDescent="0.25">
      <c r="A6" s="9">
        <v>2</v>
      </c>
      <c r="B6" s="12" t="s">
        <v>911</v>
      </c>
      <c r="C6" s="72" t="s">
        <v>1044</v>
      </c>
      <c r="D6" s="21" t="s">
        <v>1102</v>
      </c>
      <c r="E6" s="20">
        <v>3.9870000000000001</v>
      </c>
      <c r="F6" s="28" t="s">
        <v>1043</v>
      </c>
      <c r="G6" s="73" t="s">
        <v>1101</v>
      </c>
      <c r="H6" s="11" t="s">
        <v>1098</v>
      </c>
      <c r="I6" s="11" t="s">
        <v>1146</v>
      </c>
      <c r="J6" s="9" t="s">
        <v>1107</v>
      </c>
      <c r="K6" s="11" t="s">
        <v>1099</v>
      </c>
      <c r="L6" s="11"/>
      <c r="M6" s="1" t="s">
        <v>1106</v>
      </c>
      <c r="N6" s="1"/>
      <c r="O6" s="10">
        <f>E6*20</f>
        <v>79.740000000000009</v>
      </c>
    </row>
    <row r="7" spans="1:15" s="13" customFormat="1" ht="51" customHeight="1" x14ac:dyDescent="0.25">
      <c r="A7" s="9">
        <v>3</v>
      </c>
      <c r="B7" s="12" t="s">
        <v>911</v>
      </c>
      <c r="C7" s="72" t="s">
        <v>1044</v>
      </c>
      <c r="D7" s="21" t="s">
        <v>1103</v>
      </c>
      <c r="E7" s="20">
        <v>4.0279999999999996</v>
      </c>
      <c r="F7" s="28" t="s">
        <v>1043</v>
      </c>
      <c r="G7" s="73" t="s">
        <v>1101</v>
      </c>
      <c r="H7" s="11" t="s">
        <v>1098</v>
      </c>
      <c r="I7" s="11" t="s">
        <v>1146</v>
      </c>
      <c r="J7" s="9" t="s">
        <v>1107</v>
      </c>
      <c r="K7" s="11" t="s">
        <v>1099</v>
      </c>
      <c r="L7" s="11"/>
      <c r="M7" s="1" t="s">
        <v>1106</v>
      </c>
      <c r="N7" s="1"/>
      <c r="O7" s="10">
        <f>E7*20</f>
        <v>80.559999999999988</v>
      </c>
    </row>
    <row r="8" spans="1:15" s="13" customFormat="1" ht="51" x14ac:dyDescent="0.25">
      <c r="A8" s="9">
        <v>8</v>
      </c>
      <c r="B8" s="12" t="s">
        <v>911</v>
      </c>
      <c r="C8" s="72" t="s">
        <v>1044</v>
      </c>
      <c r="D8" s="21" t="s">
        <v>1104</v>
      </c>
      <c r="E8" s="20">
        <v>7.9610000000000003</v>
      </c>
      <c r="F8" s="28" t="s">
        <v>1043</v>
      </c>
      <c r="G8" s="73" t="s">
        <v>1101</v>
      </c>
      <c r="H8" s="11" t="s">
        <v>1098</v>
      </c>
      <c r="I8" s="11" t="s">
        <v>1146</v>
      </c>
      <c r="J8" s="9" t="s">
        <v>1107</v>
      </c>
      <c r="K8" s="11" t="s">
        <v>1099</v>
      </c>
      <c r="L8" s="11"/>
      <c r="M8" s="192" t="s">
        <v>1106</v>
      </c>
      <c r="N8" s="192"/>
      <c r="O8" s="193">
        <f>E8*20</f>
        <v>159.22</v>
      </c>
    </row>
    <row r="9" spans="1:15" s="13" customFormat="1" ht="49.5" customHeight="1" x14ac:dyDescent="0.25">
      <c r="A9" s="9">
        <v>14</v>
      </c>
      <c r="B9" s="12" t="s">
        <v>911</v>
      </c>
      <c r="C9" s="72" t="s">
        <v>1044</v>
      </c>
      <c r="D9" s="21" t="s">
        <v>1105</v>
      </c>
      <c r="E9" s="20">
        <v>3.0009999999999999</v>
      </c>
      <c r="F9" s="28" t="s">
        <v>1043</v>
      </c>
      <c r="G9" s="73" t="s">
        <v>1101</v>
      </c>
      <c r="H9" s="11" t="s">
        <v>1098</v>
      </c>
      <c r="I9" s="11" t="s">
        <v>1146</v>
      </c>
      <c r="J9" s="9" t="s">
        <v>1107</v>
      </c>
      <c r="K9" s="11" t="s">
        <v>1099</v>
      </c>
      <c r="L9" s="11"/>
      <c r="M9" s="192" t="s">
        <v>1106</v>
      </c>
      <c r="N9" s="192"/>
      <c r="O9" s="193">
        <f>E9*20</f>
        <v>60.019999999999996</v>
      </c>
    </row>
    <row r="10" spans="1:15" x14ac:dyDescent="0.2">
      <c r="E10" s="14">
        <f>SUM(E5:E9)</f>
        <v>22.303000000000001</v>
      </c>
    </row>
    <row r="11" spans="1:15" x14ac:dyDescent="0.2">
      <c r="E11" s="14"/>
      <c r="O11" s="175"/>
    </row>
    <row r="16" spans="1:15" x14ac:dyDescent="0.2">
      <c r="D16" s="2"/>
      <c r="F16" s="4"/>
      <c r="G16" s="76"/>
      <c r="I16" s="2"/>
      <c r="J16" s="2"/>
      <c r="K16" s="2"/>
      <c r="L16" s="2"/>
      <c r="M16" s="2"/>
      <c r="N16" s="2"/>
      <c r="O16" s="2"/>
    </row>
    <row r="17" spans="4:15" x14ac:dyDescent="0.2">
      <c r="D17" s="2"/>
      <c r="F17" s="4"/>
      <c r="G17" s="76"/>
      <c r="I17" s="2"/>
      <c r="J17" s="2"/>
      <c r="K17" s="2"/>
      <c r="L17" s="2"/>
      <c r="M17" s="2"/>
      <c r="N17" s="2"/>
      <c r="O17" s="2"/>
    </row>
    <row r="18" spans="4:15" x14ac:dyDescent="0.2">
      <c r="D18" s="2"/>
      <c r="F18" s="4"/>
      <c r="G18" s="76"/>
      <c r="I18" s="2"/>
      <c r="J18" s="2"/>
      <c r="K18" s="2"/>
      <c r="L18" s="2"/>
      <c r="M18" s="2"/>
      <c r="N18" s="2"/>
      <c r="O18" s="2"/>
    </row>
    <row r="19" spans="4:15" x14ac:dyDescent="0.2">
      <c r="D19" s="2"/>
      <c r="F19" s="4"/>
      <c r="G19" s="76"/>
      <c r="I19" s="2"/>
      <c r="J19" s="2"/>
      <c r="K19" s="2"/>
      <c r="L19" s="2"/>
      <c r="M19" s="2"/>
      <c r="N19" s="2"/>
      <c r="O19" s="2"/>
    </row>
    <row r="20" spans="4:15" x14ac:dyDescent="0.2">
      <c r="D20" s="2"/>
      <c r="F20" s="4"/>
      <c r="G20" s="76"/>
      <c r="I20" s="2"/>
      <c r="J20" s="2"/>
      <c r="K20" s="2"/>
      <c r="L20" s="2"/>
      <c r="M20" s="2"/>
      <c r="N20" s="2"/>
      <c r="O20" s="2"/>
    </row>
    <row r="21" spans="4:15" x14ac:dyDescent="0.2">
      <c r="D21" s="2"/>
      <c r="F21" s="4"/>
      <c r="G21" s="76"/>
      <c r="I21" s="2"/>
      <c r="J21" s="2"/>
      <c r="K21" s="2"/>
      <c r="L21" s="2"/>
      <c r="M21" s="2"/>
      <c r="N21" s="2"/>
      <c r="O21" s="2"/>
    </row>
    <row r="22" spans="4:15" x14ac:dyDescent="0.2">
      <c r="D22" s="2"/>
      <c r="F22" s="4"/>
      <c r="G22" s="76"/>
      <c r="I22" s="2"/>
      <c r="J22" s="2"/>
      <c r="K22" s="2"/>
      <c r="L22" s="2"/>
      <c r="M22" s="2"/>
      <c r="N22" s="2"/>
      <c r="O22" s="2"/>
    </row>
    <row r="23" spans="4:15" x14ac:dyDescent="0.2">
      <c r="D23" s="2"/>
      <c r="F23" s="4"/>
      <c r="G23" s="76"/>
      <c r="I23" s="2"/>
      <c r="J23" s="2"/>
      <c r="K23" s="2"/>
      <c r="L23" s="2"/>
      <c r="M23" s="2"/>
      <c r="N23" s="2"/>
      <c r="O23" s="2"/>
    </row>
  </sheetData>
  <autoFilter ref="A4:O10"/>
  <sortState ref="A1:N1">
    <sortCondition descending="1" ref="A1"/>
  </sortState>
  <mergeCells count="1">
    <mergeCell ref="B1:N1"/>
  </mergeCells>
  <pageMargins left="0.7" right="0.23" top="0.75" bottom="0.4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O15" sqref="O15"/>
    </sheetView>
  </sheetViews>
  <sheetFormatPr defaultRowHeight="12.75" x14ac:dyDescent="0.2"/>
  <cols>
    <col min="1" max="1" width="5.85546875" style="2" customWidth="1"/>
    <col min="2" max="2" width="16.42578125" style="2" customWidth="1"/>
    <col min="3" max="3" width="17.42578125" style="2" customWidth="1"/>
    <col min="4" max="4" width="15.5703125" style="2" customWidth="1"/>
    <col min="5" max="5" width="12.7109375" style="2" customWidth="1"/>
    <col min="6" max="6" width="7.7109375" style="2" customWidth="1"/>
    <col min="7" max="7" width="18.7109375" style="2" customWidth="1"/>
    <col min="8" max="8" width="13.28515625" style="2" customWidth="1"/>
    <col min="9" max="9" width="11.7109375" style="2" customWidth="1"/>
    <col min="10" max="10" width="11.140625" style="2" customWidth="1"/>
    <col min="11" max="16384" width="9.140625" style="2"/>
  </cols>
  <sheetData>
    <row r="1" spans="1:10" ht="51" customHeight="1" x14ac:dyDescent="0.2">
      <c r="A1" s="218" t="s">
        <v>1151</v>
      </c>
      <c r="B1" s="218"/>
      <c r="C1" s="218"/>
      <c r="D1" s="218"/>
      <c r="E1" s="218"/>
      <c r="F1" s="218"/>
      <c r="G1" s="218"/>
      <c r="H1" s="218"/>
      <c r="I1" s="218"/>
      <c r="J1" s="218"/>
    </row>
    <row r="2" spans="1:10" ht="13.5" thickBot="1" x14ac:dyDescent="0.25">
      <c r="A2" s="3"/>
    </row>
    <row r="3" spans="1:10" s="7" customFormat="1" ht="60.75" customHeight="1" thickTop="1" x14ac:dyDescent="0.25">
      <c r="A3" s="5" t="s">
        <v>4</v>
      </c>
      <c r="B3" s="6" t="s">
        <v>0</v>
      </c>
      <c r="C3" s="6" t="s">
        <v>1</v>
      </c>
      <c r="D3" s="5" t="s">
        <v>13</v>
      </c>
      <c r="E3" s="5" t="s">
        <v>5</v>
      </c>
      <c r="F3" s="5" t="s">
        <v>3</v>
      </c>
      <c r="G3" s="6" t="s">
        <v>2</v>
      </c>
      <c r="H3" s="6" t="s">
        <v>6</v>
      </c>
      <c r="I3" s="5" t="s">
        <v>8</v>
      </c>
      <c r="J3" s="5" t="s">
        <v>9</v>
      </c>
    </row>
    <row r="4" spans="1:10" x14ac:dyDescent="0.2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</row>
    <row r="5" spans="1:10" s="13" customFormat="1" ht="24.95" customHeight="1" x14ac:dyDescent="0.25">
      <c r="A5" s="77">
        <v>1</v>
      </c>
      <c r="B5" s="86" t="s">
        <v>27</v>
      </c>
      <c r="C5" s="94" t="s">
        <v>1113</v>
      </c>
      <c r="D5" s="86" t="s">
        <v>1114</v>
      </c>
      <c r="E5" s="87">
        <v>3.48</v>
      </c>
      <c r="F5" s="86" t="s">
        <v>21</v>
      </c>
      <c r="G5" s="78" t="s">
        <v>16</v>
      </c>
      <c r="H5" s="77" t="s">
        <v>1098</v>
      </c>
      <c r="I5" s="98">
        <v>58</v>
      </c>
      <c r="J5" s="98">
        <f>E5*I5*20%</f>
        <v>40.368000000000002</v>
      </c>
    </row>
    <row r="6" spans="1:10" s="13" customFormat="1" ht="24.95" customHeight="1" x14ac:dyDescent="0.25">
      <c r="A6" s="77">
        <v>2</v>
      </c>
      <c r="B6" s="96" t="s">
        <v>431</v>
      </c>
      <c r="C6" s="80" t="s">
        <v>1049</v>
      </c>
      <c r="D6" s="81" t="s">
        <v>1130</v>
      </c>
      <c r="E6" s="82">
        <v>9.6010000000000009</v>
      </c>
      <c r="F6" s="83" t="s">
        <v>21</v>
      </c>
      <c r="G6" s="84" t="s">
        <v>24</v>
      </c>
      <c r="H6" s="77" t="s">
        <v>1098</v>
      </c>
      <c r="I6" s="98">
        <v>58</v>
      </c>
      <c r="J6" s="98">
        <f t="shared" ref="J6:J18" si="0">E6*I6*20%</f>
        <v>111.37160000000002</v>
      </c>
    </row>
    <row r="7" spans="1:10" s="13" customFormat="1" ht="24.95" customHeight="1" x14ac:dyDescent="0.25">
      <c r="A7" s="77">
        <v>3</v>
      </c>
      <c r="B7" s="96" t="s">
        <v>431</v>
      </c>
      <c r="C7" s="80" t="s">
        <v>1049</v>
      </c>
      <c r="D7" s="81" t="s">
        <v>1131</v>
      </c>
      <c r="E7" s="82">
        <v>4.3099999999999996</v>
      </c>
      <c r="F7" s="83" t="s">
        <v>21</v>
      </c>
      <c r="G7" s="84" t="s">
        <v>24</v>
      </c>
      <c r="H7" s="77" t="s">
        <v>1098</v>
      </c>
      <c r="I7" s="98">
        <v>58</v>
      </c>
      <c r="J7" s="98">
        <f t="shared" si="0"/>
        <v>49.996000000000002</v>
      </c>
    </row>
    <row r="8" spans="1:10" s="13" customFormat="1" ht="24.95" customHeight="1" x14ac:dyDescent="0.25">
      <c r="A8" s="77">
        <v>4</v>
      </c>
      <c r="B8" s="96" t="s">
        <v>431</v>
      </c>
      <c r="C8" s="80" t="s">
        <v>1049</v>
      </c>
      <c r="D8" s="81" t="s">
        <v>1132</v>
      </c>
      <c r="E8" s="82">
        <v>13.999000000000001</v>
      </c>
      <c r="F8" s="83" t="s">
        <v>21</v>
      </c>
      <c r="G8" s="84" t="s">
        <v>24</v>
      </c>
      <c r="H8" s="77" t="s">
        <v>1098</v>
      </c>
      <c r="I8" s="98">
        <v>58</v>
      </c>
      <c r="J8" s="98">
        <f t="shared" si="0"/>
        <v>162.38840000000002</v>
      </c>
    </row>
    <row r="9" spans="1:10" s="13" customFormat="1" ht="24.95" customHeight="1" x14ac:dyDescent="0.25">
      <c r="A9" s="77">
        <v>5</v>
      </c>
      <c r="B9" s="96" t="s">
        <v>431</v>
      </c>
      <c r="C9" s="80" t="s">
        <v>1049</v>
      </c>
      <c r="D9" s="81" t="s">
        <v>1133</v>
      </c>
      <c r="E9" s="82">
        <v>1.7230000000000001</v>
      </c>
      <c r="F9" s="85" t="s">
        <v>17</v>
      </c>
      <c r="G9" s="84" t="s">
        <v>24</v>
      </c>
      <c r="H9" s="77" t="s">
        <v>1098</v>
      </c>
      <c r="I9" s="98">
        <v>58</v>
      </c>
      <c r="J9" s="98">
        <f t="shared" si="0"/>
        <v>19.986800000000002</v>
      </c>
    </row>
    <row r="10" spans="1:10" s="13" customFormat="1" ht="24.95" customHeight="1" x14ac:dyDescent="0.25">
      <c r="A10" s="77">
        <v>6</v>
      </c>
      <c r="B10" s="96" t="s">
        <v>431</v>
      </c>
      <c r="C10" s="80" t="s">
        <v>1049</v>
      </c>
      <c r="D10" s="81" t="s">
        <v>1134</v>
      </c>
      <c r="E10" s="82">
        <v>1.8080000000000001</v>
      </c>
      <c r="F10" s="85" t="s">
        <v>17</v>
      </c>
      <c r="G10" s="84" t="s">
        <v>24</v>
      </c>
      <c r="H10" s="77" t="s">
        <v>1098</v>
      </c>
      <c r="I10" s="98">
        <v>58</v>
      </c>
      <c r="J10" s="98">
        <f t="shared" si="0"/>
        <v>20.972800000000003</v>
      </c>
    </row>
    <row r="11" spans="1:10" s="13" customFormat="1" ht="24.95" customHeight="1" x14ac:dyDescent="0.25">
      <c r="A11" s="77">
        <v>7</v>
      </c>
      <c r="B11" s="92" t="s">
        <v>431</v>
      </c>
      <c r="C11" s="86" t="s">
        <v>322</v>
      </c>
      <c r="D11" s="86" t="s">
        <v>1135</v>
      </c>
      <c r="E11" s="87">
        <v>4.5720000000000001</v>
      </c>
      <c r="F11" s="88" t="s">
        <v>21</v>
      </c>
      <c r="G11" s="89" t="s">
        <v>16</v>
      </c>
      <c r="H11" s="77" t="s">
        <v>1098</v>
      </c>
      <c r="I11" s="98">
        <v>58</v>
      </c>
      <c r="J11" s="98">
        <f t="shared" si="0"/>
        <v>53.035200000000003</v>
      </c>
    </row>
    <row r="12" spans="1:10" s="13" customFormat="1" ht="24.95" customHeight="1" x14ac:dyDescent="0.25">
      <c r="A12" s="77">
        <v>8</v>
      </c>
      <c r="B12" s="92" t="s">
        <v>431</v>
      </c>
      <c r="C12" s="86" t="s">
        <v>322</v>
      </c>
      <c r="D12" s="86" t="s">
        <v>1136</v>
      </c>
      <c r="E12" s="99">
        <v>16.329999999999998</v>
      </c>
      <c r="F12" s="88" t="s">
        <v>21</v>
      </c>
      <c r="G12" s="89" t="s">
        <v>16</v>
      </c>
      <c r="H12" s="77" t="s">
        <v>1098</v>
      </c>
      <c r="I12" s="98">
        <v>58</v>
      </c>
      <c r="J12" s="98">
        <f t="shared" si="0"/>
        <v>189.428</v>
      </c>
    </row>
    <row r="13" spans="1:10" s="13" customFormat="1" ht="24.95" customHeight="1" x14ac:dyDescent="0.25">
      <c r="A13" s="77">
        <v>9</v>
      </c>
      <c r="B13" s="92" t="s">
        <v>431</v>
      </c>
      <c r="C13" s="86" t="s">
        <v>1137</v>
      </c>
      <c r="D13" s="86" t="s">
        <v>1138</v>
      </c>
      <c r="E13" s="99">
        <v>7.9989999999999997</v>
      </c>
      <c r="F13" s="88" t="s">
        <v>21</v>
      </c>
      <c r="G13" s="89" t="s">
        <v>75</v>
      </c>
      <c r="H13" s="77" t="s">
        <v>1098</v>
      </c>
      <c r="I13" s="98">
        <v>58</v>
      </c>
      <c r="J13" s="98">
        <f t="shared" si="0"/>
        <v>92.78840000000001</v>
      </c>
    </row>
    <row r="14" spans="1:10" s="13" customFormat="1" ht="24.95" customHeight="1" x14ac:dyDescent="0.25">
      <c r="A14" s="77">
        <v>10</v>
      </c>
      <c r="B14" s="92" t="s">
        <v>431</v>
      </c>
      <c r="C14" s="86" t="s">
        <v>1137</v>
      </c>
      <c r="D14" s="86" t="s">
        <v>1139</v>
      </c>
      <c r="E14" s="99">
        <v>8.93</v>
      </c>
      <c r="F14" s="88" t="s">
        <v>21</v>
      </c>
      <c r="G14" s="89" t="s">
        <v>75</v>
      </c>
      <c r="H14" s="77" t="s">
        <v>1098</v>
      </c>
      <c r="I14" s="98">
        <v>58</v>
      </c>
      <c r="J14" s="98">
        <f t="shared" si="0"/>
        <v>103.58799999999999</v>
      </c>
    </row>
    <row r="15" spans="1:10" s="13" customFormat="1" ht="24.95" customHeight="1" x14ac:dyDescent="0.25">
      <c r="A15" s="77">
        <v>11</v>
      </c>
      <c r="B15" s="92" t="s">
        <v>431</v>
      </c>
      <c r="C15" s="86" t="s">
        <v>1137</v>
      </c>
      <c r="D15" s="86" t="s">
        <v>1140</v>
      </c>
      <c r="E15" s="99">
        <v>9.9990000000000006</v>
      </c>
      <c r="F15" s="88" t="s">
        <v>21</v>
      </c>
      <c r="G15" s="89" t="s">
        <v>75</v>
      </c>
      <c r="H15" s="77" t="s">
        <v>1098</v>
      </c>
      <c r="I15" s="98">
        <v>58</v>
      </c>
      <c r="J15" s="98">
        <f t="shared" si="0"/>
        <v>115.98840000000001</v>
      </c>
    </row>
    <row r="16" spans="1:10" s="13" customFormat="1" ht="24.95" customHeight="1" x14ac:dyDescent="0.25">
      <c r="A16" s="77">
        <v>12</v>
      </c>
      <c r="B16" s="92" t="s">
        <v>431</v>
      </c>
      <c r="C16" s="92" t="s">
        <v>431</v>
      </c>
      <c r="D16" s="100" t="s">
        <v>1142</v>
      </c>
      <c r="E16" s="101">
        <v>12.346</v>
      </c>
      <c r="F16" s="92" t="s">
        <v>22</v>
      </c>
      <c r="G16" s="87" t="s">
        <v>16</v>
      </c>
      <c r="H16" s="77" t="s">
        <v>1098</v>
      </c>
      <c r="I16" s="98">
        <v>58</v>
      </c>
      <c r="J16" s="98">
        <f t="shared" si="0"/>
        <v>143.21360000000001</v>
      </c>
    </row>
    <row r="17" spans="1:10" s="13" customFormat="1" ht="24.95" customHeight="1" x14ac:dyDescent="0.25">
      <c r="A17" s="77">
        <v>13</v>
      </c>
      <c r="B17" s="92" t="s">
        <v>431</v>
      </c>
      <c r="C17" s="86" t="s">
        <v>502</v>
      </c>
      <c r="D17" s="86" t="s">
        <v>1143</v>
      </c>
      <c r="E17" s="99">
        <v>7.6619999999999999</v>
      </c>
      <c r="F17" s="90" t="s">
        <v>17</v>
      </c>
      <c r="G17" s="87" t="s">
        <v>16</v>
      </c>
      <c r="H17" s="77" t="s">
        <v>1098</v>
      </c>
      <c r="I17" s="98">
        <v>58</v>
      </c>
      <c r="J17" s="98">
        <f t="shared" si="0"/>
        <v>88.879200000000012</v>
      </c>
    </row>
    <row r="18" spans="1:10" s="13" customFormat="1" ht="24.95" customHeight="1" x14ac:dyDescent="0.25">
      <c r="A18" s="77">
        <v>14</v>
      </c>
      <c r="B18" s="86" t="s">
        <v>911</v>
      </c>
      <c r="C18" s="86" t="s">
        <v>912</v>
      </c>
      <c r="D18" s="86" t="s">
        <v>1144</v>
      </c>
      <c r="E18" s="87">
        <v>6.3259999999999996</v>
      </c>
      <c r="F18" s="86" t="s">
        <v>21</v>
      </c>
      <c r="G18" s="87" t="s">
        <v>16</v>
      </c>
      <c r="H18" s="77" t="s">
        <v>1098</v>
      </c>
      <c r="I18" s="98">
        <v>58</v>
      </c>
      <c r="J18" s="98">
        <f t="shared" si="0"/>
        <v>73.381599999999992</v>
      </c>
    </row>
    <row r="19" spans="1:10" ht="18" customHeight="1" x14ac:dyDescent="0.2">
      <c r="E19" s="91">
        <f>SUM(E5:E18)</f>
        <v>109.08500000000001</v>
      </c>
    </row>
    <row r="20" spans="1:10" ht="18" customHeight="1" x14ac:dyDescent="0.2"/>
    <row r="22" spans="1:10" x14ac:dyDescent="0.2">
      <c r="F22" s="4"/>
    </row>
    <row r="23" spans="1:10" x14ac:dyDescent="0.2">
      <c r="F23" s="4"/>
    </row>
  </sheetData>
  <autoFilter ref="A4:J18"/>
  <mergeCells count="1">
    <mergeCell ref="A1:J1"/>
  </mergeCells>
  <phoneticPr fontId="0" type="noConversion"/>
  <pageMargins left="0.7" right="0.7" top="0.75" bottom="0.42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sqref="A1:J1"/>
    </sheetView>
  </sheetViews>
  <sheetFormatPr defaultRowHeight="12.75" x14ac:dyDescent="0.2"/>
  <cols>
    <col min="1" max="1" width="6.85546875" style="2" customWidth="1"/>
    <col min="2" max="2" width="15.28515625" style="2" customWidth="1"/>
    <col min="3" max="3" width="20.140625" style="2" customWidth="1"/>
    <col min="4" max="4" width="16.7109375" style="2" customWidth="1"/>
    <col min="5" max="5" width="12.28515625" style="2" customWidth="1"/>
    <col min="6" max="6" width="9.140625" style="2"/>
    <col min="7" max="8" width="12.5703125" style="2" customWidth="1"/>
    <col min="9" max="9" width="10.7109375" style="2" customWidth="1"/>
    <col min="10" max="10" width="10.5703125" style="2" customWidth="1"/>
    <col min="11" max="16384" width="9.140625" style="2"/>
  </cols>
  <sheetData>
    <row r="1" spans="1:10" ht="38.25" customHeight="1" x14ac:dyDescent="0.2">
      <c r="A1" s="218" t="s">
        <v>1152</v>
      </c>
      <c r="B1" s="218"/>
      <c r="C1" s="218"/>
      <c r="D1" s="218"/>
      <c r="E1" s="218"/>
      <c r="F1" s="218"/>
      <c r="G1" s="218"/>
      <c r="H1" s="218"/>
      <c r="I1" s="218"/>
      <c r="J1" s="218"/>
    </row>
    <row r="2" spans="1:10" ht="13.5" thickBot="1" x14ac:dyDescent="0.25">
      <c r="A2" s="3"/>
    </row>
    <row r="3" spans="1:10" s="7" customFormat="1" ht="51.75" thickTop="1" x14ac:dyDescent="0.25">
      <c r="A3" s="5" t="s">
        <v>4</v>
      </c>
      <c r="B3" s="6" t="s">
        <v>0</v>
      </c>
      <c r="C3" s="6" t="s">
        <v>1</v>
      </c>
      <c r="D3" s="5" t="s">
        <v>13</v>
      </c>
      <c r="E3" s="5" t="s">
        <v>5</v>
      </c>
      <c r="F3" s="5" t="s">
        <v>3</v>
      </c>
      <c r="G3" s="6" t="s">
        <v>2</v>
      </c>
      <c r="H3" s="6" t="s">
        <v>6</v>
      </c>
      <c r="I3" s="5" t="s">
        <v>8</v>
      </c>
      <c r="J3" s="5" t="s">
        <v>9</v>
      </c>
    </row>
    <row r="4" spans="1:10" x14ac:dyDescent="0.2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</row>
    <row r="5" spans="1:10" s="13" customFormat="1" ht="18" customHeight="1" x14ac:dyDescent="0.25">
      <c r="A5" s="77">
        <v>1</v>
      </c>
      <c r="B5" s="92" t="s">
        <v>14</v>
      </c>
      <c r="C5" s="86" t="s">
        <v>1108</v>
      </c>
      <c r="D5" s="86" t="s">
        <v>1109</v>
      </c>
      <c r="E5" s="87">
        <v>4.2229999999999999</v>
      </c>
      <c r="F5" s="86" t="s">
        <v>15</v>
      </c>
      <c r="G5" s="87" t="s">
        <v>1110</v>
      </c>
      <c r="H5" s="77" t="s">
        <v>1098</v>
      </c>
      <c r="I5" s="98">
        <v>9</v>
      </c>
      <c r="J5" s="98">
        <f>E5*I5*20%</f>
        <v>7.6013999999999999</v>
      </c>
    </row>
    <row r="6" spans="1:10" s="13" customFormat="1" ht="18" customHeight="1" x14ac:dyDescent="0.25">
      <c r="A6" s="77">
        <v>2</v>
      </c>
      <c r="B6" s="92" t="s">
        <v>14</v>
      </c>
      <c r="C6" s="86" t="s">
        <v>1108</v>
      </c>
      <c r="D6" s="86" t="s">
        <v>1111</v>
      </c>
      <c r="E6" s="87">
        <v>2.274</v>
      </c>
      <c r="F6" s="86" t="s">
        <v>15</v>
      </c>
      <c r="G6" s="87" t="s">
        <v>1110</v>
      </c>
      <c r="H6" s="77" t="s">
        <v>1098</v>
      </c>
      <c r="I6" s="98">
        <v>9</v>
      </c>
      <c r="J6" s="98">
        <f t="shared" ref="J6:J22" si="0">E6*I6*20%</f>
        <v>4.0932000000000004</v>
      </c>
    </row>
    <row r="7" spans="1:10" s="13" customFormat="1" ht="18" customHeight="1" x14ac:dyDescent="0.25">
      <c r="A7" s="77">
        <v>3</v>
      </c>
      <c r="B7" s="92" t="s">
        <v>14</v>
      </c>
      <c r="C7" s="86" t="s">
        <v>1108</v>
      </c>
      <c r="D7" s="86" t="s">
        <v>1112</v>
      </c>
      <c r="E7" s="87">
        <v>2.891</v>
      </c>
      <c r="F7" s="86" t="s">
        <v>15</v>
      </c>
      <c r="G7" s="87" t="s">
        <v>1110</v>
      </c>
      <c r="H7" s="77" t="s">
        <v>1098</v>
      </c>
      <c r="I7" s="98">
        <v>9</v>
      </c>
      <c r="J7" s="98">
        <f t="shared" si="0"/>
        <v>5.2038000000000002</v>
      </c>
    </row>
    <row r="8" spans="1:10" s="13" customFormat="1" ht="18" customHeight="1" x14ac:dyDescent="0.25">
      <c r="A8" s="77">
        <v>4</v>
      </c>
      <c r="B8" s="86" t="s">
        <v>27</v>
      </c>
      <c r="C8" s="86" t="s">
        <v>1113</v>
      </c>
      <c r="D8" s="86" t="s">
        <v>1115</v>
      </c>
      <c r="E8" s="87">
        <v>2.8050000000000002</v>
      </c>
      <c r="F8" s="86" t="s">
        <v>21</v>
      </c>
      <c r="G8" s="87" t="s">
        <v>1110</v>
      </c>
      <c r="H8" s="77" t="s">
        <v>1098</v>
      </c>
      <c r="I8" s="98">
        <v>10</v>
      </c>
      <c r="J8" s="98">
        <f t="shared" si="0"/>
        <v>5.61</v>
      </c>
    </row>
    <row r="9" spans="1:10" s="13" customFormat="1" ht="18" customHeight="1" x14ac:dyDescent="0.25">
      <c r="A9" s="77">
        <v>5</v>
      </c>
      <c r="B9" s="86" t="s">
        <v>27</v>
      </c>
      <c r="C9" s="86" t="s">
        <v>1113</v>
      </c>
      <c r="D9" s="86" t="s">
        <v>1116</v>
      </c>
      <c r="E9" s="87">
        <v>3.5569999999999999</v>
      </c>
      <c r="F9" s="86" t="s">
        <v>21</v>
      </c>
      <c r="G9" s="87" t="s">
        <v>1110</v>
      </c>
      <c r="H9" s="77" t="s">
        <v>1098</v>
      </c>
      <c r="I9" s="98">
        <v>10</v>
      </c>
      <c r="J9" s="98">
        <f t="shared" si="0"/>
        <v>7.1140000000000008</v>
      </c>
    </row>
    <row r="10" spans="1:10" s="13" customFormat="1" ht="18" customHeight="1" x14ac:dyDescent="0.25">
      <c r="A10" s="77">
        <v>6</v>
      </c>
      <c r="B10" s="86" t="s">
        <v>27</v>
      </c>
      <c r="C10" s="86" t="s">
        <v>1113</v>
      </c>
      <c r="D10" s="86" t="s">
        <v>1117</v>
      </c>
      <c r="E10" s="87">
        <v>0.71099999999999997</v>
      </c>
      <c r="F10" s="86" t="s">
        <v>21</v>
      </c>
      <c r="G10" s="87" t="s">
        <v>1110</v>
      </c>
      <c r="H10" s="77" t="s">
        <v>1098</v>
      </c>
      <c r="I10" s="98">
        <v>10</v>
      </c>
      <c r="J10" s="98">
        <f t="shared" si="0"/>
        <v>1.4219999999999999</v>
      </c>
    </row>
    <row r="11" spans="1:10" s="13" customFormat="1" ht="18" customHeight="1" x14ac:dyDescent="0.25">
      <c r="A11" s="93">
        <v>7</v>
      </c>
      <c r="B11" s="86" t="s">
        <v>27</v>
      </c>
      <c r="C11" s="94" t="s">
        <v>25</v>
      </c>
      <c r="D11" s="86" t="s">
        <v>1118</v>
      </c>
      <c r="E11" s="87">
        <v>22.898</v>
      </c>
      <c r="F11" s="86" t="s">
        <v>1119</v>
      </c>
      <c r="G11" s="87" t="s">
        <v>1110</v>
      </c>
      <c r="H11" s="77" t="s">
        <v>1098</v>
      </c>
      <c r="I11" s="98">
        <v>10</v>
      </c>
      <c r="J11" s="98">
        <f t="shared" si="0"/>
        <v>45.795999999999999</v>
      </c>
    </row>
    <row r="12" spans="1:10" s="13" customFormat="1" ht="18" customHeight="1" x14ac:dyDescent="0.25">
      <c r="A12" s="77">
        <v>8</v>
      </c>
      <c r="B12" s="86" t="s">
        <v>27</v>
      </c>
      <c r="C12" s="94" t="s">
        <v>26</v>
      </c>
      <c r="D12" s="86" t="s">
        <v>1120</v>
      </c>
      <c r="E12" s="87">
        <v>10.199999999999999</v>
      </c>
      <c r="F12" s="86" t="s">
        <v>21</v>
      </c>
      <c r="G12" s="87" t="s">
        <v>1110</v>
      </c>
      <c r="H12" s="77" t="s">
        <v>1098</v>
      </c>
      <c r="I12" s="98">
        <v>10</v>
      </c>
      <c r="J12" s="98">
        <f t="shared" si="0"/>
        <v>20.400000000000002</v>
      </c>
    </row>
    <row r="13" spans="1:10" s="13" customFormat="1" ht="18" customHeight="1" x14ac:dyDescent="0.25">
      <c r="A13" s="77">
        <v>9</v>
      </c>
      <c r="B13" s="86" t="s">
        <v>27</v>
      </c>
      <c r="C13" s="94" t="s">
        <v>29</v>
      </c>
      <c r="D13" s="86" t="s">
        <v>1121</v>
      </c>
      <c r="E13" s="87">
        <v>2.2690000000000001</v>
      </c>
      <c r="F13" s="86" t="s">
        <v>15</v>
      </c>
      <c r="G13" s="87" t="s">
        <v>1110</v>
      </c>
      <c r="H13" s="77" t="s">
        <v>1098</v>
      </c>
      <c r="I13" s="98">
        <v>10</v>
      </c>
      <c r="J13" s="98">
        <f t="shared" si="0"/>
        <v>4.5380000000000003</v>
      </c>
    </row>
    <row r="14" spans="1:10" s="13" customFormat="1" ht="18" customHeight="1" x14ac:dyDescent="0.25">
      <c r="A14" s="93">
        <v>10</v>
      </c>
      <c r="B14" s="86" t="s">
        <v>27</v>
      </c>
      <c r="C14" s="94" t="s">
        <v>29</v>
      </c>
      <c r="D14" s="95" t="s">
        <v>1122</v>
      </c>
      <c r="E14" s="87">
        <v>6.2320000000000002</v>
      </c>
      <c r="F14" s="86" t="s">
        <v>15</v>
      </c>
      <c r="G14" s="87" t="s">
        <v>1110</v>
      </c>
      <c r="H14" s="77" t="s">
        <v>1098</v>
      </c>
      <c r="I14" s="98">
        <v>10</v>
      </c>
      <c r="J14" s="98">
        <f t="shared" si="0"/>
        <v>12.464</v>
      </c>
    </row>
    <row r="15" spans="1:10" s="13" customFormat="1" ht="18" customHeight="1" x14ac:dyDescent="0.25">
      <c r="A15" s="77">
        <v>11</v>
      </c>
      <c r="B15" s="86" t="s">
        <v>27</v>
      </c>
      <c r="C15" s="96" t="s">
        <v>1123</v>
      </c>
      <c r="D15" s="81" t="s">
        <v>1124</v>
      </c>
      <c r="E15" s="97">
        <v>6.3959999999999999</v>
      </c>
      <c r="F15" s="86" t="s">
        <v>19</v>
      </c>
      <c r="G15" s="87" t="s">
        <v>1110</v>
      </c>
      <c r="H15" s="77" t="s">
        <v>1098</v>
      </c>
      <c r="I15" s="98">
        <v>10</v>
      </c>
      <c r="J15" s="98">
        <f t="shared" si="0"/>
        <v>12.792000000000002</v>
      </c>
    </row>
    <row r="16" spans="1:10" s="13" customFormat="1" ht="18" customHeight="1" x14ac:dyDescent="0.25">
      <c r="A16" s="77">
        <v>12</v>
      </c>
      <c r="B16" s="86" t="s">
        <v>27</v>
      </c>
      <c r="C16" s="96" t="s">
        <v>1123</v>
      </c>
      <c r="D16" s="81" t="s">
        <v>1125</v>
      </c>
      <c r="E16" s="97">
        <v>2.573</v>
      </c>
      <c r="F16" s="86" t="s">
        <v>19</v>
      </c>
      <c r="G16" s="87" t="s">
        <v>1110</v>
      </c>
      <c r="H16" s="77" t="s">
        <v>1098</v>
      </c>
      <c r="I16" s="98">
        <v>10</v>
      </c>
      <c r="J16" s="98">
        <f t="shared" si="0"/>
        <v>5.1460000000000008</v>
      </c>
    </row>
    <row r="17" spans="1:10" s="13" customFormat="1" ht="18" customHeight="1" x14ac:dyDescent="0.25">
      <c r="A17" s="93">
        <v>13</v>
      </c>
      <c r="B17" s="86" t="s">
        <v>27</v>
      </c>
      <c r="C17" s="96" t="s">
        <v>1123</v>
      </c>
      <c r="D17" s="81" t="s">
        <v>1126</v>
      </c>
      <c r="E17" s="97">
        <v>0.89700000000000002</v>
      </c>
      <c r="F17" s="86" t="s">
        <v>19</v>
      </c>
      <c r="G17" s="87" t="s">
        <v>1110</v>
      </c>
      <c r="H17" s="77" t="s">
        <v>1098</v>
      </c>
      <c r="I17" s="98">
        <v>10</v>
      </c>
      <c r="J17" s="98">
        <f t="shared" si="0"/>
        <v>1.7940000000000003</v>
      </c>
    </row>
    <row r="18" spans="1:10" s="13" customFormat="1" ht="18" customHeight="1" x14ac:dyDescent="0.25">
      <c r="A18" s="77">
        <v>14</v>
      </c>
      <c r="B18" s="92" t="s">
        <v>431</v>
      </c>
      <c r="C18" s="86" t="s">
        <v>192</v>
      </c>
      <c r="D18" s="86" t="s">
        <v>1127</v>
      </c>
      <c r="E18" s="99">
        <v>11.693</v>
      </c>
      <c r="F18" s="90" t="s">
        <v>17</v>
      </c>
      <c r="G18" s="92" t="s">
        <v>1110</v>
      </c>
      <c r="H18" s="77" t="s">
        <v>1098</v>
      </c>
      <c r="I18" s="98">
        <v>9</v>
      </c>
      <c r="J18" s="98">
        <f t="shared" si="0"/>
        <v>21.0474</v>
      </c>
    </row>
    <row r="19" spans="1:10" s="13" customFormat="1" ht="18" customHeight="1" x14ac:dyDescent="0.25">
      <c r="A19" s="77">
        <v>15</v>
      </c>
      <c r="B19" s="92" t="s">
        <v>431</v>
      </c>
      <c r="C19" s="86" t="s">
        <v>192</v>
      </c>
      <c r="D19" s="86" t="s">
        <v>1128</v>
      </c>
      <c r="E19" s="99">
        <v>2.472</v>
      </c>
      <c r="F19" s="90" t="s">
        <v>17</v>
      </c>
      <c r="G19" s="92" t="s">
        <v>1110</v>
      </c>
      <c r="H19" s="77" t="s">
        <v>1098</v>
      </c>
      <c r="I19" s="98">
        <v>9</v>
      </c>
      <c r="J19" s="98">
        <f t="shared" si="0"/>
        <v>4.4496000000000002</v>
      </c>
    </row>
    <row r="20" spans="1:10" s="13" customFormat="1" ht="18" customHeight="1" x14ac:dyDescent="0.25">
      <c r="A20" s="93">
        <v>16</v>
      </c>
      <c r="B20" s="92" t="s">
        <v>431</v>
      </c>
      <c r="C20" s="86" t="s">
        <v>192</v>
      </c>
      <c r="D20" s="86" t="s">
        <v>1129</v>
      </c>
      <c r="E20" s="99">
        <v>8.2050000000000001</v>
      </c>
      <c r="F20" s="90" t="s">
        <v>17</v>
      </c>
      <c r="G20" s="92" t="s">
        <v>1110</v>
      </c>
      <c r="H20" s="77" t="s">
        <v>1098</v>
      </c>
      <c r="I20" s="98">
        <v>9</v>
      </c>
      <c r="J20" s="98">
        <f t="shared" si="0"/>
        <v>14.769</v>
      </c>
    </row>
    <row r="21" spans="1:10" s="13" customFormat="1" ht="18" customHeight="1" x14ac:dyDescent="0.25">
      <c r="A21" s="77">
        <v>17</v>
      </c>
      <c r="B21" s="92" t="s">
        <v>431</v>
      </c>
      <c r="C21" s="92" t="s">
        <v>431</v>
      </c>
      <c r="D21" s="100" t="s">
        <v>1141</v>
      </c>
      <c r="E21" s="101">
        <v>2.6389999999999998</v>
      </c>
      <c r="F21" s="88" t="s">
        <v>21</v>
      </c>
      <c r="G21" s="92" t="s">
        <v>1110</v>
      </c>
      <c r="H21" s="77" t="s">
        <v>1098</v>
      </c>
      <c r="I21" s="98">
        <v>9</v>
      </c>
      <c r="J21" s="98">
        <f t="shared" si="0"/>
        <v>4.7501999999999995</v>
      </c>
    </row>
    <row r="22" spans="1:10" s="13" customFormat="1" ht="18" customHeight="1" x14ac:dyDescent="0.25">
      <c r="A22" s="77">
        <v>18</v>
      </c>
      <c r="B22" s="86" t="s">
        <v>911</v>
      </c>
      <c r="C22" s="94" t="s">
        <v>1097</v>
      </c>
      <c r="D22" s="86" t="s">
        <v>1145</v>
      </c>
      <c r="E22" s="87">
        <v>18.001000000000001</v>
      </c>
      <c r="F22" s="86" t="s">
        <v>22</v>
      </c>
      <c r="G22" s="87" t="s">
        <v>1110</v>
      </c>
      <c r="H22" s="77" t="s">
        <v>1098</v>
      </c>
      <c r="I22" s="98">
        <v>9</v>
      </c>
      <c r="J22" s="98">
        <f t="shared" si="0"/>
        <v>32.401800000000001</v>
      </c>
    </row>
    <row r="23" spans="1:10" ht="18" customHeight="1" x14ac:dyDescent="0.2">
      <c r="E23" s="91">
        <f>SUM(E5:E22)</f>
        <v>110.93599999999998</v>
      </c>
    </row>
    <row r="25" spans="1:10" x14ac:dyDescent="0.2">
      <c r="F25" s="4"/>
      <c r="G25" s="2" t="s">
        <v>1147</v>
      </c>
      <c r="I25" s="2" t="s">
        <v>1149</v>
      </c>
    </row>
    <row r="26" spans="1:10" x14ac:dyDescent="0.2">
      <c r="F26" s="4"/>
      <c r="G26" s="2" t="s">
        <v>1148</v>
      </c>
      <c r="I26" s="2" t="s">
        <v>1150</v>
      </c>
    </row>
  </sheetData>
  <autoFilter ref="A3:J22"/>
  <mergeCells count="1">
    <mergeCell ref="A1:J1"/>
  </mergeCells>
  <phoneticPr fontId="0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5</vt:i4>
      </vt:variant>
    </vt:vector>
  </HeadingPairs>
  <TitlesOfParts>
    <vt:vector size="5" baseType="lpstr">
      <vt:lpstr>Аренда-Наем ЕПК, МФ и З</vt:lpstr>
      <vt:lpstr>ДОГОВОРИ-ПЪРВА ТР.СЕСИЯ</vt:lpstr>
      <vt:lpstr>създаване на тр.н.</vt:lpstr>
      <vt:lpstr>§12а - ниви в стопански дворове</vt:lpstr>
      <vt:lpstr>§12а-пасища, ливади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Tsvetozara Tsvetanova</dc:creator>
  <cp:lastModifiedBy>Димов</cp:lastModifiedBy>
  <cp:lastPrinted>2024-10-10T11:33:12Z</cp:lastPrinted>
  <dcterms:created xsi:type="dcterms:W3CDTF">2015-04-06T16:04:16Z</dcterms:created>
  <dcterms:modified xsi:type="dcterms:W3CDTF">2024-10-11T08:59:41Z</dcterms:modified>
</cp:coreProperties>
</file>