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Димов\Desktop\ДПФ\2024 г\втори търг\антоново и омуртаг\"/>
    </mc:Choice>
  </mc:AlternateContent>
  <bookViews>
    <workbookView xWindow="0" yWindow="0" windowWidth="23700" windowHeight="7290" tabRatio="866"/>
  </bookViews>
  <sheets>
    <sheet name="Аренда-Наем ЕПК, МФ и З" sheetId="10" r:id="rId1"/>
    <sheet name="ДОГОВОРИ-ПЪРВА ТР.СЕСИЯ" sheetId="11" state="hidden" r:id="rId2"/>
    <sheet name="създаване на тр.н." sheetId="7" r:id="rId3"/>
    <sheet name="§12а - ниви в стопански дворове" sheetId="2" r:id="rId4"/>
    <sheet name="§12а-пасища, ливади" sheetId="3" state="hidden" r:id="rId5"/>
  </sheets>
  <definedNames>
    <definedName name="_xlnm._FilterDatabase" localSheetId="3" hidden="1">'§12а - ниви в стопански дворове'!$A$4:$J$18</definedName>
    <definedName name="_xlnm._FilterDatabase" localSheetId="4" hidden="1">'§12а-пасища, ливади'!$A$3:$J$22</definedName>
    <definedName name="_xlnm._FilterDatabase" localSheetId="0" hidden="1">'Аренда-Наем ЕПК, МФ и З'!$A$3:$P$393</definedName>
    <definedName name="_xlnm._FilterDatabase" localSheetId="1" hidden="1">'ДОГОВОРИ-ПЪРВА ТР.СЕСИЯ'!$A$7:$P$27</definedName>
    <definedName name="_xlnm._FilterDatabase" localSheetId="2" hidden="1">'създаване на тр.н.'!$A$4:$O$10</definedName>
  </definedNames>
  <calcPr calcId="162913"/>
</workbook>
</file>

<file path=xl/calcChain.xml><?xml version="1.0" encoding="utf-8"?>
<calcChain xmlns="http://schemas.openxmlformats.org/spreadsheetml/2006/main">
  <c r="L7" i="10" l="1"/>
  <c r="I28" i="11" l="1"/>
  <c r="L28" i="11"/>
  <c r="L17" i="10" l="1"/>
  <c r="L19" i="10"/>
  <c r="L21" i="10"/>
  <c r="L23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5" i="10"/>
  <c r="L57" i="10"/>
  <c r="L59" i="10"/>
  <c r="L61" i="10"/>
  <c r="L63" i="10"/>
  <c r="L65" i="10"/>
  <c r="L67" i="10"/>
  <c r="L69" i="10"/>
  <c r="L71" i="10"/>
  <c r="L73" i="10"/>
  <c r="L74" i="10"/>
  <c r="L75" i="10"/>
  <c r="L76" i="10"/>
  <c r="L77" i="10"/>
  <c r="L78" i="10"/>
  <c r="L79" i="10"/>
  <c r="L80" i="10"/>
  <c r="L81" i="10"/>
  <c r="L82" i="10"/>
  <c r="L83" i="10"/>
  <c r="L84" i="10"/>
  <c r="L85" i="10"/>
  <c r="L86" i="10"/>
  <c r="L87" i="10"/>
  <c r="L88" i="10"/>
  <c r="L89" i="10"/>
  <c r="L90" i="10"/>
  <c r="L91" i="10"/>
  <c r="L92" i="10"/>
  <c r="L93" i="10"/>
  <c r="L94" i="10"/>
  <c r="L95" i="10"/>
  <c r="L96" i="10"/>
  <c r="L97" i="10"/>
  <c r="L98" i="10"/>
  <c r="L99" i="10"/>
  <c r="L100" i="10"/>
  <c r="L101" i="10"/>
  <c r="L102" i="10"/>
  <c r="L103" i="10"/>
  <c r="L104" i="10"/>
  <c r="L105" i="10"/>
  <c r="L106" i="10"/>
  <c r="L108" i="10"/>
  <c r="L110" i="10"/>
  <c r="L111" i="10"/>
  <c r="L112" i="10"/>
  <c r="L113" i="10"/>
  <c r="L115" i="10"/>
  <c r="L117" i="10"/>
  <c r="L119" i="10"/>
  <c r="L121" i="10"/>
  <c r="L123" i="10"/>
  <c r="L125" i="10"/>
  <c r="L127" i="10"/>
  <c r="L129" i="10"/>
  <c r="L131" i="10"/>
  <c r="L132" i="10"/>
  <c r="L134" i="10"/>
  <c r="L136" i="10"/>
  <c r="L138" i="10"/>
  <c r="L140" i="10"/>
  <c r="L142" i="10"/>
  <c r="L144" i="10"/>
  <c r="L145" i="10"/>
  <c r="L147" i="10"/>
  <c r="L148" i="10"/>
  <c r="L150" i="10"/>
  <c r="L152" i="10"/>
  <c r="L154" i="10"/>
  <c r="L156" i="10"/>
  <c r="L158" i="10"/>
  <c r="L160" i="10"/>
  <c r="L162" i="10"/>
  <c r="L163" i="10"/>
  <c r="L165" i="10"/>
  <c r="L167" i="10"/>
  <c r="L168" i="10"/>
  <c r="L170" i="10"/>
  <c r="L171" i="10"/>
  <c r="L173" i="10"/>
  <c r="L175" i="10"/>
  <c r="L177" i="10"/>
  <c r="L179" i="10"/>
  <c r="L181" i="10"/>
  <c r="L182" i="10"/>
  <c r="L184" i="10"/>
  <c r="L186" i="10"/>
  <c r="L187" i="10"/>
  <c r="L188" i="10"/>
  <c r="L189" i="10"/>
  <c r="L190" i="10"/>
  <c r="L191" i="10"/>
  <c r="L192" i="10"/>
  <c r="L193" i="10"/>
  <c r="L194" i="10"/>
  <c r="L195" i="10"/>
  <c r="L196" i="10"/>
  <c r="L197" i="10"/>
  <c r="L198" i="10"/>
  <c r="L199" i="10"/>
  <c r="L200" i="10"/>
  <c r="L201" i="10"/>
  <c r="L202" i="10"/>
  <c r="L203" i="10"/>
  <c r="L204" i="10"/>
  <c r="L205" i="10"/>
  <c r="L206" i="10"/>
  <c r="L207" i="10"/>
  <c r="L208" i="10"/>
  <c r="L209" i="10"/>
  <c r="L210" i="10"/>
  <c r="L211" i="10"/>
  <c r="L212" i="10"/>
  <c r="L213" i="10"/>
  <c r="L214" i="10"/>
  <c r="L217" i="10"/>
  <c r="L219" i="10"/>
  <c r="L221" i="10"/>
  <c r="L224" i="10"/>
  <c r="L225" i="10"/>
  <c r="L226" i="10"/>
  <c r="L227" i="10"/>
  <c r="L229" i="10"/>
  <c r="L231" i="10"/>
  <c r="L232" i="10"/>
  <c r="L233" i="10"/>
  <c r="L234" i="10"/>
  <c r="L235" i="10"/>
  <c r="L236" i="10"/>
  <c r="L237" i="10"/>
  <c r="L238" i="10"/>
  <c r="L239" i="10"/>
  <c r="L240" i="10"/>
  <c r="L241" i="10"/>
  <c r="L243" i="10"/>
  <c r="L244" i="10"/>
  <c r="L246" i="10"/>
  <c r="L248" i="10"/>
  <c r="L250" i="10"/>
  <c r="L252" i="10"/>
  <c r="L254" i="10"/>
  <c r="L255" i="10"/>
  <c r="L256" i="10"/>
  <c r="L257" i="10"/>
  <c r="L258" i="10"/>
  <c r="L259" i="10"/>
  <c r="L260" i="10"/>
  <c r="L261" i="10"/>
  <c r="L262" i="10"/>
  <c r="L263" i="10"/>
  <c r="L264" i="10"/>
  <c r="L265" i="10"/>
  <c r="L266" i="10"/>
  <c r="L267" i="10"/>
  <c r="L268" i="10"/>
  <c r="L269" i="10"/>
  <c r="L270" i="10"/>
  <c r="L271" i="10"/>
  <c r="L272" i="10"/>
  <c r="L273" i="10"/>
  <c r="L274" i="10"/>
  <c r="L275" i="10"/>
  <c r="L276" i="10"/>
  <c r="L277" i="10"/>
  <c r="L278" i="10"/>
  <c r="L279" i="10"/>
  <c r="L280" i="10"/>
  <c r="L281" i="10"/>
  <c r="L282" i="10"/>
  <c r="L283" i="10"/>
  <c r="L284" i="10"/>
  <c r="L285" i="10"/>
  <c r="L286" i="10"/>
  <c r="L287" i="10"/>
  <c r="L288" i="10"/>
  <c r="L289" i="10"/>
  <c r="L290" i="10"/>
  <c r="L291" i="10"/>
  <c r="L292" i="10"/>
  <c r="L293" i="10"/>
  <c r="L294" i="10"/>
  <c r="L295" i="10"/>
  <c r="L296" i="10"/>
  <c r="L297" i="10"/>
  <c r="L298" i="10"/>
  <c r="L299" i="10"/>
  <c r="L300" i="10"/>
  <c r="L301" i="10"/>
  <c r="L302" i="10"/>
  <c r="L303" i="10"/>
  <c r="L304" i="10"/>
  <c r="L305" i="10"/>
  <c r="L306" i="10"/>
  <c r="L307" i="10"/>
  <c r="L308" i="10"/>
  <c r="L309" i="10"/>
  <c r="L310" i="10"/>
  <c r="L311" i="10"/>
  <c r="L312" i="10"/>
  <c r="L313" i="10"/>
  <c r="L314" i="10"/>
  <c r="L315" i="10"/>
  <c r="L316" i="10"/>
  <c r="L317" i="10"/>
  <c r="L318" i="10"/>
  <c r="L319" i="10"/>
  <c r="L320" i="10"/>
  <c r="L321" i="10"/>
  <c r="L322" i="10"/>
  <c r="L323" i="10"/>
  <c r="L324" i="10"/>
  <c r="L325" i="10"/>
  <c r="L326" i="10"/>
  <c r="L327" i="10"/>
  <c r="L328" i="10"/>
  <c r="L329" i="10"/>
  <c r="L330" i="10"/>
  <c r="L332" i="10"/>
  <c r="L334" i="10"/>
  <c r="L335" i="10"/>
  <c r="L336" i="10"/>
  <c r="L337" i="10"/>
  <c r="L338" i="10"/>
  <c r="L339" i="10"/>
  <c r="L340" i="10"/>
  <c r="L341" i="10"/>
  <c r="L342" i="10"/>
  <c r="L343" i="10"/>
  <c r="L344" i="10"/>
  <c r="L345" i="10"/>
  <c r="L346" i="10"/>
  <c r="L347" i="10"/>
  <c r="L348" i="10"/>
  <c r="L349" i="10"/>
  <c r="L350" i="10"/>
  <c r="L351" i="10"/>
  <c r="L352" i="10"/>
  <c r="L353" i="10"/>
  <c r="L354" i="10"/>
  <c r="L355" i="10"/>
  <c r="L356" i="10"/>
  <c r="L357" i="10"/>
  <c r="L358" i="10"/>
  <c r="L359" i="10"/>
  <c r="L360" i="10"/>
  <c r="L361" i="10"/>
  <c r="L363" i="10"/>
  <c r="L364" i="10"/>
  <c r="L365" i="10"/>
  <c r="L366" i="10"/>
  <c r="L367" i="10"/>
  <c r="L368" i="10"/>
  <c r="L369" i="10"/>
  <c r="L370" i="10"/>
  <c r="L371" i="10"/>
  <c r="L372" i="10"/>
  <c r="L373" i="10"/>
  <c r="L375" i="10"/>
  <c r="L377" i="10"/>
  <c r="L379" i="10"/>
  <c r="L381" i="10"/>
  <c r="L383" i="10"/>
  <c r="L385" i="10"/>
  <c r="L387" i="10"/>
  <c r="L388" i="10"/>
  <c r="L389" i="10"/>
  <c r="L390" i="10"/>
  <c r="L15" i="10"/>
  <c r="L13" i="10"/>
  <c r="L11" i="10"/>
  <c r="L9" i="10"/>
  <c r="L5" i="10"/>
  <c r="L4" i="10"/>
  <c r="J19" i="11" l="1"/>
  <c r="J20" i="11"/>
  <c r="J18" i="11"/>
  <c r="J28" i="11" s="1"/>
  <c r="K9" i="11" l="1"/>
  <c r="N9" i="11" s="1"/>
  <c r="O9" i="11" s="1"/>
  <c r="K10" i="11"/>
  <c r="N10" i="11" s="1"/>
  <c r="O10" i="11" s="1"/>
  <c r="K11" i="11"/>
  <c r="N11" i="11" s="1"/>
  <c r="O11" i="11" s="1"/>
  <c r="K12" i="11"/>
  <c r="N12" i="11" s="1"/>
  <c r="O12" i="11" s="1"/>
  <c r="K13" i="11"/>
  <c r="M13" i="11" s="1"/>
  <c r="K14" i="11"/>
  <c r="N14" i="11" s="1"/>
  <c r="O14" i="11" s="1"/>
  <c r="K15" i="11"/>
  <c r="N15" i="11" s="1"/>
  <c r="O15" i="11" s="1"/>
  <c r="K16" i="11"/>
  <c r="M16" i="11" s="1"/>
  <c r="K17" i="11"/>
  <c r="N17" i="11" s="1"/>
  <c r="O17" i="11" s="1"/>
  <c r="K8" i="11"/>
  <c r="N8" i="11" l="1"/>
  <c r="K28" i="11"/>
  <c r="M28" i="11"/>
  <c r="P392" i="10"/>
  <c r="E19" i="2"/>
  <c r="O8" i="11" l="1"/>
  <c r="O28" i="11" s="1"/>
  <c r="N28" i="11"/>
  <c r="O5" i="7"/>
  <c r="O6" i="7"/>
  <c r="O7" i="7"/>
  <c r="O8" i="7"/>
  <c r="O9" i="7"/>
  <c r="E10" i="7"/>
  <c r="J6" i="2" l="1"/>
  <c r="J7" i="2"/>
  <c r="J8" i="2"/>
  <c r="J9" i="2"/>
  <c r="J10" i="2"/>
  <c r="J11" i="2"/>
  <c r="J12" i="2"/>
  <c r="J13" i="2"/>
  <c r="J14" i="2"/>
  <c r="J15" i="2"/>
  <c r="J16" i="2"/>
  <c r="J17" i="2"/>
  <c r="J18" i="2"/>
  <c r="J5" i="2"/>
  <c r="E23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5" i="3"/>
  <c r="E391" i="10"/>
</calcChain>
</file>

<file path=xl/sharedStrings.xml><?xml version="1.0" encoding="utf-8"?>
<sst xmlns="http://schemas.openxmlformats.org/spreadsheetml/2006/main" count="3268" uniqueCount="766">
  <si>
    <t>Община</t>
  </si>
  <si>
    <t>Землище</t>
  </si>
  <si>
    <t>НТП</t>
  </si>
  <si>
    <t>Категория на земята</t>
  </si>
  <si>
    <t xml:space="preserve">№ по ред </t>
  </si>
  <si>
    <t>Площ (дка)</t>
  </si>
  <si>
    <t>Поливност</t>
  </si>
  <si>
    <t>Срок на отдаване</t>
  </si>
  <si>
    <t>Начална тръжна цена (лв./дка)</t>
  </si>
  <si>
    <t>Размер на депозит (лева)</t>
  </si>
  <si>
    <t>Поземлен имот с идентификатор по КК</t>
  </si>
  <si>
    <t>Вид насаждение</t>
  </si>
  <si>
    <t>Гратисен период</t>
  </si>
  <si>
    <t xml:space="preserve">Поземлен имот с идентификатор по КК </t>
  </si>
  <si>
    <t>АНТОНОВО</t>
  </si>
  <si>
    <t>00518.75.8</t>
  </si>
  <si>
    <t>IX</t>
  </si>
  <si>
    <t>нива</t>
  </si>
  <si>
    <t>00518.35.9</t>
  </si>
  <si>
    <t>V</t>
  </si>
  <si>
    <t>00518.626.7</t>
  </si>
  <si>
    <t>БУКАК</t>
  </si>
  <si>
    <t>06919.13.23</t>
  </si>
  <si>
    <t>VII</t>
  </si>
  <si>
    <t>06919.17.8</t>
  </si>
  <si>
    <t>06919.18.23</t>
  </si>
  <si>
    <t>VI</t>
  </si>
  <si>
    <t>06919.21.32</t>
  </si>
  <si>
    <t>ВЕЛИКОВЦИ</t>
  </si>
  <si>
    <t>10433.23.1</t>
  </si>
  <si>
    <t>10433.23.2</t>
  </si>
  <si>
    <t>10433.24.26</t>
  </si>
  <si>
    <t>ВЕЛЬОВО</t>
  </si>
  <si>
    <t>10584.26.4</t>
  </si>
  <si>
    <t>VIII</t>
  </si>
  <si>
    <t>Изоставена нива</t>
  </si>
  <si>
    <t>10584.26.7</t>
  </si>
  <si>
    <t>10584.28.5</t>
  </si>
  <si>
    <t>ГЛАШАТАЙ</t>
  </si>
  <si>
    <t>15045.502.19</t>
  </si>
  <si>
    <t>15045.8.16</t>
  </si>
  <si>
    <t>15045.14.1</t>
  </si>
  <si>
    <t>ГОРНА ЗЛАТИЦА</t>
  </si>
  <si>
    <t>16211.68.7</t>
  </si>
  <si>
    <t>IV</t>
  </si>
  <si>
    <t>ДЕВИНО</t>
  </si>
  <si>
    <t>20479.27.12</t>
  </si>
  <si>
    <t>20479.27.76</t>
  </si>
  <si>
    <t>20479.27.77</t>
  </si>
  <si>
    <t>20479.27.85</t>
  </si>
  <si>
    <t>20479.27.101</t>
  </si>
  <si>
    <t>20479.27.106</t>
  </si>
  <si>
    <t>20479.32.18</t>
  </si>
  <si>
    <t>20479.40.94</t>
  </si>
  <si>
    <t>ДЛЪЖКА ПОЛЯНА</t>
  </si>
  <si>
    <t>21275.11.12</t>
  </si>
  <si>
    <t>21275.16.13</t>
  </si>
  <si>
    <t>21275.20.7</t>
  </si>
  <si>
    <t>21275.22.13</t>
  </si>
  <si>
    <t>21275.23.24</t>
  </si>
  <si>
    <t>21275.23.25</t>
  </si>
  <si>
    <t>21275.23.36</t>
  </si>
  <si>
    <t>21275.30.9</t>
  </si>
  <si>
    <t>ДОБРОТИЦА</t>
  </si>
  <si>
    <t>21703.4.34</t>
  </si>
  <si>
    <t>21703.35.2</t>
  </si>
  <si>
    <t>21703.45.4</t>
  </si>
  <si>
    <t>ДОЛНА ЗЛАТИЦА</t>
  </si>
  <si>
    <t>22099.98.7</t>
  </si>
  <si>
    <t>ДЪБРАВИЦА</t>
  </si>
  <si>
    <t>24428.12.12</t>
  </si>
  <si>
    <t>24428.12.15</t>
  </si>
  <si>
    <t xml:space="preserve"> нива</t>
  </si>
  <si>
    <t>24428.14.2</t>
  </si>
  <si>
    <t>24428.14.3</t>
  </si>
  <si>
    <t>24428.14.4</t>
  </si>
  <si>
    <t>ИЗВОРОВО</t>
  </si>
  <si>
    <t>32473.502.3</t>
  </si>
  <si>
    <t>32473.31.5</t>
  </si>
  <si>
    <t>32473.31.8</t>
  </si>
  <si>
    <t>32473.33.2</t>
  </si>
  <si>
    <t>32473.33.3</t>
  </si>
  <si>
    <t>32473.36.6</t>
  </si>
  <si>
    <t>КАПИЩЕ</t>
  </si>
  <si>
    <t>36169.10.13</t>
  </si>
  <si>
    <t>36169.12.37</t>
  </si>
  <si>
    <t>36169.20.2</t>
  </si>
  <si>
    <t>36169.20.5</t>
  </si>
  <si>
    <t>КИТИНО</t>
  </si>
  <si>
    <t>37040.21.3</t>
  </si>
  <si>
    <t>III</t>
  </si>
  <si>
    <t>37040.53.6</t>
  </si>
  <si>
    <t>37040.54.6</t>
  </si>
  <si>
    <t>37040.63.33</t>
  </si>
  <si>
    <t>37040.64.2</t>
  </si>
  <si>
    <t>37040.64.3</t>
  </si>
  <si>
    <t>КОНОП</t>
  </si>
  <si>
    <t>38323.22.1</t>
  </si>
  <si>
    <t>КРУШОЛАК</t>
  </si>
  <si>
    <t>40258.5.10</t>
  </si>
  <si>
    <t>40258.13.2</t>
  </si>
  <si>
    <t>40258.13.3</t>
  </si>
  <si>
    <t>40258.13.5</t>
  </si>
  <si>
    <t>40258.13.8</t>
  </si>
  <si>
    <t>40258.13.9</t>
  </si>
  <si>
    <t>40258.13.12</t>
  </si>
  <si>
    <t>40258.13.13</t>
  </si>
  <si>
    <t>40258.13.16</t>
  </si>
  <si>
    <t>40258.27.20</t>
  </si>
  <si>
    <t>40258.31.2</t>
  </si>
  <si>
    <t>40258.31.6</t>
  </si>
  <si>
    <t>КЪПИНЕЦ</t>
  </si>
  <si>
    <t>40871.16.5</t>
  </si>
  <si>
    <t>40871.16.12</t>
  </si>
  <si>
    <t>40871.16.15</t>
  </si>
  <si>
    <t>40871.16.16</t>
  </si>
  <si>
    <t>40871.17.1</t>
  </si>
  <si>
    <t>40871.17.6</t>
  </si>
  <si>
    <t>40871.17.9</t>
  </si>
  <si>
    <t>40871.20.15</t>
  </si>
  <si>
    <t>40871.20.19</t>
  </si>
  <si>
    <t>40871.20.24</t>
  </si>
  <si>
    <t>40871.20.25</t>
  </si>
  <si>
    <t>КЬОСЕВЦИ</t>
  </si>
  <si>
    <t>41099.11.8</t>
  </si>
  <si>
    <t>41099.11.9</t>
  </si>
  <si>
    <t>41099.11.10</t>
  </si>
  <si>
    <t>41099.30.1</t>
  </si>
  <si>
    <t>ЛЮБИЧЕВО</t>
  </si>
  <si>
    <t>44598.43.4</t>
  </si>
  <si>
    <t>44598.43.13</t>
  </si>
  <si>
    <t>44598.44.1</t>
  </si>
  <si>
    <t>44598.46.1</t>
  </si>
  <si>
    <t>44598.46.10</t>
  </si>
  <si>
    <t>44598.51.2</t>
  </si>
  <si>
    <t>44598.51.11</t>
  </si>
  <si>
    <t>44598.60.7</t>
  </si>
  <si>
    <t>МАЛКА ЧЕРКОВНА</t>
  </si>
  <si>
    <t>46468.14.29</t>
  </si>
  <si>
    <t>46468.21.40</t>
  </si>
  <si>
    <t>46468.21.47</t>
  </si>
  <si>
    <t>46468.23.3</t>
  </si>
  <si>
    <t>МАЛОГРАДЕЦ</t>
  </si>
  <si>
    <t>46735.17.12</t>
  </si>
  <si>
    <t>46735.56.46</t>
  </si>
  <si>
    <t>МЕЧОВО</t>
  </si>
  <si>
    <t>48026.11.6</t>
  </si>
  <si>
    <t xml:space="preserve">нива </t>
  </si>
  <si>
    <t>48026.11.9</t>
  </si>
  <si>
    <t>48026.14.2</t>
  </si>
  <si>
    <t>МИЛИНО</t>
  </si>
  <si>
    <t>48194.10.1</t>
  </si>
  <si>
    <t>МОРАВИЦА</t>
  </si>
  <si>
    <t>49045.18.3</t>
  </si>
  <si>
    <t>49045.45.9</t>
  </si>
  <si>
    <t>49045.77.1</t>
  </si>
  <si>
    <t>49045.97.2</t>
  </si>
  <si>
    <t>49045.12.8</t>
  </si>
  <si>
    <t>49045.15.16</t>
  </si>
  <si>
    <t>МОРАВКА</t>
  </si>
  <si>
    <t>49059.42.6</t>
  </si>
  <si>
    <t>49059.42.7</t>
  </si>
  <si>
    <t>ПИРИНЕЦ</t>
  </si>
  <si>
    <t>56424.23.3</t>
  </si>
  <si>
    <t>56424.44.34</t>
  </si>
  <si>
    <t>56424.44.35</t>
  </si>
  <si>
    <t>ПРИСОЙНА</t>
  </si>
  <si>
    <t>58476.21.54</t>
  </si>
  <si>
    <t>58476.26.7</t>
  </si>
  <si>
    <t>ПЧЕЛНО</t>
  </si>
  <si>
    <t>58949.5.2</t>
  </si>
  <si>
    <t>58949.5.11</t>
  </si>
  <si>
    <t>58949.8.18</t>
  </si>
  <si>
    <t>58949.14.20</t>
  </si>
  <si>
    <t>РАЗДЕЛЦИ</t>
  </si>
  <si>
    <t>61769.66.168</t>
  </si>
  <si>
    <t>61769.13.6</t>
  </si>
  <si>
    <t>61769.13.13</t>
  </si>
  <si>
    <t>61769.15.5</t>
  </si>
  <si>
    <t>61769.22.1</t>
  </si>
  <si>
    <t>61769.26.3</t>
  </si>
  <si>
    <t>61769.27.3</t>
  </si>
  <si>
    <t>61769.27.18</t>
  </si>
  <si>
    <t>61769.27.19</t>
  </si>
  <si>
    <t>61769.27.32</t>
  </si>
  <si>
    <t>61769.45.1</t>
  </si>
  <si>
    <t>61769.55.9</t>
  </si>
  <si>
    <t>61769.58.12</t>
  </si>
  <si>
    <t>61769.58.20</t>
  </si>
  <si>
    <t>61769.58.27</t>
  </si>
  <si>
    <t>61769.61.3</t>
  </si>
  <si>
    <t>61769.66.1</t>
  </si>
  <si>
    <t>61769.66.2</t>
  </si>
  <si>
    <t>61769.75.4</t>
  </si>
  <si>
    <t>61769.76.21</t>
  </si>
  <si>
    <t>61769.76.29</t>
  </si>
  <si>
    <t>61769.78.6</t>
  </si>
  <si>
    <t>СВИРЧОВО</t>
  </si>
  <si>
    <t>65752.36.12</t>
  </si>
  <si>
    <t>СВОБОДИЦА</t>
  </si>
  <si>
    <t>65855.10.2</t>
  </si>
  <si>
    <t>65855.10.3</t>
  </si>
  <si>
    <t>65855.10.13</t>
  </si>
  <si>
    <t>65855.10.19</t>
  </si>
  <si>
    <t>65855.13.2</t>
  </si>
  <si>
    <t>65855.13.7</t>
  </si>
  <si>
    <t>65855.13.9</t>
  </si>
  <si>
    <t>65855.13.16</t>
  </si>
  <si>
    <t>65855.16.1</t>
  </si>
  <si>
    <t>65855.16.11</t>
  </si>
  <si>
    <t>65855.16.14</t>
  </si>
  <si>
    <t>65855.16.20</t>
  </si>
  <si>
    <t>65855.16.21</t>
  </si>
  <si>
    <t>65855.16.23</t>
  </si>
  <si>
    <t>СЕМЕРЦИ</t>
  </si>
  <si>
    <t>66175.27.124</t>
  </si>
  <si>
    <t>66175.11.10</t>
  </si>
  <si>
    <t>66175.12.16</t>
  </si>
  <si>
    <t>66175.30.100</t>
  </si>
  <si>
    <t>66175.32.5</t>
  </si>
  <si>
    <t>66175.72.5</t>
  </si>
  <si>
    <t>66175.80.5</t>
  </si>
  <si>
    <t>66175.83.8</t>
  </si>
  <si>
    <t>Неизползвана нива</t>
  </si>
  <si>
    <t>СТАРА РЕЧКА</t>
  </si>
  <si>
    <t>68881.15.11</t>
  </si>
  <si>
    <t>68881.17.9</t>
  </si>
  <si>
    <t>Нива</t>
  </si>
  <si>
    <t>СТОЙНОВО</t>
  </si>
  <si>
    <t>69376.2.8</t>
  </si>
  <si>
    <t>69376.8.4</t>
  </si>
  <si>
    <t>друг вид нива</t>
  </si>
  <si>
    <t>69376.13.19</t>
  </si>
  <si>
    <t>69376.13.22</t>
  </si>
  <si>
    <t>ТАЙМИЩЕ</t>
  </si>
  <si>
    <t>72062.2.1</t>
  </si>
  <si>
    <t>72062.3.30</t>
  </si>
  <si>
    <t>72062.3.51</t>
  </si>
  <si>
    <t>72062.3.52</t>
  </si>
  <si>
    <t>72062.6.4</t>
  </si>
  <si>
    <t>72062.8.9</t>
  </si>
  <si>
    <t>72062.9.1</t>
  </si>
  <si>
    <t>72062.22.14</t>
  </si>
  <si>
    <t>ТИХОВЕЦ</t>
  </si>
  <si>
    <t>72452.16.4</t>
  </si>
  <si>
    <t>72452.16.15</t>
  </si>
  <si>
    <t>72452.16.16</t>
  </si>
  <si>
    <t>ТРЕСКАВЕЦ</t>
  </si>
  <si>
    <t>73078.33.14</t>
  </si>
  <si>
    <t>73078.35.4</t>
  </si>
  <si>
    <t>73078.55.7</t>
  </si>
  <si>
    <t>73078.57.3</t>
  </si>
  <si>
    <t>73078.102.4</t>
  </si>
  <si>
    <t>ХАЛВАДЖИЙСКО</t>
  </si>
  <si>
    <t>77120.14.7</t>
  </si>
  <si>
    <t>ЧЕРНА ВОДА</t>
  </si>
  <si>
    <t>80786.10.3</t>
  </si>
  <si>
    <t>80786.11.22</t>
  </si>
  <si>
    <t>80786.13.12</t>
  </si>
  <si>
    <t>80786.16.19</t>
  </si>
  <si>
    <t>ЧЕРНИ БРЯГ</t>
  </si>
  <si>
    <t>80892.115.3</t>
  </si>
  <si>
    <t>80892.76.10</t>
  </si>
  <si>
    <t>ШИШКОВИЦА</t>
  </si>
  <si>
    <t>83332.23.41</t>
  </si>
  <si>
    <t>83332.25.43</t>
  </si>
  <si>
    <t>83332.30.16</t>
  </si>
  <si>
    <t>83332.23.35</t>
  </si>
  <si>
    <t>ЯЗОВЕЦ</t>
  </si>
  <si>
    <t>87271.12.55</t>
  </si>
  <si>
    <t>ЯСТРЕБИНО</t>
  </si>
  <si>
    <t>87686.23.12</t>
  </si>
  <si>
    <t>87686.37.48</t>
  </si>
  <si>
    <t>87686.37.51</t>
  </si>
  <si>
    <t>00518.73.1, 00518.75.6, 00518.75.7, 00518.76.19</t>
  </si>
  <si>
    <t>00518.35.10, 00518.35.7, 00518.35.8, 00518.37.7</t>
  </si>
  <si>
    <t>00518.626.10, 00518.626.22, 00518.626.6, 00518.626.8</t>
  </si>
  <si>
    <t>06919.17.14, 06919.17.4, 06919.17.5, 06919.17.7</t>
  </si>
  <si>
    <t>06919.18.21, 06919.18.24, 06919.18.25, 06919.18.3</t>
  </si>
  <si>
    <t>06919.21.28, 06919.21.29, 06919.21.31, 06919.21.35</t>
  </si>
  <si>
    <t>10584.26.10, 10584.26.3, 10584.26.8</t>
  </si>
  <si>
    <t>10584.26.1, 10584.26.10, 10584.26.11, 10584.26.6</t>
  </si>
  <si>
    <t>10584.28.10, 10584.28.20, 10584.28.23, 10584.28.4</t>
  </si>
  <si>
    <t>15045.502.20, 15045.502.21, 15045.502.22, 15045.555.9901</t>
  </si>
  <si>
    <t>15045.8.15, 15045.8.17, 15045.8.29, 15045.8.30</t>
  </si>
  <si>
    <t>15045.14.2, 15045.14.4, 15045.502.49</t>
  </si>
  <si>
    <t>16211.68.14, 16211.68.17, 16211.68.3, 16211.68.9</t>
  </si>
  <si>
    <t>20479.40.89, 20479.40.90</t>
  </si>
  <si>
    <t>21275.11.10, 21275.11.11, 21275.11.13, 21275.11.14</t>
  </si>
  <si>
    <t>21275.23.23, 21275.23.25, 21275.23.36, 21275.23.37</t>
  </si>
  <si>
    <t>21275.23.23, 21275.23.24, 21275.23.26, 21275.23.36</t>
  </si>
  <si>
    <t>21275.23.24, 21275.23.25, 21275.23.26, 21275.23.37</t>
  </si>
  <si>
    <t>21275.30.11, 21275.30.41, 21275.30.42, 21275.30.8</t>
  </si>
  <si>
    <t>21703.30.65, 21703.35.1, 21703.35.3, 21703.35.65</t>
  </si>
  <si>
    <t>21703.45.2, 21703.45.232, 21703.45.3, 21703.45.5</t>
  </si>
  <si>
    <t>24428.12.10, 24428.12.11, 24428.12.13, 24428.12.21</t>
  </si>
  <si>
    <t>24428.12.16, 24428.12.21, 24428.12.27, 24428.12.3</t>
  </si>
  <si>
    <t>24428.14.1, 24428.14.13, 24428.14.20, 24428.14.3</t>
  </si>
  <si>
    <t>24428.14.10, 24428.14.13, 24428.14.17, 24428.14.18</t>
  </si>
  <si>
    <t>02628.10.5, 02628.10.6, 24428.14.16, 24428.14.17</t>
  </si>
  <si>
    <t>32473.502.4; 32473.502.9901</t>
  </si>
  <si>
    <t>06919.23.1, 36169.12.21, 36169.12.27, 36169.12.28</t>
  </si>
  <si>
    <t>36169.20.1, 36169.20.103, 36169.20.3, 36169.20.5</t>
  </si>
  <si>
    <t>36169.20.101, 36169.20.103, 36169.20.2, 36169.20.6</t>
  </si>
  <si>
    <t>37040.11.54, 37040.11.55, 37040.21.1, 37040.21.2</t>
  </si>
  <si>
    <t>37040.53.4, 37040.53.5, 37040.53.7, 37040.53.8</t>
  </si>
  <si>
    <t>37040.54.10, 37040.54.3, 37040.54.5, 37040.54.7</t>
  </si>
  <si>
    <t>37040.64.1, 37040.64.3, 37040.64.6</t>
  </si>
  <si>
    <t>38323.21.14, 38323.22.2, 38323.22.5, 38323.22.64</t>
  </si>
  <si>
    <t>40258.5.17, 40258.51.9, 40258.5.4, 40258.5.6</t>
  </si>
  <si>
    <t>40258.13.20, 40258.13.21, 40258.13.22, 40258.13.23</t>
  </si>
  <si>
    <t>40258.13.21, 40258.13.22, 40258.13.6, 40258.13.7</t>
  </si>
  <si>
    <t>40258.13.21, 40258.13.23, 40258.13.24, 40258.13.7</t>
  </si>
  <si>
    <t>40258.13.12, 40258.13.15, 40258.13.20</t>
  </si>
  <si>
    <t>40258.13.17, 40258.13.18, 40258.13.19, 40258.13.20</t>
  </si>
  <si>
    <t>40258.29.16, 40258.31.1, 40258.31.16, 40258.31.4</t>
  </si>
  <si>
    <t>40871.16.2, 40871.16.24, 40871.16.6, 40871.16.9</t>
  </si>
  <si>
    <t>40871.16.11, 40871.16.15, 40871.16.16, 40871.16.9</t>
  </si>
  <si>
    <t>40871.16.11, 40871.16.12, 40871.16.14, 40871.16.16</t>
  </si>
  <si>
    <t>40871.16.12, 40871.16.15, 40871.16.20, 40871.16.24</t>
  </si>
  <si>
    <t>40871.13.22, 40871.17.12, 40871.17.16, 40871.17.2</t>
  </si>
  <si>
    <t>40871.17.12, 40871.17.4, 40871.17.5, 40871.17.7</t>
  </si>
  <si>
    <t>40871.17.10, 40871.17.11, 40871.17.12, 40871.17.13</t>
  </si>
  <si>
    <t>40871.20.13, 40871.20.14, 40871.20.16, 40871.20.7</t>
  </si>
  <si>
    <t>40871.20.18, 40871.20.20, 40871.20.37, 40871.20.7</t>
  </si>
  <si>
    <t>40871.20.21, 40871.20.26, 40871.20.35, 40871.20.37</t>
  </si>
  <si>
    <t>40871.20.23, 40871.20.27, 40871.20.37, 40871.20.7</t>
  </si>
  <si>
    <t>ЗА ТР.НАС</t>
  </si>
  <si>
    <t>41099.30.2, 41099.30.28, 41099.30.9</t>
  </si>
  <si>
    <t>44598.43.19, 44598.43.20, 44598.43.21, 44598.43.28</t>
  </si>
  <si>
    <t>44598.43.14, 44598.43.23, 44598.43.25, 44598.44.16</t>
  </si>
  <si>
    <t>44598.109.1, 44598.44.16, 44598.44.2</t>
  </si>
  <si>
    <t>44598.44.16, 44598.45.18, 44598.46.15, 44598.46.16</t>
  </si>
  <si>
    <t>44598.46.11, 44598.46.17, 44598.46.47, 44598.46.8</t>
  </si>
  <si>
    <t>44598.51.1, 44598.51.12, 44598.51.3, 44598.58.13</t>
  </si>
  <si>
    <t>44598.51.10, 44598.51.12, 44598.51.3, 44598.58.13</t>
  </si>
  <si>
    <t>44598.60.10, 44598.60.15, 44598.60.5, 44598.60.6</t>
  </si>
  <si>
    <t>46468.14.28, 46468.14.30, 46468.14.64, 46468.14.91</t>
  </si>
  <si>
    <t>46468.21.30, 46468.21.31, 46468.21.39, 46468.21.41</t>
  </si>
  <si>
    <t>46468.21.27, 46468.21.42, 46468.21.46, 46468.21.65</t>
  </si>
  <si>
    <t>46468.23.1, 46468.23.12, 46468.23.2, 46468.23.4</t>
  </si>
  <si>
    <t>46735.56.1, 46735.56.45, 46735.56.47, 46735.57.12</t>
  </si>
  <si>
    <t>48026.11.1, 48026.11.3, 48026.11.4, 48026.11.5</t>
  </si>
  <si>
    <t>8026.11.1, 48026.11.10, 48026.11.6, 48026.11.7</t>
  </si>
  <si>
    <t>48026.14.1, 48026.14.7, 48026.14.9</t>
  </si>
  <si>
    <t>48194.10.18, 48194.10.2, 48194.10.3, 48194.11.11</t>
  </si>
  <si>
    <t>49045.17.26, 49045.18.2, 49045.18.37, 49045.18.4</t>
  </si>
  <si>
    <t>49045.205.1, 49045.97.1, 49045.97.110, 49045.97.23</t>
  </si>
  <si>
    <t>49045.12.17, 49045.12.7, 49045.12.9, 49045.13.18</t>
  </si>
  <si>
    <t>58476.21.51, 58476.21.53, 58476.21.57, 58476.21.72</t>
  </si>
  <si>
    <t>58476.26.10, 58476.26.12, 58476.26.13, 58476.26.17</t>
  </si>
  <si>
    <t>58949.31.3, 58949.5.1, 58949.5.13, 58949.5.3</t>
  </si>
  <si>
    <t>58949.31.5, 58949.5.10, 58949.5.12, 58949.5.13</t>
  </si>
  <si>
    <t>58949.8.11, 58949.8.17, 58949.8.23</t>
  </si>
  <si>
    <t>58949.14.19, 58949.14.34, 58949.501.249</t>
  </si>
  <si>
    <t>61769.65.171, 61769.66.35</t>
  </si>
  <si>
    <t>61769.26.2, 61769.26.64, 61769.26.7, 61769.27.33</t>
  </si>
  <si>
    <t>61769.27.2, 61769.27.32, 61769.27.33, 61769.27.6</t>
  </si>
  <si>
    <t>61769.27.12, 61769.27.13, 61769.27.17, 61769.27.19</t>
  </si>
  <si>
    <t>61769.27.13, 61769.27.18, 61769.27.20, 61769.27.21</t>
  </si>
  <si>
    <t>61769.27.2, 61769.27.3, 61769.27.4, 61769.27.6</t>
  </si>
  <si>
    <t>61769.41.29, 61769.45.18, 61769.45.2, 61769.888.55</t>
  </si>
  <si>
    <t>61769.58.11, 61769.58.13, 61769.58.16, 61769.58.5</t>
  </si>
  <si>
    <t>61769.58.16, 61769.58.19, 61769.58.21, 61769.58.27</t>
  </si>
  <si>
    <t>61769.58.19, 61769.58.20, 61769.58.26, 61769.58.366</t>
  </si>
  <si>
    <t>61769.61.1, 61769.61.10, 61769.61.11, 61769.61.2</t>
  </si>
  <si>
    <t>61769.75.10, 61769.75.11, 61769.75.2, 61769.75.22</t>
  </si>
  <si>
    <t>61769.76.15, 61769.76.20, 61769.76.25, 61769.76.29</t>
  </si>
  <si>
    <t>61769.76.10, 61769.76.15, 61769.76.19, 61769.76.21</t>
  </si>
  <si>
    <t>61769.78.4, 61769.78.5, 61769.78.7, 61769.78.8</t>
  </si>
  <si>
    <t>65855.10.1, 65855.10.28, 65855.10.3, 65855.10.5</t>
  </si>
  <si>
    <t>65855.10.2, 65855.10.28, 65855.10.4, 65855.10.5</t>
  </si>
  <si>
    <t>65855.10.12, 65855.10.14, 65855.10.15, 65855.10.28</t>
  </si>
  <si>
    <t>65855.10.11, 65855.10.18, 65855.10.27, 65855.10.28</t>
  </si>
  <si>
    <t>65855.12.11, 65855.13.3, 65855.13.7, 65855.13.9</t>
  </si>
  <si>
    <t>65855.13.10, 65855.13.2, 65855.13.22, 65855.13.3</t>
  </si>
  <si>
    <t>65855.12.11, 65855.13.10, 65855.13.2, 65855.13.7</t>
  </si>
  <si>
    <t>65855.13.11, 65855.13.12, 65855.13.15, 65855.13.17</t>
  </si>
  <si>
    <t>65855.16.2, 65855.16.32, 65855.16.34, 65855.17.14</t>
  </si>
  <si>
    <t>65855.16.12, 65855.16.13, 65855.16.33, 65855.16.34</t>
  </si>
  <si>
    <t>65855.16.13, 65855.16.15, 65855.16.33, 65855.16.34</t>
  </si>
  <si>
    <t>65855.16.17, 65855.16.21, 65855.16.34, 65855.16.35</t>
  </si>
  <si>
    <t>65855.16.17, 65855.16.18, 65855.16.20, 65855.16.22</t>
  </si>
  <si>
    <t>65855.16.19, 65855.16.22, 65855.16.24, 65855.16.27</t>
  </si>
  <si>
    <t>66175.27.3, 66175.39.24, 66175.888.99</t>
  </si>
  <si>
    <t>66175.11.11, 66175.11.13, 66175.11.9</t>
  </si>
  <si>
    <t>66175.10.38, 66175.12.1, 66175.12.15, 66175.12.17</t>
  </si>
  <si>
    <t>66175.30.14, 66175.31.10, 66175.56.43, 66175.888.99</t>
  </si>
  <si>
    <t>66175.32.28, 66175.32.4, 66175.32.46, 66175.32.6</t>
  </si>
  <si>
    <t>66175.79.133, 66175.80.3, 66175.80.6, 66175.80.7</t>
  </si>
  <si>
    <t>66175.83.135, 66175.83.50, 66175.83.7, 66175.83.9</t>
  </si>
  <si>
    <t>69376.13.1, 69376.13.18, 69376.13.20, 69376.13.22</t>
  </si>
  <si>
    <t>69376.13.1, 69376.13.19, 69376.13.23, 69376.13.8</t>
  </si>
  <si>
    <t>72062.2.13, 72062.2.3, 72062.2.4, 72062.2.5, 72062.2.6</t>
  </si>
  <si>
    <t>72062.3.24, 72062.3.29, 72062.3.31, 72062.3.32</t>
  </si>
  <si>
    <t>72062.3.41, 72062.3.42, 72062.3.49, 72062.3.50</t>
  </si>
  <si>
    <t>72062.3.42, 72062.3.53</t>
  </si>
  <si>
    <t>72062.6.1, 72062.6.2, 72062.6.3, 72062.6.30</t>
  </si>
  <si>
    <t>72062.8.10, 72062.8.11, 72062.9.8</t>
  </si>
  <si>
    <t>72062.9.2, 72062.9.3, 72062.9.8</t>
  </si>
  <si>
    <t>72062.22.103, 72062.22.15, 72062.22.21, 72062.22.23</t>
  </si>
  <si>
    <t>72452.16.1, 72452.16.19, 72452.16.2, 72452.16.22</t>
  </si>
  <si>
    <t>72452.13.2, 72452.13.6, 72452.14.12, 72452.16.19</t>
  </si>
  <si>
    <t>72452.15.14, 72452.16.17, 72452.16.18, 72452.16.19</t>
  </si>
  <si>
    <t>73078.55.15, 73078.55.17, 73078.55.6, 73078.55.8</t>
  </si>
  <si>
    <t>73078.101.8, 73078.102.1, 73078.500.22, 73078.555.1</t>
  </si>
  <si>
    <t>77120.14.20, 77120.14.21, 77120.14.36, 77120.14.6, 77120.14.8</t>
  </si>
  <si>
    <t>80786.10.1, 80786.10.2, 80786.10.8, 80786.11.40</t>
  </si>
  <si>
    <t>80892.115.12, 80892.115.13, 80892.115.14, 80892.115.16</t>
  </si>
  <si>
    <t>83332.30.8; 83332.36.2; 83332.30.7;</t>
  </si>
  <si>
    <t>87271.12.29, 87271.12.51, 87271.12.53, 87271.12.56</t>
  </si>
  <si>
    <t>87686.23.10, 87686.23.11, 87686.23.13, 87686.23.2</t>
  </si>
  <si>
    <t>87686.37.145, 87686.37.46, 87686.37.49, 87686.37.50</t>
  </si>
  <si>
    <t>87686.37.145, 87686.37.48, 87686.37.50, 87686.37.52</t>
  </si>
  <si>
    <t>ДОЛНА ХУБАВКА</t>
  </si>
  <si>
    <t>КЕСТЕНОВО</t>
  </si>
  <si>
    <t>ОМУРТАГ</t>
  </si>
  <si>
    <t>ПЪРВАН</t>
  </si>
  <si>
    <t>20479.13.9</t>
  </si>
  <si>
    <t>20479.13.38; 20479.13.7; 20479.13.24</t>
  </si>
  <si>
    <t>20479.13.21</t>
  </si>
  <si>
    <t>20479.13.18; 20479.13.20; 20479.13.23</t>
  </si>
  <si>
    <t>20479.32.7</t>
  </si>
  <si>
    <t>20479.32.33</t>
  </si>
  <si>
    <t>изоставена орна земя</t>
  </si>
  <si>
    <t>БЕРКОВСКИ</t>
  </si>
  <si>
    <t>ЗАРАЕВО</t>
  </si>
  <si>
    <t>ПОПОВО</t>
  </si>
  <si>
    <t>ТРЪСТИКА</t>
  </si>
  <si>
    <t>ТЪРГОВИЩЕ</t>
  </si>
  <si>
    <t>ВАРДУН</t>
  </si>
  <si>
    <t>ІV</t>
  </si>
  <si>
    <t>ГОРНА КАБДА</t>
  </si>
  <si>
    <t>00518.34.7</t>
  </si>
  <si>
    <t>00518.34.13, 00518.34.15, 00518.34.6, 00518.34.8</t>
  </si>
  <si>
    <t>00518.405.20</t>
  </si>
  <si>
    <t>00518.405.12, 00518.405.19, 00518.405.21, 00518.405.28</t>
  </si>
  <si>
    <t>00518.406.2</t>
  </si>
  <si>
    <t>00518.406.1, 00518.406.11, 00518.406.12, 00518.408.19</t>
  </si>
  <si>
    <t>00518.406.5</t>
  </si>
  <si>
    <t>00518.406.12, 00518.406.13, 00518.406.14, 00518.406.6</t>
  </si>
  <si>
    <t>00518.418.5</t>
  </si>
  <si>
    <t>00518.418.13, 00518.418.31, 00518.418.6, 00518.418.7</t>
  </si>
  <si>
    <t>00518.418.6</t>
  </si>
  <si>
    <t>00518.418.13, 00518.418.14, 00518.418.5, 00518.418.7</t>
  </si>
  <si>
    <t>00518.419.5</t>
  </si>
  <si>
    <t>00518.418.20, 00518.419.1, 00518.419.23, 00518.419.4</t>
  </si>
  <si>
    <t>00518.602.1</t>
  </si>
  <si>
    <t>00518.600.100, 00518.601.12, 00518.602.2, 00518.602.3</t>
  </si>
  <si>
    <t>00518.614.6</t>
  </si>
  <si>
    <t>00518.614.15, 00518.614.18, 00518.614.5, 00518.614.7</t>
  </si>
  <si>
    <t>21275.502.4</t>
  </si>
  <si>
    <t>21275.21.29</t>
  </si>
  <si>
    <t>32473.11.32</t>
  </si>
  <si>
    <t>32473.11.31, 32473.11.33, 32473.11.39, 32473.11.54</t>
  </si>
  <si>
    <t>32473.11.34</t>
  </si>
  <si>
    <t>32473.11.33, 32473.11.35, 32473.11.39, 32473.11.40</t>
  </si>
  <si>
    <t>32473.29.1</t>
  </si>
  <si>
    <t>32473.29.19, 32473.29.2, 32473.66.13, 32473.66.14</t>
  </si>
  <si>
    <t>37040.13.8</t>
  </si>
  <si>
    <t>37040.13.30, 37040.13.31, 37040.13.37, 37040.13.7</t>
  </si>
  <si>
    <t>37040.13.9</t>
  </si>
  <si>
    <t>37040.13.10, 37040.13.28, 37040.13.29, 37040.13.30</t>
  </si>
  <si>
    <t>37040.13.17</t>
  </si>
  <si>
    <t>37040.13.16, 37040.13.18, 37040.13.19, 37040.13.20</t>
  </si>
  <si>
    <t>37040.13.18</t>
  </si>
  <si>
    <t>37040.13.17, 37040.13.19, 37040.13.34, 37040.13.37</t>
  </si>
  <si>
    <t>37040.13.25</t>
  </si>
  <si>
    <t>37040.13.11, 37040.13.23, 37040.13.24, 37040.13.26</t>
  </si>
  <si>
    <t>37040.13.30</t>
  </si>
  <si>
    <t>37040.13.29, 37040.13.31, 37040.13.34, 37040.13.8</t>
  </si>
  <si>
    <t>37040.14.16</t>
  </si>
  <si>
    <t>37040.13.37, 37040.14.13, 37040.14.15, 37040.14.23</t>
  </si>
  <si>
    <t>37040.11.51</t>
  </si>
  <si>
    <t>37040.11.48, 37040.11.49, 37040.11.52, 37040.11.54</t>
  </si>
  <si>
    <t>37040.11.47</t>
  </si>
  <si>
    <t>37040.11.44, 37040.11.45, 37040.11.48, 37040.11.54</t>
  </si>
  <si>
    <t>37040.21.2</t>
  </si>
  <si>
    <t>37040.11.53, 37040.11.54, 37040.21.1, 37040.21.3</t>
  </si>
  <si>
    <t>37040.22.6</t>
  </si>
  <si>
    <t>37040.13.34, 37040.13.36, 37040.22.14, 37040.22.5</t>
  </si>
  <si>
    <t>37040.22.8</t>
  </si>
  <si>
    <t>37040.13.34, 37040.22.11, 37040.22.6, 37040.22.7</t>
  </si>
  <si>
    <t>37040.23.6</t>
  </si>
  <si>
    <t>37040.13.34, 37040.23.5, 37040.23.7, 37040.23.9</t>
  </si>
  <si>
    <t>37040.25.3</t>
  </si>
  <si>
    <t>37040.18.21, 37040.25.15, 37040.25.2, 37040.25.4</t>
  </si>
  <si>
    <t>37040.25.6</t>
  </si>
  <si>
    <t>37040.18.21, 37040.25.5, 37040.25.7, 37040.25.8</t>
  </si>
  <si>
    <t>37040.25.11</t>
  </si>
  <si>
    <t>37040.25.10, 37040.25.13, 37040.25.9</t>
  </si>
  <si>
    <t>37040.26.7</t>
  </si>
  <si>
    <t>37040.11.54, 37040.25.10, 37040.26.5, 37040.26.6</t>
  </si>
  <si>
    <t>37040.26.8</t>
  </si>
  <si>
    <t>37040.25.10, 37040.26.11, 37040.26.12, 37040.26.13</t>
  </si>
  <si>
    <t>37040.26.10</t>
  </si>
  <si>
    <t>37040.25.10, 37040.26.11, 37040.26.9</t>
  </si>
  <si>
    <t>37040.30.6</t>
  </si>
  <si>
    <t>37040.11.54, 37040.209.11, 37040.28.4, 37040.30.5</t>
  </si>
  <si>
    <t>37040.31.1</t>
  </si>
  <si>
    <t>37040.28.4, 37040.31.2</t>
  </si>
  <si>
    <t>37040.33.2</t>
  </si>
  <si>
    <t>37040.209.11, 37040.28.4, 37040.33.14, 37040.33.17</t>
  </si>
  <si>
    <t>37040.33.3</t>
  </si>
  <si>
    <t>37040.201.24, 37040.33.14, 37040.33.2, 37040.33.22</t>
  </si>
  <si>
    <t>37040.33.4</t>
  </si>
  <si>
    <t>37040.33.2, 37040.33.22, 37040.33.3, 37040.33.5</t>
  </si>
  <si>
    <t>37040.33.13</t>
  </si>
  <si>
    <t>37040.32.8, 37040.33.12, 37040.33.22</t>
  </si>
  <si>
    <t>37040.35.9</t>
  </si>
  <si>
    <t>37040.208.15, 37040.208.16, 37040.208.17, 37040.208.18</t>
  </si>
  <si>
    <t>37040.38.6</t>
  </si>
  <si>
    <t>37040.37.29, 37040.38.3, 37040.38.5, 37040.44.22</t>
  </si>
  <si>
    <t>37040.39.23</t>
  </si>
  <si>
    <t>37040.37.30, 37040.39.2, 37040.39.22, 37040.39.3</t>
  </si>
  <si>
    <t>37040.45.1</t>
  </si>
  <si>
    <t>37040.39.28, 37040.44.22, 37040.45.2</t>
  </si>
  <si>
    <t>37040.45.10</t>
  </si>
  <si>
    <t>37040.39.28, 37040.44.22, 37040.45.11, 37040.45.12</t>
  </si>
  <si>
    <t>37040.50.7</t>
  </si>
  <si>
    <t>37040.50.2, 37040.50.6, 37040.50.8</t>
  </si>
  <si>
    <t>37040.55.34</t>
  </si>
  <si>
    <t>37040.40.10, 37040.55.2, 37040.55.33, 37040.55.35</t>
  </si>
  <si>
    <t>37040.58.3</t>
  </si>
  <si>
    <t>37040.58.12, 37040.58.13, 37040.58.2, 37040.58.22</t>
  </si>
  <si>
    <t>37040.60.1</t>
  </si>
  <si>
    <t>37040.59.7, 37040.60.2, 37040.60.4, 37040.74.64</t>
  </si>
  <si>
    <t>37040.63.4</t>
  </si>
  <si>
    <t>37040.63.15, 37040.63.3, 37040.63.5, 37040.64.6</t>
  </si>
  <si>
    <t>37040.63.32</t>
  </si>
  <si>
    <t>37040.63.13, 37040.63.14, 37040.63.15, 37040.63.17</t>
  </si>
  <si>
    <t>37040.74.11</t>
  </si>
  <si>
    <t>37040.74.10, 37040.74.12, 37040.74.54, 37040.74.55</t>
  </si>
  <si>
    <t>37040.74.44</t>
  </si>
  <si>
    <t>37040.74.45, 37040.74.54, 37040.74.58, 37040.74.61</t>
  </si>
  <si>
    <t>37040.76.8</t>
  </si>
  <si>
    <t>37040.74.57, 37040.76.10, 37040.76.11, 37040.76.12</t>
  </si>
  <si>
    <t>37040.76.9</t>
  </si>
  <si>
    <t>37040.74.54, 37040.76.10, 37040.76.8, 37040.77.26</t>
  </si>
  <si>
    <t>41099.7.1</t>
  </si>
  <si>
    <t>41099.28.24, 41099.56.4, 41099.56.6, 41099.7.13</t>
  </si>
  <si>
    <t>41099.37.7</t>
  </si>
  <si>
    <t>41099.37.13, 41099.37.6, 41099.37.8, 41099.60.4</t>
  </si>
  <si>
    <t>41099.37.8</t>
  </si>
  <si>
    <t>X</t>
  </si>
  <si>
    <t>41099.37.11, 41099.37.13, 41099.37.7, 41099.37.9</t>
  </si>
  <si>
    <t>41099.40.6</t>
  </si>
  <si>
    <t>41099.39.14, 41099.40.14, 41099.40.5, 41099.40.7</t>
  </si>
  <si>
    <t>46468.14.13</t>
  </si>
  <si>
    <t>46468.14.15, 46468.14.65, 46468.14.68, 46468.14.9</t>
  </si>
  <si>
    <t>46735.12.29</t>
  </si>
  <si>
    <t>46735.12.18, 46735.12.26, 46735.12.28, 46735.12.30</t>
  </si>
  <si>
    <t>46735.17.16</t>
  </si>
  <si>
    <t>46735.17.13, 46735.17.17, 46735.17.18, 46735.17.19</t>
  </si>
  <si>
    <t>46735.22.5</t>
  </si>
  <si>
    <t>46735.12.18, 46735.22.12, 46735.22.4, 46735.22.6</t>
  </si>
  <si>
    <t>46735.34.10</t>
  </si>
  <si>
    <t>46735.34.11, 46735.34.48, 46735.34.8, 46735.34.9</t>
  </si>
  <si>
    <t>46735.77.3</t>
  </si>
  <si>
    <t>46735.77.1, 46735.77.2, 46735.77.21, 46735.77.4</t>
  </si>
  <si>
    <t>46735.77.4</t>
  </si>
  <si>
    <t>46735.71.21, 46735.77.2, 46735.77.21, 46735.77.3</t>
  </si>
  <si>
    <t>46735.77.10</t>
  </si>
  <si>
    <t>46735.71.21, 46735.77.11, 46735.77.21, 46735.77.9</t>
  </si>
  <si>
    <t>61769.16.3</t>
  </si>
  <si>
    <t>61769.16.2, 61769.16.205, 61769.16.4, 61769.16.8</t>
  </si>
  <si>
    <t>61769.16.36</t>
  </si>
  <si>
    <t>61769.16.11, 61769.16.12, 61769.16.18, 61769.16.19</t>
  </si>
  <si>
    <t>61769.56.13</t>
  </si>
  <si>
    <t>61769.56.12, 61769.56.14, 61769.56.24, 61769.56.4</t>
  </si>
  <si>
    <t>61769.56.18</t>
  </si>
  <si>
    <t>61769.56.21, 61769.56.22, 61769.56.24, 61769.56.25</t>
  </si>
  <si>
    <t>61769.74.19</t>
  </si>
  <si>
    <t>61769.74.18, 61769.74.20, 61769.76.293, 61769.81.47</t>
  </si>
  <si>
    <t>61769.74.25</t>
  </si>
  <si>
    <t>61769.74.12, 61769.74.13, 61769.74.24, 61769.74.26</t>
  </si>
  <si>
    <t>61769.74.35</t>
  </si>
  <si>
    <t>61769.74.34, 61769.74.36, 61769.74.4, 61769.74.40</t>
  </si>
  <si>
    <t>61769.74.39</t>
  </si>
  <si>
    <t>61769.74.1, 61769.74.302, 61769.74.38</t>
  </si>
  <si>
    <t>61769.75.9</t>
  </si>
  <si>
    <t>61769.75.1, 61769.75.22, 61769.75.8</t>
  </si>
  <si>
    <t>61769.75.14</t>
  </si>
  <si>
    <t>61769.75.12, 61769.75.13, 61769.75.15, 61769.75.16</t>
  </si>
  <si>
    <t>61769.75.20</t>
  </si>
  <si>
    <t>61769.74.74, 61769.75.19, 61769.75.21, 61769.75.23</t>
  </si>
  <si>
    <t>61769.76.5</t>
  </si>
  <si>
    <t>61769.76.1, 61769.76.10, 61769.76.2, 61769.76.3</t>
  </si>
  <si>
    <t>61769.76.22</t>
  </si>
  <si>
    <t>61769.76.19, 61769.76.27, 61769.76.29, 61769.76.38</t>
  </si>
  <si>
    <t>61769.76.31</t>
  </si>
  <si>
    <t>61769.76.25, 61769.76.26, 61769.76.29, 61769.76.37</t>
  </si>
  <si>
    <t>61769.78.13</t>
  </si>
  <si>
    <t>61769.78.10, 61769.78.11, 61769.78.12, 61769.78.14</t>
  </si>
  <si>
    <t>61769.79.38</t>
  </si>
  <si>
    <t>61769.76.38, 61769.79.39, 61769.79.40, 61769.80.40</t>
  </si>
  <si>
    <t>72062.23.8</t>
  </si>
  <si>
    <t>72062.23.3, 72062.23.4, 72062.23.7, 72062.23.9</t>
  </si>
  <si>
    <t>ГОРИЦА</t>
  </si>
  <si>
    <t>00518.415.4</t>
  </si>
  <si>
    <t>00518.415.2, 00518.415.3, 00518.415.5, 00518.425.6</t>
  </si>
  <si>
    <t>20479.17.38</t>
  </si>
  <si>
    <t>20479.17.10, 20479.17.41, 20479.17.48, 20479.17.51</t>
  </si>
  <si>
    <t>20479.40.16</t>
  </si>
  <si>
    <t>20479.39.48, 20479.40.12, 20479.40.15, 20479.40.6</t>
  </si>
  <si>
    <t>20479.40.46</t>
  </si>
  <si>
    <t>20479.40.111, 20479.40.39, 20479.40.52, 20479.40.53</t>
  </si>
  <si>
    <t>20479.40.60</t>
  </si>
  <si>
    <t>20479.40.54, 20479.40.61, 20479.40.67</t>
  </si>
  <si>
    <t>20479.46.5</t>
  </si>
  <si>
    <t>20479.46.13, 20479.46.2, 20479.46.6, 20479.47.1</t>
  </si>
  <si>
    <t>20479.46.11</t>
  </si>
  <si>
    <t>20479.46.10, 20479.46.12, 20479.46.17, 20479.46.7</t>
  </si>
  <si>
    <t>20479.46.12</t>
  </si>
  <si>
    <t>20479.46.11, 20479.46.13, 20479.46.17, 20479.46.7</t>
  </si>
  <si>
    <t>20479.46.18</t>
  </si>
  <si>
    <t>20479.46.10, 20479.46.15, 20479.46.19, 20479.46.68</t>
  </si>
  <si>
    <t>20479.46.36</t>
  </si>
  <si>
    <t>20479.46.31, 20479.46.32, 20479.46.37, 20479.46.45</t>
  </si>
  <si>
    <t>20479.46.54</t>
  </si>
  <si>
    <t>20479.46.58, 20479.46.66, 20479.46.69</t>
  </si>
  <si>
    <t>73078.14.6</t>
  </si>
  <si>
    <t>73078.14.12, 73078.14.15, 73078.14.3, 73078.14.5</t>
  </si>
  <si>
    <t>83332.14.2</t>
  </si>
  <si>
    <t>83332.14.1, 83332.14.3, 83332.14.7, 83332.47.16</t>
  </si>
  <si>
    <t>83332.14.9</t>
  </si>
  <si>
    <t>83332.14.10, 83332.14.11, 83332.14.12, 83332.14.13</t>
  </si>
  <si>
    <t>83332.14.12</t>
  </si>
  <si>
    <t>83332.14.10, 83332.14.11, 83332.14.13, 83332.14.14</t>
  </si>
  <si>
    <t>83332.14.20</t>
  </si>
  <si>
    <t>83332.14.11, 83332.14.15, 83332.14.16, 83332.14.18</t>
  </si>
  <si>
    <t>83332.31.8</t>
  </si>
  <si>
    <t>83332.31.4, 83332.31.5, 83332.31.522, 83332.31.55</t>
  </si>
  <si>
    <t>83332.31.47</t>
  </si>
  <si>
    <t>83332.31.44, 83332.31.46, 83332.31.471, 83332.31.48</t>
  </si>
  <si>
    <t>РУЕЦ</t>
  </si>
  <si>
    <t>неполивен</t>
  </si>
  <si>
    <t>20 г.</t>
  </si>
  <si>
    <t>16225.8.1</t>
  </si>
  <si>
    <t>Овощна градина</t>
  </si>
  <si>
    <t>16225.8.5</t>
  </si>
  <si>
    <t>16225.8.12</t>
  </si>
  <si>
    <t>16225.8.31</t>
  </si>
  <si>
    <t>16225.8.45</t>
  </si>
  <si>
    <t>5-7 г.-52.00 лв/дка; за периода на плододаване - 78.00 лв/дка</t>
  </si>
  <si>
    <t>4 г.</t>
  </si>
  <si>
    <t>СТЕВРЕК</t>
  </si>
  <si>
    <t>69146.103.1</t>
  </si>
  <si>
    <t>пасище</t>
  </si>
  <si>
    <t>69146.104.12</t>
  </si>
  <si>
    <t>69146.105.5</t>
  </si>
  <si>
    <t>ВРАНИ КОН</t>
  </si>
  <si>
    <t xml:space="preserve">12156.192.26 </t>
  </si>
  <si>
    <t xml:space="preserve">12156.192.27 </t>
  </si>
  <si>
    <t>12156.192.28</t>
  </si>
  <si>
    <t>12156.192.29</t>
  </si>
  <si>
    <t>22280.1.9</t>
  </si>
  <si>
    <t xml:space="preserve">V </t>
  </si>
  <si>
    <t>36806.17.1</t>
  </si>
  <si>
    <t>59029.32.8</t>
  </si>
  <si>
    <t>59029.32.9</t>
  </si>
  <si>
    <t>ВЕРЕНЦИ</t>
  </si>
  <si>
    <t>10687.45.16</t>
  </si>
  <si>
    <t>10687.45.18</t>
  </si>
  <si>
    <t>10687.45.19</t>
  </si>
  <si>
    <t>03931.220.10</t>
  </si>
  <si>
    <t>03931.220.12</t>
  </si>
  <si>
    <t>03931.220.13</t>
  </si>
  <si>
    <t>16081.81.1</t>
  </si>
  <si>
    <t>16081.82.1</t>
  </si>
  <si>
    <t>16081.82.4</t>
  </si>
  <si>
    <t>16081.290.4</t>
  </si>
  <si>
    <t>16081.290.10</t>
  </si>
  <si>
    <t>30332.93.16</t>
  </si>
  <si>
    <t>30332.93.26</t>
  </si>
  <si>
    <t>МЕДОВИНА</t>
  </si>
  <si>
    <t>47634.85.4</t>
  </si>
  <si>
    <t>47634.85.6</t>
  </si>
  <si>
    <t>47634.85.7</t>
  </si>
  <si>
    <t>57649.501.264</t>
  </si>
  <si>
    <t>57649.501.269</t>
  </si>
  <si>
    <t>73376.238.5</t>
  </si>
  <si>
    <t>10121.304.15</t>
  </si>
  <si>
    <t>63241.555.22</t>
  </si>
  <si>
    <t>ябълки</t>
  </si>
  <si>
    <t>Директор ОД "Земеделие"</t>
  </si>
  <si>
    <t>гр.Търговище</t>
  </si>
  <si>
    <t>………………………………………</t>
  </si>
  <si>
    <t xml:space="preserve">     / Донко Донков /</t>
  </si>
  <si>
    <r>
      <rPr>
        <sz val="10"/>
        <color rgb="FF3F3F3F"/>
        <rFont val="Calibri"/>
        <family val="2"/>
        <charset val="204"/>
        <scheme val="minor"/>
      </rPr>
      <t xml:space="preserve"> Списък на земеделските земи </t>
    </r>
    <r>
      <rPr>
        <b/>
        <sz val="10"/>
        <color rgb="FF3F3F3F"/>
        <rFont val="Calibri"/>
        <family val="2"/>
        <charset val="204"/>
        <scheme val="minor"/>
      </rPr>
      <t>по § 12а от ПЗР на ЗСПЗЗ</t>
    </r>
    <r>
      <rPr>
        <sz val="10"/>
        <color rgb="FF3F3F3F"/>
        <rFont val="Calibri"/>
        <family val="2"/>
        <charset val="204"/>
        <scheme val="minor"/>
      </rPr>
      <t>, с изключения на пасища, мери и ливади, находящи се на територията на област</t>
    </r>
    <r>
      <rPr>
        <b/>
        <sz val="10"/>
        <color rgb="FF3F3F3F"/>
        <rFont val="Calibri"/>
        <family val="2"/>
        <charset val="204"/>
        <scheme val="minor"/>
      </rPr>
      <t xml:space="preserve"> ТЪРГОВИЩЕ</t>
    </r>
    <r>
      <rPr>
        <sz val="10"/>
        <color rgb="FF3F3F3F"/>
        <rFont val="Calibri"/>
        <family val="2"/>
        <charset val="204"/>
        <scheme val="minor"/>
      </rPr>
      <t xml:space="preserve">, за отдаване </t>
    </r>
    <r>
      <rPr>
        <b/>
        <sz val="10"/>
        <color rgb="FF3F3F3F"/>
        <rFont val="Calibri"/>
        <family val="2"/>
        <charset val="204"/>
        <scheme val="minor"/>
      </rPr>
      <t xml:space="preserve">под наем </t>
    </r>
    <r>
      <rPr>
        <sz val="10"/>
        <color rgb="FF3F3F3F"/>
        <rFont val="Calibri"/>
        <family val="2"/>
        <charset val="204"/>
        <scheme val="minor"/>
      </rPr>
      <t>за срок от</t>
    </r>
    <r>
      <rPr>
        <b/>
        <sz val="10"/>
        <color rgb="FF3F3F3F"/>
        <rFont val="Calibri"/>
        <family val="2"/>
        <charset val="204"/>
        <scheme val="minor"/>
      </rPr>
      <t xml:space="preserve"> 5 (пет) </t>
    </r>
    <r>
      <rPr>
        <sz val="10"/>
        <color rgb="FF3F3F3F"/>
        <rFont val="Calibri"/>
        <family val="2"/>
        <charset val="204"/>
        <scheme val="minor"/>
      </rPr>
      <t xml:space="preserve">стопански години </t>
    </r>
    <r>
      <rPr>
        <b/>
        <sz val="10"/>
        <color rgb="FF3F3F3F"/>
        <rFont val="Calibri"/>
        <family val="2"/>
        <charset val="204"/>
        <scheme val="minor"/>
      </rPr>
      <t xml:space="preserve">, </t>
    </r>
    <r>
      <rPr>
        <sz val="10"/>
        <color rgb="FF3F3F3F"/>
        <rFont val="Calibri"/>
        <family val="2"/>
        <charset val="204"/>
        <scheme val="minor"/>
      </rPr>
      <t>обект на търг за стопанската 2024/2025 година</t>
    </r>
  </si>
  <si>
    <r>
      <rPr>
        <sz val="10"/>
        <color rgb="FF3F3F3F"/>
        <rFont val="Calibri"/>
        <family val="2"/>
        <charset val="204"/>
        <scheme val="minor"/>
      </rPr>
      <t xml:space="preserve"> Списък на земеделските земи </t>
    </r>
    <r>
      <rPr>
        <b/>
        <sz val="10"/>
        <color rgb="FF3F3F3F"/>
        <rFont val="Calibri"/>
        <family val="2"/>
        <charset val="204"/>
        <scheme val="minor"/>
      </rPr>
      <t>по § 12а от ПЗР на ЗСПЗЗ</t>
    </r>
    <r>
      <rPr>
        <sz val="10"/>
        <color rgb="FF3F3F3F"/>
        <rFont val="Calibri"/>
        <family val="2"/>
        <charset val="204"/>
        <scheme val="minor"/>
      </rPr>
      <t xml:space="preserve">, с начин на трайно ползване - ПАСИЩА, МЕРИ И ЛИВАДИ, находящи се на територията на област </t>
    </r>
    <r>
      <rPr>
        <b/>
        <sz val="10"/>
        <color rgb="FF3F3F3F"/>
        <rFont val="Calibri"/>
        <family val="2"/>
        <charset val="204"/>
        <scheme val="minor"/>
      </rPr>
      <t>ТЪРГОВИЩЕ</t>
    </r>
    <r>
      <rPr>
        <sz val="10"/>
        <color rgb="FF3F3F3F"/>
        <rFont val="Calibri"/>
        <family val="2"/>
        <charset val="204"/>
        <scheme val="minor"/>
      </rPr>
      <t xml:space="preserve">, за отдаване </t>
    </r>
    <r>
      <rPr>
        <b/>
        <sz val="10"/>
        <color rgb="FF3F3F3F"/>
        <rFont val="Calibri"/>
        <family val="2"/>
        <charset val="204"/>
        <scheme val="minor"/>
      </rPr>
      <t xml:space="preserve">под наем по реда на 37и, ал. 13 от ЗСПЗЗ, </t>
    </r>
    <r>
      <rPr>
        <sz val="10"/>
        <color rgb="FF3F3F3F"/>
        <rFont val="Calibri"/>
        <family val="2"/>
        <charset val="204"/>
        <scheme val="minor"/>
      </rPr>
      <t>за срок от</t>
    </r>
    <r>
      <rPr>
        <b/>
        <sz val="10"/>
        <color rgb="FF3F3F3F"/>
        <rFont val="Calibri"/>
        <family val="2"/>
        <charset val="204"/>
        <scheme val="minor"/>
      </rPr>
      <t xml:space="preserve"> 1 (ЕДНА) КАЛЕНДАРНА ГОДИНА</t>
    </r>
    <r>
      <rPr>
        <sz val="10"/>
        <color rgb="FF3F3F3F"/>
        <rFont val="Calibri"/>
        <family val="2"/>
        <charset val="204"/>
        <scheme val="minor"/>
      </rPr>
      <t xml:space="preserve"> </t>
    </r>
    <r>
      <rPr>
        <b/>
        <sz val="10"/>
        <color rgb="FF3F3F3F"/>
        <rFont val="Calibri"/>
        <family val="2"/>
        <charset val="204"/>
        <scheme val="minor"/>
      </rPr>
      <t xml:space="preserve">, </t>
    </r>
    <r>
      <rPr>
        <sz val="10"/>
        <color rgb="FF3F3F3F"/>
        <rFont val="Calibri"/>
        <family val="2"/>
        <charset val="204"/>
        <scheme val="minor"/>
      </rPr>
      <t>обект на търг за 2025 година</t>
    </r>
  </si>
  <si>
    <t>Участник в търга</t>
  </si>
  <si>
    <t>Предложена цена (лв./дка)</t>
  </si>
  <si>
    <t>граници и съседи</t>
  </si>
  <si>
    <t>арендна вноска</t>
  </si>
  <si>
    <t>ШЕФКЕТ АХМЕДОВ ХАСАНОВ</t>
  </si>
  <si>
    <t>МИРОСЛАВ СТАНЕВ ГОРАНОВ</t>
  </si>
  <si>
    <t>ОЛГА ПАВЛОВНА ПОРИЦКА</t>
  </si>
  <si>
    <t>АГРО-М 94 ЕООД</t>
  </si>
  <si>
    <t>ПЕТЪР НИКОЛОВ ПЕТРОВ</t>
  </si>
  <si>
    <t>ЕТ ЗОНГОВ-2-ДИАН ХРИСТОВ</t>
  </si>
  <si>
    <t>ГЕОРГИОС КОНСТАНТИНОС АНАСТАСИУ</t>
  </si>
  <si>
    <t>БОРЯНА ЯНКОВА ТОДОРОВА</t>
  </si>
  <si>
    <t>НИКОЛАЙ ГЕНЧЕВ ЦВЯТКОВ</t>
  </si>
  <si>
    <t>ДАМЯН ИВАНОВ МАЛЧЕВ</t>
  </si>
  <si>
    <t>ИЛИЯН ДРАГНЕВ ИЛИЕВ</t>
  </si>
  <si>
    <t>ЕЛИЗАР ГЕОРГИЕВ КРЪСТЕВ</t>
  </si>
  <si>
    <t>БИОЕЛИТ ЕООД</t>
  </si>
  <si>
    <t>класиране</t>
  </si>
  <si>
    <t xml:space="preserve">КЛАСИРАНЕ в проведен търг за дългосрочно отдаване под аренда за създаване и отглеждане на трайни насаждения, за стопанската 2024/2025 година в област Търговище </t>
  </si>
  <si>
    <t>не печели</t>
  </si>
  <si>
    <t>Срок на договора години</t>
  </si>
  <si>
    <t>ВИД ДОГОВОР</t>
  </si>
  <si>
    <t>договор №</t>
  </si>
  <si>
    <t>начало</t>
  </si>
  <si>
    <t xml:space="preserve">край </t>
  </si>
  <si>
    <t>телефон/ мейл</t>
  </si>
  <si>
    <t>АРЕНДАТОР</t>
  </si>
  <si>
    <t>площ /дка/</t>
  </si>
  <si>
    <t xml:space="preserve"> внесен/ приспаднат депозит</t>
  </si>
  <si>
    <t>депозит за възстановяване</t>
  </si>
  <si>
    <t>за доплащане преди сключване на договора</t>
  </si>
  <si>
    <t>ЕПК</t>
  </si>
  <si>
    <t>ПО-05-1</t>
  </si>
  <si>
    <t>ПО-05-2</t>
  </si>
  <si>
    <t>ПО-05-3</t>
  </si>
  <si>
    <t>ПО-05-4</t>
  </si>
  <si>
    <t>ПО-05-5</t>
  </si>
  <si>
    <t>ПО-05-6</t>
  </si>
  <si>
    <t>ПО-05-7</t>
  </si>
  <si>
    <t>ПО-05-8</t>
  </si>
  <si>
    <t>ПО-05-9</t>
  </si>
  <si>
    <t>ПО-05-10</t>
  </si>
  <si>
    <t>ПО-05-11</t>
  </si>
  <si>
    <t>ФАГУС 2013 ЕООД</t>
  </si>
  <si>
    <t>декласиран</t>
  </si>
  <si>
    <t>/ Б. Боянова /</t>
  </si>
  <si>
    <t>арендна вноска по договор</t>
  </si>
  <si>
    <t>ТН</t>
  </si>
  <si>
    <t>АГРОДИМА ООД</t>
  </si>
  <si>
    <t>ИСМАИЛ ФИКРЕТОВ МАДЖАРОВ</t>
  </si>
  <si>
    <t>ПЕТЪР РУМЕНОВ БРАТОВАНОВ</t>
  </si>
  <si>
    <t>ЛАЗАРОВ-1987 ЕООД</t>
  </si>
  <si>
    <t>50% арендна вноска</t>
  </si>
  <si>
    <t>БАНКА ДСК</t>
  </si>
  <si>
    <t>ОД ЗЕМЕДЕЛИЕ гр.ТЪРГОВИЩЕ</t>
  </si>
  <si>
    <t>IBAN - BG31 STSA 9300 3102 1931 01</t>
  </si>
  <si>
    <t>BIC - STSABGSF</t>
  </si>
  <si>
    <t>основание: арендна вноска по договор №.........</t>
  </si>
  <si>
    <t xml:space="preserve"> остатък за плащане с падеж 31.01.2025 г.</t>
  </si>
  <si>
    <t>ДОГОВОРИ ЗА АРЕНДА СЛЕД ПРОВЕДЕНА ПЪРВА ТРЪЖНА СЕСИЯ ЗА 2024/ 2025 СТОПАНСКА ГОДИНА</t>
  </si>
  <si>
    <t>местност, граници и съседи</t>
  </si>
  <si>
    <t>ПО-05-12</t>
  </si>
  <si>
    <t>ПО-05-13</t>
  </si>
  <si>
    <t>Срок за ползване (стопански години)</t>
  </si>
  <si>
    <t>10 г.</t>
  </si>
  <si>
    <r>
      <rPr>
        <sz val="12"/>
        <color rgb="FF3F3F3F"/>
        <rFont val="Calibri"/>
        <family val="2"/>
        <charset val="204"/>
        <scheme val="minor"/>
      </rPr>
      <t xml:space="preserve">Списък на земеделските земи, находящи се на територията на област </t>
    </r>
    <r>
      <rPr>
        <b/>
        <sz val="12"/>
        <color rgb="FF3F3F3F"/>
        <rFont val="Calibri"/>
        <family val="2"/>
        <charset val="204"/>
        <scheme val="minor"/>
      </rPr>
      <t>ТЪРГОВИЩЕ</t>
    </r>
    <r>
      <rPr>
        <sz val="12"/>
        <color rgb="FF3F3F3F"/>
        <rFont val="Calibri"/>
        <family val="2"/>
        <charset val="204"/>
        <scheme val="minor"/>
      </rPr>
      <t xml:space="preserve">, за </t>
    </r>
    <r>
      <rPr>
        <b/>
        <sz val="12"/>
        <color rgb="FF3F3F3F"/>
        <rFont val="Calibri"/>
        <family val="2"/>
        <charset val="204"/>
        <scheme val="minor"/>
      </rPr>
      <t>дългосрочно отдаване</t>
    </r>
    <r>
      <rPr>
        <sz val="12"/>
        <color rgb="FF3F3F3F"/>
        <rFont val="Calibri"/>
        <family val="2"/>
        <charset val="204"/>
        <scheme val="minor"/>
      </rPr>
      <t xml:space="preserve"> под аренда </t>
    </r>
    <r>
      <rPr>
        <b/>
        <sz val="12"/>
        <color rgb="FF3F3F3F"/>
        <rFont val="Calibri"/>
        <family val="2"/>
        <charset val="204"/>
        <scheme val="minor"/>
      </rPr>
      <t xml:space="preserve">за създаване и отглеждане на трайни насаждения, </t>
    </r>
    <r>
      <rPr>
        <sz val="12"/>
        <color rgb="FF3F3F3F"/>
        <rFont val="Calibri"/>
        <family val="2"/>
        <charset val="204"/>
        <scheme val="minor"/>
      </rPr>
      <t>обект на търг за стопанската 2024/2025 година</t>
    </r>
  </si>
  <si>
    <t>КЛАСИРАНЕ на кандидатите, участвали във втора тръжна сесия за стопанската 2024/2025 година за дългосрочно отдаване под аренда на свободни земеделски земи от ДПФ за срок от 10 стопански години за отглеждане на едногодишни полски култури - ОБЩИНА АНТОНОВО</t>
  </si>
  <si>
    <t>печели</t>
  </si>
  <si>
    <t>второ място</t>
  </si>
  <si>
    <t>А. ЕООД</t>
  </si>
  <si>
    <t>С. А. 2024 ЕООД</t>
  </si>
  <si>
    <t>Х. 2021 ЕООД</t>
  </si>
  <si>
    <t>К Димов /П/</t>
  </si>
  <si>
    <t>Б. Боянова /П/</t>
  </si>
  <si>
    <t>Б. Рачева /П/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</si>
</sst>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00"/>
    <numFmt numFmtId="165" formatCode="0.000"/>
    <numFmt numFmtId="166" formatCode="#,##0.000"/>
    <numFmt numFmtId="167" formatCode="#,##0.00\ _л_в_.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sz val="10"/>
      <color rgb="FF3F3F3F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5"/>
      <color theme="1"/>
      <name val="Calibri"/>
      <family val="2"/>
      <charset val="204"/>
      <scheme val="minor"/>
    </font>
    <font>
      <sz val="5"/>
      <name val="Calibri"/>
      <family val="2"/>
      <charset val="204"/>
      <scheme val="minor"/>
    </font>
    <font>
      <sz val="5"/>
      <color rgb="FF787878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sz val="12"/>
      <color rgb="FF3F3F3F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0" borderId="0"/>
    <xf numFmtId="0" fontId="37" fillId="0" borderId="0" applyNumberFormat="0" applyFill="0" applyBorder="0" applyAlignment="0" applyProtection="0"/>
  </cellStyleXfs>
  <cellXfs count="169">
    <xf numFmtId="0" fontId="0" fillId="0" borderId="0" xfId="0"/>
    <xf numFmtId="2" fontId="4" fillId="4" borderId="3" xfId="0" applyNumberFormat="1" applyFont="1" applyFill="1" applyBorder="1" applyAlignment="1">
      <alignment horizontal="center" vertical="top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9" fillId="3" borderId="4" xfId="2" applyFont="1" applyBorder="1" applyAlignment="1">
      <alignment horizontal="center" vertical="center" wrapText="1"/>
    </xf>
    <xf numFmtId="0" fontId="9" fillId="3" borderId="4" xfId="2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horizontal="center"/>
    </xf>
    <xf numFmtId="0" fontId="7" fillId="4" borderId="3" xfId="0" applyFont="1" applyFill="1" applyBorder="1" applyAlignment="1">
      <alignment horizontal="center" vertical="top"/>
    </xf>
    <xf numFmtId="2" fontId="7" fillId="4" borderId="3" xfId="0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vertical="top"/>
    </xf>
    <xf numFmtId="0" fontId="7" fillId="0" borderId="0" xfId="0" applyFont="1" applyAlignment="1">
      <alignment vertical="top"/>
    </xf>
    <xf numFmtId="165" fontId="7" fillId="0" borderId="0" xfId="0" applyNumberFormat="1" applyFont="1"/>
    <xf numFmtId="0" fontId="4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/>
    </xf>
    <xf numFmtId="0" fontId="4" fillId="0" borderId="5" xfId="0" applyFont="1" applyBorder="1" applyAlignment="1">
      <alignment horizontal="center" vertical="top"/>
    </xf>
    <xf numFmtId="49" fontId="4" fillId="4" borderId="3" xfId="3" applyNumberFormat="1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vertical="top"/>
    </xf>
    <xf numFmtId="0" fontId="4" fillId="0" borderId="3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/>
    </xf>
    <xf numFmtId="0" fontId="4" fillId="4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165" fontId="4" fillId="0" borderId="3" xfId="0" applyNumberFormat="1" applyFont="1" applyFill="1" applyBorder="1" applyAlignment="1">
      <alignment vertical="top"/>
    </xf>
    <xf numFmtId="165" fontId="4" fillId="0" borderId="3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/>
    </xf>
    <xf numFmtId="165" fontId="4" fillId="4" borderId="3" xfId="0" applyNumberFormat="1" applyFont="1" applyFill="1" applyBorder="1" applyAlignment="1">
      <alignment horizontal="center" vertical="top"/>
    </xf>
    <xf numFmtId="0" fontId="4" fillId="4" borderId="6" xfId="0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vertical="top"/>
    </xf>
    <xf numFmtId="0" fontId="4" fillId="4" borderId="3" xfId="0" applyFont="1" applyFill="1" applyBorder="1" applyAlignment="1">
      <alignment vertical="top"/>
    </xf>
    <xf numFmtId="164" fontId="4" fillId="4" borderId="3" xfId="0" applyNumberFormat="1" applyFont="1" applyFill="1" applyBorder="1" applyAlignment="1">
      <alignment vertical="top"/>
    </xf>
    <xf numFmtId="1" fontId="4" fillId="5" borderId="3" xfId="3" applyNumberFormat="1" applyFont="1" applyFill="1" applyBorder="1" applyAlignment="1">
      <alignment horizontal="center" vertical="top"/>
    </xf>
    <xf numFmtId="0" fontId="4" fillId="0" borderId="3" xfId="0" applyNumberFormat="1" applyFont="1" applyBorder="1" applyAlignment="1">
      <alignment horizontal="center" vertical="top"/>
    </xf>
    <xf numFmtId="49" fontId="4" fillId="5" borderId="3" xfId="3" applyNumberFormat="1" applyFont="1" applyFill="1" applyBorder="1" applyAlignment="1">
      <alignment horizontal="center" vertical="top" wrapText="1"/>
    </xf>
    <xf numFmtId="0" fontId="4" fillId="4" borderId="3" xfId="0" applyNumberFormat="1" applyFont="1" applyFill="1" applyBorder="1" applyAlignment="1">
      <alignment horizontal="center" vertical="top"/>
    </xf>
    <xf numFmtId="1" fontId="4" fillId="4" borderId="3" xfId="3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top"/>
    </xf>
    <xf numFmtId="165" fontId="10" fillId="0" borderId="3" xfId="0" applyNumberFormat="1" applyFont="1" applyFill="1" applyBorder="1" applyAlignment="1">
      <alignment horizontal="center" vertical="top"/>
    </xf>
    <xf numFmtId="0" fontId="10" fillId="4" borderId="3" xfId="0" applyFont="1" applyFill="1" applyBorder="1" applyAlignment="1">
      <alignment horizontal="center" vertical="center" wrapText="1"/>
    </xf>
    <xf numFmtId="49" fontId="10" fillId="4" borderId="3" xfId="0" quotePrefix="1" applyNumberFormat="1" applyFont="1" applyFill="1" applyBorder="1" applyAlignment="1">
      <alignment horizontal="center" vertical="top"/>
    </xf>
    <xf numFmtId="0" fontId="10" fillId="4" borderId="3" xfId="0" applyFont="1" applyFill="1" applyBorder="1" applyAlignment="1">
      <alignment horizontal="center" vertical="top"/>
    </xf>
    <xf numFmtId="165" fontId="10" fillId="4" borderId="3" xfId="0" quotePrefix="1" applyNumberFormat="1" applyFont="1" applyFill="1" applyBorder="1" applyAlignment="1">
      <alignment horizontal="center" vertical="top"/>
    </xf>
    <xf numFmtId="0" fontId="10" fillId="4" borderId="3" xfId="0" quotePrefix="1" applyNumberFormat="1" applyFont="1" applyFill="1" applyBorder="1" applyAlignment="1">
      <alignment horizontal="center" vertical="top"/>
    </xf>
    <xf numFmtId="0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NumberFormat="1" applyFont="1" applyFill="1" applyBorder="1" applyAlignment="1">
      <alignment horizontal="center" vertical="top"/>
    </xf>
    <xf numFmtId="0" fontId="10" fillId="0" borderId="3" xfId="0" applyFont="1" applyBorder="1" applyAlignment="1">
      <alignment horizontal="center" vertical="top"/>
    </xf>
    <xf numFmtId="165" fontId="10" fillId="0" borderId="3" xfId="0" applyNumberFormat="1" applyFont="1" applyBorder="1" applyAlignment="1">
      <alignment horizontal="center" vertical="top"/>
    </xf>
    <xf numFmtId="0" fontId="10" fillId="5" borderId="3" xfId="0" quotePrefix="1" applyNumberFormat="1" applyFont="1" applyFill="1" applyBorder="1" applyAlignment="1">
      <alignment horizontal="center" vertical="top"/>
    </xf>
    <xf numFmtId="165" fontId="10" fillId="0" borderId="3" xfId="0" applyNumberFormat="1" applyFont="1" applyBorder="1" applyAlignment="1">
      <alignment horizontal="center" vertical="top" wrapText="1"/>
    </xf>
    <xf numFmtId="0" fontId="10" fillId="5" borderId="3" xfId="0" applyNumberFormat="1" applyFont="1" applyFill="1" applyBorder="1" applyAlignment="1">
      <alignment horizontal="center" vertical="top"/>
    </xf>
    <xf numFmtId="165" fontId="7" fillId="0" borderId="0" xfId="0" applyNumberFormat="1" applyFont="1" applyAlignment="1">
      <alignment horizontal="center"/>
    </xf>
    <xf numFmtId="0" fontId="10" fillId="5" borderId="3" xfId="0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10" fillId="0" borderId="5" xfId="0" applyFont="1" applyBorder="1" applyAlignment="1">
      <alignment horizontal="center" vertical="top"/>
    </xf>
    <xf numFmtId="164" fontId="10" fillId="0" borderId="3" xfId="0" applyNumberFormat="1" applyFont="1" applyBorder="1" applyAlignment="1">
      <alignment horizontal="center" vertical="top"/>
    </xf>
    <xf numFmtId="0" fontId="10" fillId="4" borderId="3" xfId="0" applyFont="1" applyFill="1" applyBorder="1" applyAlignment="1">
      <alignment horizontal="center" vertical="top" wrapText="1"/>
    </xf>
    <xf numFmtId="165" fontId="10" fillId="4" borderId="3" xfId="0" applyNumberFormat="1" applyFont="1" applyFill="1" applyBorder="1" applyAlignment="1">
      <alignment horizontal="center" vertical="top"/>
    </xf>
    <xf numFmtId="2" fontId="8" fillId="0" borderId="3" xfId="0" applyNumberFormat="1" applyFont="1" applyBorder="1" applyAlignment="1">
      <alignment horizontal="center" vertical="top"/>
    </xf>
    <xf numFmtId="165" fontId="8" fillId="0" borderId="3" xfId="0" applyNumberFormat="1" applyFont="1" applyBorder="1" applyAlignment="1">
      <alignment horizontal="center" vertical="top"/>
    </xf>
    <xf numFmtId="49" fontId="10" fillId="5" borderId="3" xfId="0" applyNumberFormat="1" applyFont="1" applyFill="1" applyBorder="1" applyAlignment="1">
      <alignment horizontal="center" vertical="top" wrapText="1"/>
    </xf>
    <xf numFmtId="165" fontId="10" fillId="5" borderId="3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vertical="center"/>
    </xf>
    <xf numFmtId="0" fontId="12" fillId="4" borderId="0" xfId="0" applyFont="1" applyFill="1"/>
    <xf numFmtId="0" fontId="13" fillId="4" borderId="3" xfId="0" applyFont="1" applyFill="1" applyBorder="1" applyAlignment="1">
      <alignment vertical="top" wrapText="1"/>
    </xf>
    <xf numFmtId="0" fontId="13" fillId="4" borderId="3" xfId="0" applyFont="1" applyFill="1" applyBorder="1" applyAlignment="1">
      <alignment horizontal="center" vertical="top" wrapText="1"/>
    </xf>
    <xf numFmtId="49" fontId="13" fillId="4" borderId="3" xfId="0" applyNumberFormat="1" applyFont="1" applyFill="1" applyBorder="1" applyAlignment="1">
      <alignment horizontal="center" vertical="top" wrapText="1"/>
    </xf>
    <xf numFmtId="0" fontId="14" fillId="4" borderId="3" xfId="0" applyFont="1" applyFill="1" applyBorder="1" applyAlignment="1">
      <alignment wrapText="1"/>
    </xf>
    <xf numFmtId="0" fontId="13" fillId="4" borderId="3" xfId="0" applyFont="1" applyFill="1" applyBorder="1" applyAlignment="1">
      <alignment wrapText="1"/>
    </xf>
    <xf numFmtId="0" fontId="13" fillId="4" borderId="0" xfId="0" applyFont="1" applyFill="1" applyBorder="1" applyAlignment="1">
      <alignment horizontal="center" vertical="top" wrapText="1"/>
    </xf>
    <xf numFmtId="0" fontId="13" fillId="4" borderId="0" xfId="0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center" vertical="top" wrapText="1"/>
    </xf>
    <xf numFmtId="2" fontId="7" fillId="0" borderId="0" xfId="0" applyNumberFormat="1" applyFont="1"/>
    <xf numFmtId="0" fontId="4" fillId="4" borderId="4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 wrapText="1"/>
    </xf>
    <xf numFmtId="0" fontId="3" fillId="4" borderId="0" xfId="0" applyFont="1" applyFill="1"/>
    <xf numFmtId="0" fontId="0" fillId="4" borderId="0" xfId="0" applyFill="1"/>
    <xf numFmtId="0" fontId="19" fillId="4" borderId="0" xfId="0" applyFont="1" applyFill="1" applyAlignment="1"/>
    <xf numFmtId="0" fontId="17" fillId="4" borderId="0" xfId="0" applyFont="1" applyFill="1" applyAlignment="1">
      <alignment horizontal="center" wrapText="1"/>
    </xf>
    <xf numFmtId="0" fontId="21" fillId="4" borderId="0" xfId="0" applyFont="1" applyFill="1" applyAlignment="1">
      <alignment horizontal="center" wrapText="1"/>
    </xf>
    <xf numFmtId="167" fontId="17" fillId="4" borderId="0" xfId="0" applyNumberFormat="1" applyFont="1" applyFill="1" applyAlignment="1">
      <alignment horizontal="center" wrapText="1"/>
    </xf>
    <xf numFmtId="0" fontId="18" fillId="4" borderId="3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center" wrapText="1"/>
    </xf>
    <xf numFmtId="1" fontId="19" fillId="4" borderId="3" xfId="0" applyNumberFormat="1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center"/>
    </xf>
    <xf numFmtId="165" fontId="18" fillId="4" borderId="3" xfId="0" applyNumberFormat="1" applyFont="1" applyFill="1" applyBorder="1" applyAlignment="1">
      <alignment horizontal="center" vertical="center" wrapText="1"/>
    </xf>
    <xf numFmtId="2" fontId="23" fillId="4" borderId="3" xfId="0" applyNumberFormat="1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center"/>
    </xf>
    <xf numFmtId="0" fontId="24" fillId="4" borderId="5" xfId="0" applyFont="1" applyFill="1" applyBorder="1" applyAlignment="1">
      <alignment horizontal="center" vertical="center" wrapText="1"/>
    </xf>
    <xf numFmtId="166" fontId="25" fillId="4" borderId="5" xfId="0" applyNumberFormat="1" applyFont="1" applyFill="1" applyBorder="1" applyAlignment="1">
      <alignment horizontal="center" vertical="center" wrapText="1"/>
    </xf>
    <xf numFmtId="4" fontId="10" fillId="4" borderId="5" xfId="0" applyNumberFormat="1" applyFont="1" applyFill="1" applyBorder="1" applyAlignment="1">
      <alignment horizontal="center" vertical="center" wrapText="1"/>
    </xf>
    <xf numFmtId="4" fontId="26" fillId="4" borderId="5" xfId="0" applyNumberFormat="1" applyFont="1" applyFill="1" applyBorder="1" applyAlignment="1">
      <alignment horizontal="center" vertical="center" wrapText="1"/>
    </xf>
    <xf numFmtId="4" fontId="20" fillId="4" borderId="5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vertical="center"/>
    </xf>
    <xf numFmtId="0" fontId="27" fillId="4" borderId="0" xfId="0" applyFont="1" applyFill="1" applyAlignment="1">
      <alignment vertical="center"/>
    </xf>
    <xf numFmtId="4" fontId="10" fillId="4" borderId="3" xfId="0" applyNumberFormat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vertical="center"/>
    </xf>
    <xf numFmtId="166" fontId="25" fillId="4" borderId="3" xfId="0" applyNumberFormat="1" applyFont="1" applyFill="1" applyBorder="1" applyAlignment="1">
      <alignment horizontal="center" vertical="center" wrapText="1"/>
    </xf>
    <xf numFmtId="0" fontId="25" fillId="4" borderId="5" xfId="0" applyFont="1" applyFill="1" applyBorder="1" applyAlignment="1">
      <alignment horizontal="center" vertical="center" wrapText="1"/>
    </xf>
    <xf numFmtId="0" fontId="24" fillId="4" borderId="3" xfId="0" applyFont="1" applyFill="1" applyBorder="1" applyAlignment="1">
      <alignment horizontal="center" vertical="center" wrapText="1"/>
    </xf>
    <xf numFmtId="166" fontId="18" fillId="4" borderId="3" xfId="0" applyNumberFormat="1" applyFont="1" applyFill="1" applyBorder="1" applyAlignment="1">
      <alignment horizontal="center" vertical="center" wrapText="1"/>
    </xf>
    <xf numFmtId="0" fontId="10" fillId="4" borderId="0" xfId="0" applyFont="1" applyFill="1" applyBorder="1" applyAlignment="1">
      <alignment horizontal="center" wrapText="1"/>
    </xf>
    <xf numFmtId="0" fontId="10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wrapText="1"/>
    </xf>
    <xf numFmtId="0" fontId="3" fillId="4" borderId="0" xfId="0" applyFont="1" applyFill="1" applyAlignment="1">
      <alignment horizontal="left"/>
    </xf>
    <xf numFmtId="165" fontId="20" fillId="4" borderId="0" xfId="0" applyNumberFormat="1" applyFont="1" applyFill="1" applyBorder="1" applyAlignment="1">
      <alignment horizontal="center"/>
    </xf>
    <xf numFmtId="4" fontId="29" fillId="4" borderId="0" xfId="0" applyNumberFormat="1" applyFont="1" applyFill="1" applyAlignment="1">
      <alignment horizontal="center"/>
    </xf>
    <xf numFmtId="0" fontId="3" fillId="4" borderId="0" xfId="0" applyFont="1" applyFill="1" applyAlignment="1">
      <alignment horizontal="center"/>
    </xf>
    <xf numFmtId="2" fontId="3" fillId="4" borderId="0" xfId="0" applyNumberFormat="1" applyFont="1" applyFill="1" applyAlignment="1">
      <alignment horizontal="center"/>
    </xf>
    <xf numFmtId="167" fontId="29" fillId="4" borderId="0" xfId="0" applyNumberFormat="1" applyFont="1" applyFill="1" applyAlignment="1">
      <alignment horizontal="center"/>
    </xf>
    <xf numFmtId="0" fontId="30" fillId="4" borderId="0" xfId="0" applyFont="1" applyFill="1" applyAlignment="1">
      <alignment wrapText="1"/>
    </xf>
    <xf numFmtId="0" fontId="31" fillId="4" borderId="0" xfId="0" applyFont="1" applyFill="1"/>
    <xf numFmtId="0" fontId="3" fillId="4" borderId="0" xfId="0" applyFont="1" applyFill="1" applyAlignment="1">
      <alignment wrapText="1"/>
    </xf>
    <xf numFmtId="165" fontId="29" fillId="4" borderId="0" xfId="0" applyNumberFormat="1" applyFont="1" applyFill="1"/>
    <xf numFmtId="0" fontId="29" fillId="4" borderId="0" xfId="0" applyFont="1" applyFill="1" applyAlignment="1">
      <alignment horizontal="center"/>
    </xf>
    <xf numFmtId="2" fontId="10" fillId="4" borderId="0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2" fontId="27" fillId="4" borderId="0" xfId="0" applyNumberFormat="1" applyFont="1" applyFill="1" applyAlignment="1">
      <alignment horizontal="center"/>
    </xf>
    <xf numFmtId="0" fontId="33" fillId="4" borderId="0" xfId="0" applyFont="1" applyFill="1"/>
    <xf numFmtId="0" fontId="29" fillId="4" borderId="0" xfId="0" applyFont="1" applyFill="1"/>
    <xf numFmtId="0" fontId="34" fillId="4" borderId="0" xfId="0" applyFont="1" applyFill="1"/>
    <xf numFmtId="0" fontId="27" fillId="4" borderId="0" xfId="0" applyFont="1" applyFill="1" applyAlignment="1">
      <alignment horizontal="center"/>
    </xf>
    <xf numFmtId="0" fontId="35" fillId="4" borderId="0" xfId="0" applyFont="1" applyFill="1" applyAlignment="1">
      <alignment vertical="center"/>
    </xf>
    <xf numFmtId="0" fontId="31" fillId="4" borderId="0" xfId="0" applyFont="1" applyFill="1" applyBorder="1"/>
    <xf numFmtId="0" fontId="3" fillId="4" borderId="0" xfId="0" applyFont="1" applyFill="1" applyBorder="1" applyAlignment="1">
      <alignment horizontal="left"/>
    </xf>
    <xf numFmtId="165" fontId="33" fillId="4" borderId="0" xfId="0" applyNumberFormat="1" applyFont="1" applyFill="1" applyBorder="1"/>
    <xf numFmtId="0" fontId="18" fillId="4" borderId="0" xfId="0" applyFont="1" applyFill="1" applyAlignment="1">
      <alignment vertical="top"/>
    </xf>
    <xf numFmtId="0" fontId="30" fillId="4" borderId="0" xfId="0" applyFont="1" applyFill="1" applyBorder="1" applyAlignment="1">
      <alignment wrapText="1"/>
    </xf>
    <xf numFmtId="165" fontId="29" fillId="4" borderId="0" xfId="0" applyNumberFormat="1" applyFont="1" applyFill="1" applyBorder="1"/>
    <xf numFmtId="2" fontId="7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left" vertical="center" wrapText="1"/>
    </xf>
    <xf numFmtId="0" fontId="20" fillId="4" borderId="0" xfId="0" applyFont="1" applyFill="1" applyAlignment="1">
      <alignment horizontal="left" wrapText="1"/>
    </xf>
    <xf numFmtId="0" fontId="10" fillId="4" borderId="3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17" fillId="4" borderId="0" xfId="0" applyFont="1" applyFill="1" applyAlignment="1">
      <alignment horizontal="center" wrapText="1"/>
    </xf>
    <xf numFmtId="0" fontId="26" fillId="4" borderId="3" xfId="0" applyFont="1" applyFill="1" applyBorder="1" applyAlignment="1">
      <alignment horizontal="center" vertical="center" wrapText="1"/>
    </xf>
    <xf numFmtId="4" fontId="26" fillId="4" borderId="3" xfId="0" applyNumberFormat="1" applyFont="1" applyFill="1" applyBorder="1" applyAlignment="1">
      <alignment horizontal="center" vertical="center" wrapText="1"/>
    </xf>
    <xf numFmtId="0" fontId="32" fillId="4" borderId="0" xfId="0" applyFont="1" applyFill="1" applyAlignment="1">
      <alignment horizontal="center"/>
    </xf>
    <xf numFmtId="0" fontId="28" fillId="4" borderId="0" xfId="0" applyFont="1" applyFill="1" applyAlignment="1">
      <alignment horizontal="center"/>
    </xf>
    <xf numFmtId="0" fontId="33" fillId="0" borderId="0" xfId="0" applyFont="1"/>
    <xf numFmtId="167" fontId="36" fillId="6" borderId="3" xfId="0" applyNumberFormat="1" applyFont="1" applyFill="1" applyBorder="1" applyAlignment="1">
      <alignment horizontal="center" vertical="center" wrapText="1"/>
    </xf>
    <xf numFmtId="4" fontId="36" fillId="6" borderId="5" xfId="0" applyNumberFormat="1" applyFont="1" applyFill="1" applyBorder="1" applyAlignment="1">
      <alignment horizontal="center" vertical="center" wrapText="1"/>
    </xf>
    <xf numFmtId="0" fontId="37" fillId="4" borderId="5" xfId="4" applyFill="1" applyBorder="1" applyAlignment="1">
      <alignment horizontal="center" vertical="center" wrapText="1"/>
    </xf>
    <xf numFmtId="4" fontId="20" fillId="6" borderId="5" xfId="0" applyNumberFormat="1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 wrapText="1"/>
    </xf>
    <xf numFmtId="2" fontId="4" fillId="4" borderId="5" xfId="0" applyNumberFormat="1" applyFont="1" applyFill="1" applyBorder="1" applyAlignment="1">
      <alignment horizontal="center" vertical="top" wrapText="1"/>
    </xf>
    <xf numFmtId="2" fontId="7" fillId="4" borderId="5" xfId="0" applyNumberFormat="1" applyFont="1" applyFill="1" applyBorder="1" applyAlignment="1">
      <alignment horizontal="center" vertical="top"/>
    </xf>
    <xf numFmtId="2" fontId="4" fillId="4" borderId="3" xfId="0" applyNumberFormat="1" applyFont="1" applyFill="1" applyBorder="1" applyAlignment="1">
      <alignment vertical="top" wrapText="1"/>
    </xf>
    <xf numFmtId="0" fontId="15" fillId="2" borderId="1" xfId="1" applyFont="1" applyAlignment="1">
      <alignment vertical="center" wrapText="1"/>
    </xf>
    <xf numFmtId="0" fontId="7" fillId="0" borderId="3" xfId="0" applyFont="1" applyBorder="1" applyAlignment="1">
      <alignment horizontal="center" vertical="top" wrapText="1"/>
    </xf>
    <xf numFmtId="0" fontId="15" fillId="2" borderId="8" xfId="1" applyFont="1" applyBorder="1" applyAlignment="1">
      <alignment horizontal="center" vertical="center" wrapText="1"/>
    </xf>
    <xf numFmtId="0" fontId="15" fillId="2" borderId="9" xfId="1" applyFont="1" applyBorder="1" applyAlignment="1">
      <alignment horizontal="center" vertical="center" wrapText="1"/>
    </xf>
    <xf numFmtId="0" fontId="15" fillId="2" borderId="10" xfId="1" applyFont="1" applyBorder="1" applyAlignment="1">
      <alignment horizontal="center" vertical="center" wrapText="1"/>
    </xf>
    <xf numFmtId="0" fontId="17" fillId="4" borderId="0" xfId="0" applyFont="1" applyFill="1" applyAlignment="1">
      <alignment horizontal="center" wrapText="1"/>
    </xf>
    <xf numFmtId="2" fontId="10" fillId="4" borderId="0" xfId="0" applyNumberFormat="1" applyFont="1" applyFill="1" applyBorder="1" applyAlignment="1">
      <alignment horizontal="center" vertical="center" wrapText="1"/>
    </xf>
    <xf numFmtId="0" fontId="30" fillId="4" borderId="0" xfId="0" applyFont="1" applyFill="1" applyBorder="1" applyAlignment="1">
      <alignment horizontal="left" wrapText="1"/>
    </xf>
    <xf numFmtId="0" fontId="15" fillId="2" borderId="1" xfId="1" applyFont="1" applyAlignment="1">
      <alignment horizontal="center" vertical="center" wrapText="1"/>
    </xf>
    <xf numFmtId="0" fontId="5" fillId="2" borderId="1" xfId="1" applyFont="1" applyAlignment="1">
      <alignment horizontal="center" vertical="center" wrapText="1"/>
    </xf>
  </cellXfs>
  <cellStyles count="5">
    <cellStyle name="Изход" xfId="1" builtinId="21"/>
    <cellStyle name="Контролна клетка" xfId="2" builtinId="23"/>
    <cellStyle name="Нормален" xfId="0" builtinId="0"/>
    <cellStyle name="Нормален_Лист1" xfId="3"/>
    <cellStyle name="Хипервръзка" xfId="4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6"/>
  <sheetViews>
    <sheetView tabSelected="1" topLeftCell="B1" workbookViewId="0">
      <pane ySplit="3" topLeftCell="A4" activePane="bottomLeft" state="frozen"/>
      <selection pane="bottomLeft" activeCell="O258" sqref="O258"/>
    </sheetView>
  </sheetViews>
  <sheetFormatPr defaultRowHeight="12.75" x14ac:dyDescent="0.2"/>
  <cols>
    <col min="1" max="1" width="3.28515625" style="2" hidden="1" customWidth="1"/>
    <col min="2" max="2" width="17" style="2" customWidth="1"/>
    <col min="3" max="3" width="13.28515625" style="2" customWidth="1"/>
    <col min="4" max="4" width="12.85546875" style="2" customWidth="1"/>
    <col min="5" max="5" width="10.28515625" style="2" customWidth="1"/>
    <col min="6" max="6" width="5.140625" style="4" customWidth="1"/>
    <col min="7" max="7" width="15.5703125" style="43" customWidth="1"/>
    <col min="8" max="8" width="12.5703125" style="2" hidden="1" customWidth="1"/>
    <col min="9" max="9" width="7.28515625" style="70" hidden="1" customWidth="1"/>
    <col min="10" max="10" width="8.7109375" style="70" hidden="1" customWidth="1"/>
    <col min="11" max="11" width="8.85546875" style="70" hidden="1" customWidth="1"/>
    <col min="12" max="12" width="9.42578125" style="70" hidden="1" customWidth="1"/>
    <col min="13" max="13" width="25" style="2" customWidth="1"/>
    <col min="14" max="14" width="6.7109375" style="2" customWidth="1"/>
    <col min="15" max="15" width="7.42578125" style="2" customWidth="1"/>
    <col min="16" max="16" width="11.7109375" style="2" customWidth="1"/>
    <col min="17" max="16384" width="9.140625" style="2"/>
  </cols>
  <sheetData>
    <row r="1" spans="1:16" ht="45" customHeight="1" x14ac:dyDescent="0.2">
      <c r="A1" s="159"/>
      <c r="B1" s="161" t="s">
        <v>757</v>
      </c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3"/>
    </row>
    <row r="2" spans="1:16" ht="13.5" thickBot="1" x14ac:dyDescent="0.25">
      <c r="A2" s="7"/>
    </row>
    <row r="3" spans="1:16" s="69" customFormat="1" ht="88.5" customHeight="1" thickTop="1" x14ac:dyDescent="0.25">
      <c r="A3" s="5" t="s">
        <v>4</v>
      </c>
      <c r="B3" s="80" t="s">
        <v>0</v>
      </c>
      <c r="C3" s="80" t="s">
        <v>1</v>
      </c>
      <c r="D3" s="81" t="s">
        <v>10</v>
      </c>
      <c r="E3" s="81" t="s">
        <v>5</v>
      </c>
      <c r="F3" s="81" t="s">
        <v>3</v>
      </c>
      <c r="G3" s="81" t="s">
        <v>2</v>
      </c>
      <c r="H3" s="81" t="s">
        <v>6</v>
      </c>
      <c r="I3" s="81" t="s">
        <v>693</v>
      </c>
      <c r="J3" s="81" t="s">
        <v>754</v>
      </c>
      <c r="K3" s="81" t="s">
        <v>8</v>
      </c>
      <c r="L3" s="81" t="s">
        <v>9</v>
      </c>
      <c r="M3" s="81" t="s">
        <v>691</v>
      </c>
      <c r="N3" s="81" t="s">
        <v>692</v>
      </c>
      <c r="O3" s="81" t="s">
        <v>708</v>
      </c>
      <c r="P3" s="81" t="s">
        <v>694</v>
      </c>
    </row>
    <row r="4" spans="1:16" ht="30" customHeight="1" x14ac:dyDescent="0.2">
      <c r="A4" s="11">
        <v>1</v>
      </c>
      <c r="B4" s="15" t="s">
        <v>14</v>
      </c>
      <c r="C4" s="15" t="s">
        <v>14</v>
      </c>
      <c r="D4" s="16" t="s">
        <v>433</v>
      </c>
      <c r="E4" s="17">
        <v>13.103999999999999</v>
      </c>
      <c r="F4" s="17" t="s">
        <v>19</v>
      </c>
      <c r="G4" s="15" t="s">
        <v>17</v>
      </c>
      <c r="H4" s="18" t="s">
        <v>636</v>
      </c>
      <c r="I4" s="71" t="s">
        <v>434</v>
      </c>
      <c r="J4" s="19" t="s">
        <v>755</v>
      </c>
      <c r="K4" s="11">
        <v>58</v>
      </c>
      <c r="L4" s="158">
        <f t="shared" ref="L4:L15" si="0">E4*K4*20%</f>
        <v>152.00639999999999</v>
      </c>
      <c r="M4" s="19" t="s">
        <v>760</v>
      </c>
      <c r="N4" s="11">
        <v>61</v>
      </c>
      <c r="O4" s="11" t="s">
        <v>758</v>
      </c>
      <c r="P4" s="11"/>
    </row>
    <row r="5" spans="1:16" ht="30" customHeight="1" x14ac:dyDescent="0.2">
      <c r="A5" s="11">
        <v>2</v>
      </c>
      <c r="B5" s="15" t="s">
        <v>14</v>
      </c>
      <c r="C5" s="19" t="s">
        <v>14</v>
      </c>
      <c r="D5" s="21" t="s">
        <v>18</v>
      </c>
      <c r="E5" s="22">
        <v>5.1760000000000002</v>
      </c>
      <c r="F5" s="22" t="s">
        <v>19</v>
      </c>
      <c r="G5" s="23" t="s">
        <v>17</v>
      </c>
      <c r="H5" s="18" t="s">
        <v>636</v>
      </c>
      <c r="I5" s="71" t="s">
        <v>275</v>
      </c>
      <c r="J5" s="19" t="s">
        <v>755</v>
      </c>
      <c r="K5" s="11">
        <v>58</v>
      </c>
      <c r="L5" s="158">
        <f t="shared" si="0"/>
        <v>60.04160000000001</v>
      </c>
      <c r="M5" s="19" t="s">
        <v>761</v>
      </c>
      <c r="N5" s="11">
        <v>73</v>
      </c>
      <c r="O5" s="11" t="s">
        <v>758</v>
      </c>
      <c r="P5" s="11"/>
    </row>
    <row r="6" spans="1:16" ht="30" customHeight="1" x14ac:dyDescent="0.2">
      <c r="A6" s="11"/>
      <c r="B6" s="15"/>
      <c r="C6" s="19"/>
      <c r="D6" s="21"/>
      <c r="E6" s="22"/>
      <c r="F6" s="22"/>
      <c r="G6" s="23"/>
      <c r="H6" s="18"/>
      <c r="I6" s="71"/>
      <c r="J6" s="19"/>
      <c r="K6" s="11"/>
      <c r="L6" s="158"/>
      <c r="M6" s="19" t="s">
        <v>760</v>
      </c>
      <c r="N6" s="11">
        <v>61</v>
      </c>
      <c r="O6" s="160" t="s">
        <v>759</v>
      </c>
      <c r="P6" s="11"/>
    </row>
    <row r="7" spans="1:16" ht="30" customHeight="1" x14ac:dyDescent="0.2">
      <c r="A7" s="11">
        <v>3</v>
      </c>
      <c r="B7" s="15" t="s">
        <v>14</v>
      </c>
      <c r="C7" s="19" t="s">
        <v>14</v>
      </c>
      <c r="D7" s="21" t="s">
        <v>435</v>
      </c>
      <c r="E7" s="22">
        <v>10.037000000000001</v>
      </c>
      <c r="F7" s="22" t="s">
        <v>19</v>
      </c>
      <c r="G7" s="23" t="s">
        <v>17</v>
      </c>
      <c r="H7" s="18" t="s">
        <v>636</v>
      </c>
      <c r="I7" s="71" t="s">
        <v>436</v>
      </c>
      <c r="J7" s="19" t="s">
        <v>755</v>
      </c>
      <c r="K7" s="11">
        <v>58</v>
      </c>
      <c r="L7" s="158">
        <f t="shared" si="0"/>
        <v>116.42920000000002</v>
      </c>
      <c r="M7" s="19" t="s">
        <v>761</v>
      </c>
      <c r="N7" s="11">
        <v>82</v>
      </c>
      <c r="O7" s="11" t="s">
        <v>758</v>
      </c>
      <c r="P7" s="11"/>
    </row>
    <row r="8" spans="1:16" ht="30" customHeight="1" x14ac:dyDescent="0.2">
      <c r="A8" s="11"/>
      <c r="B8" s="15"/>
      <c r="C8" s="19"/>
      <c r="D8" s="21"/>
      <c r="E8" s="22"/>
      <c r="F8" s="22"/>
      <c r="G8" s="23"/>
      <c r="H8" s="18"/>
      <c r="I8" s="71"/>
      <c r="J8" s="19"/>
      <c r="K8" s="11"/>
      <c r="L8" s="158"/>
      <c r="M8" s="19" t="s">
        <v>762</v>
      </c>
      <c r="N8" s="11">
        <v>78</v>
      </c>
      <c r="O8" s="160" t="s">
        <v>759</v>
      </c>
      <c r="P8" s="11"/>
    </row>
    <row r="9" spans="1:16" ht="24.95" customHeight="1" x14ac:dyDescent="0.2">
      <c r="A9" s="11">
        <v>4</v>
      </c>
      <c r="B9" s="15" t="s">
        <v>14</v>
      </c>
      <c r="C9" s="19" t="s">
        <v>14</v>
      </c>
      <c r="D9" s="21" t="s">
        <v>437</v>
      </c>
      <c r="E9" s="24">
        <v>5.867</v>
      </c>
      <c r="F9" s="22" t="s">
        <v>44</v>
      </c>
      <c r="G9" s="23" t="s">
        <v>17</v>
      </c>
      <c r="H9" s="18" t="s">
        <v>636</v>
      </c>
      <c r="I9" s="71" t="s">
        <v>438</v>
      </c>
      <c r="J9" s="19" t="s">
        <v>755</v>
      </c>
      <c r="K9" s="11">
        <v>58</v>
      </c>
      <c r="L9" s="158">
        <f t="shared" si="0"/>
        <v>68.057200000000009</v>
      </c>
      <c r="M9" s="19" t="s">
        <v>761</v>
      </c>
      <c r="N9" s="11">
        <v>85</v>
      </c>
      <c r="O9" s="11" t="s">
        <v>758</v>
      </c>
      <c r="P9" s="20"/>
    </row>
    <row r="10" spans="1:16" ht="24.95" customHeight="1" x14ac:dyDescent="0.2">
      <c r="A10" s="11"/>
      <c r="B10" s="15"/>
      <c r="C10" s="19"/>
      <c r="D10" s="21"/>
      <c r="E10" s="24"/>
      <c r="F10" s="22"/>
      <c r="G10" s="23"/>
      <c r="H10" s="18"/>
      <c r="I10" s="71"/>
      <c r="J10" s="19"/>
      <c r="K10" s="11"/>
      <c r="L10" s="158"/>
      <c r="M10" s="19" t="s">
        <v>762</v>
      </c>
      <c r="N10" s="11">
        <v>78</v>
      </c>
      <c r="O10" s="160" t="s">
        <v>759</v>
      </c>
      <c r="P10" s="20"/>
    </row>
    <row r="11" spans="1:16" ht="30" customHeight="1" x14ac:dyDescent="0.2">
      <c r="A11" s="11">
        <v>5</v>
      </c>
      <c r="B11" s="15" t="s">
        <v>14</v>
      </c>
      <c r="C11" s="19" t="s">
        <v>14</v>
      </c>
      <c r="D11" s="21" t="s">
        <v>439</v>
      </c>
      <c r="E11" s="24">
        <v>12.589</v>
      </c>
      <c r="F11" s="22" t="s">
        <v>44</v>
      </c>
      <c r="G11" s="23" t="s">
        <v>17</v>
      </c>
      <c r="H11" s="18" t="s">
        <v>636</v>
      </c>
      <c r="I11" s="71" t="s">
        <v>440</v>
      </c>
      <c r="J11" s="19" t="s">
        <v>755</v>
      </c>
      <c r="K11" s="11">
        <v>58</v>
      </c>
      <c r="L11" s="158">
        <f t="shared" si="0"/>
        <v>146.03240000000002</v>
      </c>
      <c r="M11" s="19" t="s">
        <v>762</v>
      </c>
      <c r="N11" s="11">
        <v>79</v>
      </c>
      <c r="O11" s="11" t="s">
        <v>758</v>
      </c>
      <c r="P11" s="11"/>
    </row>
    <row r="12" spans="1:16" ht="30" customHeight="1" x14ac:dyDescent="0.2">
      <c r="A12" s="11"/>
      <c r="B12" s="15"/>
      <c r="C12" s="19"/>
      <c r="D12" s="21"/>
      <c r="E12" s="24"/>
      <c r="F12" s="22"/>
      <c r="G12" s="23"/>
      <c r="H12" s="18"/>
      <c r="I12" s="71"/>
      <c r="J12" s="19"/>
      <c r="K12" s="11"/>
      <c r="L12" s="158"/>
      <c r="M12" s="19" t="s">
        <v>761</v>
      </c>
      <c r="N12" s="11">
        <v>78</v>
      </c>
      <c r="O12" s="160" t="s">
        <v>759</v>
      </c>
      <c r="P12" s="11"/>
    </row>
    <row r="13" spans="1:16" ht="30" customHeight="1" x14ac:dyDescent="0.2">
      <c r="A13" s="11">
        <v>6</v>
      </c>
      <c r="B13" s="15" t="s">
        <v>14</v>
      </c>
      <c r="C13" s="19" t="s">
        <v>14</v>
      </c>
      <c r="D13" s="21" t="s">
        <v>599</v>
      </c>
      <c r="E13" s="22">
        <v>8.4629999999999992</v>
      </c>
      <c r="F13" s="25" t="s">
        <v>44</v>
      </c>
      <c r="G13" s="23" t="s">
        <v>17</v>
      </c>
      <c r="H13" s="18" t="s">
        <v>636</v>
      </c>
      <c r="I13" s="71" t="s">
        <v>600</v>
      </c>
      <c r="J13" s="19" t="s">
        <v>755</v>
      </c>
      <c r="K13" s="11">
        <v>58</v>
      </c>
      <c r="L13" s="158">
        <f t="shared" si="0"/>
        <v>98.170799999999986</v>
      </c>
      <c r="M13" s="19" t="s">
        <v>761</v>
      </c>
      <c r="N13" s="11">
        <v>82</v>
      </c>
      <c r="O13" s="11" t="s">
        <v>758</v>
      </c>
      <c r="P13" s="11"/>
    </row>
    <row r="14" spans="1:16" ht="30" customHeight="1" x14ac:dyDescent="0.2">
      <c r="A14" s="11"/>
      <c r="B14" s="15"/>
      <c r="C14" s="19"/>
      <c r="D14" s="21"/>
      <c r="E14" s="22"/>
      <c r="F14" s="25"/>
      <c r="G14" s="23"/>
      <c r="H14" s="18"/>
      <c r="I14" s="71"/>
      <c r="J14" s="19"/>
      <c r="K14" s="11"/>
      <c r="L14" s="158"/>
      <c r="M14" s="19" t="s">
        <v>762</v>
      </c>
      <c r="N14" s="11">
        <v>78</v>
      </c>
      <c r="O14" s="160" t="s">
        <v>759</v>
      </c>
      <c r="P14" s="11"/>
    </row>
    <row r="15" spans="1:16" ht="24.95" customHeight="1" x14ac:dyDescent="0.2">
      <c r="A15" s="11">
        <v>7</v>
      </c>
      <c r="B15" s="15" t="s">
        <v>14</v>
      </c>
      <c r="C15" s="19" t="s">
        <v>14</v>
      </c>
      <c r="D15" s="21" t="s">
        <v>441</v>
      </c>
      <c r="E15" s="22">
        <v>8.4169999999999998</v>
      </c>
      <c r="F15" s="22" t="s">
        <v>19</v>
      </c>
      <c r="G15" s="23" t="s">
        <v>17</v>
      </c>
      <c r="H15" s="18" t="s">
        <v>636</v>
      </c>
      <c r="I15" s="71" t="s">
        <v>442</v>
      </c>
      <c r="J15" s="19" t="s">
        <v>755</v>
      </c>
      <c r="K15" s="11">
        <v>58</v>
      </c>
      <c r="L15" s="158">
        <f t="shared" si="0"/>
        <v>97.637200000000007</v>
      </c>
      <c r="M15" s="19" t="s">
        <v>761</v>
      </c>
      <c r="N15" s="11">
        <v>85</v>
      </c>
      <c r="O15" s="11" t="s">
        <v>758</v>
      </c>
      <c r="P15" s="20"/>
    </row>
    <row r="16" spans="1:16" ht="24.95" customHeight="1" x14ac:dyDescent="0.2">
      <c r="A16" s="11"/>
      <c r="B16" s="15"/>
      <c r="C16" s="19"/>
      <c r="D16" s="21"/>
      <c r="E16" s="22"/>
      <c r="F16" s="22"/>
      <c r="G16" s="23"/>
      <c r="H16" s="18"/>
      <c r="I16" s="71"/>
      <c r="J16" s="19"/>
      <c r="K16" s="11"/>
      <c r="L16" s="158"/>
      <c r="M16" s="19" t="s">
        <v>762</v>
      </c>
      <c r="N16" s="11">
        <v>78</v>
      </c>
      <c r="O16" s="160" t="s">
        <v>759</v>
      </c>
      <c r="P16" s="20"/>
    </row>
    <row r="17" spans="1:16" ht="24.95" customHeight="1" x14ac:dyDescent="0.2">
      <c r="A17" s="11">
        <v>8</v>
      </c>
      <c r="B17" s="15" t="s">
        <v>14</v>
      </c>
      <c r="C17" s="19" t="s">
        <v>14</v>
      </c>
      <c r="D17" s="21" t="s">
        <v>443</v>
      </c>
      <c r="E17" s="22">
        <v>4.9219999999999997</v>
      </c>
      <c r="F17" s="22" t="s">
        <v>19</v>
      </c>
      <c r="G17" s="23" t="s">
        <v>17</v>
      </c>
      <c r="H17" s="18" t="s">
        <v>636</v>
      </c>
      <c r="I17" s="71" t="s">
        <v>444</v>
      </c>
      <c r="J17" s="19" t="s">
        <v>755</v>
      </c>
      <c r="K17" s="11">
        <v>58</v>
      </c>
      <c r="L17" s="158">
        <f t="shared" ref="L17:L94" si="1">E17*K17*20%</f>
        <v>57.095200000000006</v>
      </c>
      <c r="M17" s="19" t="s">
        <v>761</v>
      </c>
      <c r="N17" s="11">
        <v>85</v>
      </c>
      <c r="O17" s="11" t="s">
        <v>758</v>
      </c>
      <c r="P17" s="20"/>
    </row>
    <row r="18" spans="1:16" ht="24.95" customHeight="1" x14ac:dyDescent="0.2">
      <c r="A18" s="11"/>
      <c r="B18" s="15"/>
      <c r="C18" s="19"/>
      <c r="D18" s="21"/>
      <c r="E18" s="22"/>
      <c r="F18" s="22"/>
      <c r="G18" s="23"/>
      <c r="H18" s="18"/>
      <c r="I18" s="71"/>
      <c r="J18" s="19"/>
      <c r="K18" s="11"/>
      <c r="L18" s="158"/>
      <c r="M18" s="19" t="s">
        <v>762</v>
      </c>
      <c r="N18" s="11">
        <v>78</v>
      </c>
      <c r="O18" s="160" t="s">
        <v>759</v>
      </c>
      <c r="P18" s="20"/>
    </row>
    <row r="19" spans="1:16" ht="30" customHeight="1" x14ac:dyDescent="0.2">
      <c r="A19" s="11">
        <v>9</v>
      </c>
      <c r="B19" s="15" t="s">
        <v>14</v>
      </c>
      <c r="C19" s="19" t="s">
        <v>14</v>
      </c>
      <c r="D19" s="21" t="s">
        <v>445</v>
      </c>
      <c r="E19" s="22">
        <v>17.202000000000002</v>
      </c>
      <c r="F19" s="22" t="s">
        <v>19</v>
      </c>
      <c r="G19" s="23" t="s">
        <v>17</v>
      </c>
      <c r="H19" s="18" t="s">
        <v>636</v>
      </c>
      <c r="I19" s="71" t="s">
        <v>446</v>
      </c>
      <c r="J19" s="19" t="s">
        <v>755</v>
      </c>
      <c r="K19" s="11">
        <v>58</v>
      </c>
      <c r="L19" s="158">
        <f t="shared" si="1"/>
        <v>199.54320000000004</v>
      </c>
      <c r="M19" s="19" t="s">
        <v>761</v>
      </c>
      <c r="N19" s="11">
        <v>82</v>
      </c>
      <c r="O19" s="11" t="s">
        <v>758</v>
      </c>
      <c r="P19" s="11"/>
    </row>
    <row r="20" spans="1:16" ht="30" customHeight="1" x14ac:dyDescent="0.2">
      <c r="A20" s="11"/>
      <c r="B20" s="15"/>
      <c r="C20" s="19"/>
      <c r="D20" s="21"/>
      <c r="E20" s="22"/>
      <c r="F20" s="22"/>
      <c r="G20" s="23"/>
      <c r="H20" s="18"/>
      <c r="I20" s="71"/>
      <c r="J20" s="19"/>
      <c r="K20" s="11"/>
      <c r="L20" s="158"/>
      <c r="M20" s="19" t="s">
        <v>762</v>
      </c>
      <c r="N20" s="11">
        <v>68</v>
      </c>
      <c r="O20" s="160" t="s">
        <v>759</v>
      </c>
      <c r="P20" s="11"/>
    </row>
    <row r="21" spans="1:16" ht="30" customHeight="1" x14ac:dyDescent="0.2">
      <c r="A21" s="11">
        <v>10</v>
      </c>
      <c r="B21" s="15" t="s">
        <v>14</v>
      </c>
      <c r="C21" s="19" t="s">
        <v>14</v>
      </c>
      <c r="D21" s="21" t="s">
        <v>447</v>
      </c>
      <c r="E21" s="24">
        <v>13.156000000000001</v>
      </c>
      <c r="F21" s="22" t="s">
        <v>19</v>
      </c>
      <c r="G21" s="23" t="s">
        <v>17</v>
      </c>
      <c r="H21" s="18" t="s">
        <v>636</v>
      </c>
      <c r="I21" s="71" t="s">
        <v>448</v>
      </c>
      <c r="J21" s="19" t="s">
        <v>755</v>
      </c>
      <c r="K21" s="11">
        <v>58</v>
      </c>
      <c r="L21" s="158">
        <f t="shared" si="1"/>
        <v>152.6096</v>
      </c>
      <c r="M21" s="19" t="s">
        <v>761</v>
      </c>
      <c r="N21" s="11">
        <v>78</v>
      </c>
      <c r="O21" s="11" t="s">
        <v>758</v>
      </c>
      <c r="P21" s="11"/>
    </row>
    <row r="22" spans="1:16" ht="30" customHeight="1" x14ac:dyDescent="0.2">
      <c r="A22" s="11"/>
      <c r="B22" s="15"/>
      <c r="C22" s="19"/>
      <c r="D22" s="21"/>
      <c r="E22" s="24"/>
      <c r="F22" s="22"/>
      <c r="G22" s="23"/>
      <c r="H22" s="18"/>
      <c r="I22" s="71"/>
      <c r="J22" s="19"/>
      <c r="K22" s="11"/>
      <c r="L22" s="158"/>
      <c r="M22" s="19" t="s">
        <v>762</v>
      </c>
      <c r="N22" s="11">
        <v>59</v>
      </c>
      <c r="O22" s="160" t="s">
        <v>759</v>
      </c>
      <c r="P22" s="11"/>
    </row>
    <row r="23" spans="1:16" ht="30" customHeight="1" x14ac:dyDescent="0.2">
      <c r="A23" s="11">
        <v>11</v>
      </c>
      <c r="B23" s="15" t="s">
        <v>14</v>
      </c>
      <c r="C23" s="19" t="s">
        <v>14</v>
      </c>
      <c r="D23" s="21" t="s">
        <v>449</v>
      </c>
      <c r="E23" s="24">
        <v>12.005000000000001</v>
      </c>
      <c r="F23" s="22" t="s">
        <v>26</v>
      </c>
      <c r="G23" s="23" t="s">
        <v>17</v>
      </c>
      <c r="H23" s="18" t="s">
        <v>636</v>
      </c>
      <c r="I23" s="71" t="s">
        <v>450</v>
      </c>
      <c r="J23" s="19" t="s">
        <v>755</v>
      </c>
      <c r="K23" s="11">
        <v>58</v>
      </c>
      <c r="L23" s="158">
        <f t="shared" si="1"/>
        <v>139.25800000000001</v>
      </c>
      <c r="M23" s="19" t="s">
        <v>761</v>
      </c>
      <c r="N23" s="11">
        <v>82</v>
      </c>
      <c r="O23" s="11" t="s">
        <v>758</v>
      </c>
      <c r="P23" s="11"/>
    </row>
    <row r="24" spans="1:16" ht="30" customHeight="1" x14ac:dyDescent="0.2">
      <c r="A24" s="11"/>
      <c r="B24" s="15"/>
      <c r="C24" s="19"/>
      <c r="D24" s="21"/>
      <c r="E24" s="24"/>
      <c r="F24" s="22"/>
      <c r="G24" s="23"/>
      <c r="H24" s="18"/>
      <c r="I24" s="71"/>
      <c r="J24" s="19"/>
      <c r="K24" s="11"/>
      <c r="L24" s="158"/>
      <c r="M24" s="19" t="s">
        <v>762</v>
      </c>
      <c r="N24" s="11">
        <v>78</v>
      </c>
      <c r="O24" s="160" t="s">
        <v>759</v>
      </c>
      <c r="P24" s="11"/>
    </row>
    <row r="25" spans="1:16" ht="30" customHeight="1" x14ac:dyDescent="0.2">
      <c r="A25" s="11">
        <v>12</v>
      </c>
      <c r="B25" s="15" t="s">
        <v>14</v>
      </c>
      <c r="C25" s="19" t="s">
        <v>14</v>
      </c>
      <c r="D25" s="21" t="s">
        <v>20</v>
      </c>
      <c r="E25" s="24">
        <v>3.2160000000000002</v>
      </c>
      <c r="F25" s="22" t="s">
        <v>19</v>
      </c>
      <c r="G25" s="23" t="s">
        <v>17</v>
      </c>
      <c r="H25" s="18" t="s">
        <v>636</v>
      </c>
      <c r="I25" s="71" t="s">
        <v>276</v>
      </c>
      <c r="J25" s="19" t="s">
        <v>755</v>
      </c>
      <c r="K25" s="11">
        <v>58</v>
      </c>
      <c r="L25" s="158">
        <f t="shared" si="1"/>
        <v>37.305600000000005</v>
      </c>
      <c r="M25" s="19"/>
      <c r="N25" s="11"/>
      <c r="O25" s="11"/>
      <c r="P25" s="11"/>
    </row>
    <row r="26" spans="1:16" ht="30" customHeight="1" x14ac:dyDescent="0.2">
      <c r="A26" s="11">
        <v>13</v>
      </c>
      <c r="B26" s="15" t="s">
        <v>14</v>
      </c>
      <c r="C26" s="19" t="s">
        <v>14</v>
      </c>
      <c r="D26" s="21" t="s">
        <v>15</v>
      </c>
      <c r="E26" s="22">
        <v>8.9990000000000006</v>
      </c>
      <c r="F26" s="22" t="s">
        <v>16</v>
      </c>
      <c r="G26" s="23" t="s">
        <v>17</v>
      </c>
      <c r="H26" s="18" t="s">
        <v>636</v>
      </c>
      <c r="I26" s="71" t="s">
        <v>274</v>
      </c>
      <c r="J26" s="19" t="s">
        <v>755</v>
      </c>
      <c r="K26" s="11">
        <v>58</v>
      </c>
      <c r="L26" s="158">
        <f t="shared" si="1"/>
        <v>104.3884</v>
      </c>
      <c r="M26" s="19"/>
      <c r="N26" s="11"/>
      <c r="O26" s="11"/>
      <c r="P26" s="11"/>
    </row>
    <row r="27" spans="1:16" ht="30" customHeight="1" x14ac:dyDescent="0.2">
      <c r="A27" s="11">
        <v>14</v>
      </c>
      <c r="B27" s="15" t="s">
        <v>14</v>
      </c>
      <c r="C27" s="26" t="s">
        <v>21</v>
      </c>
      <c r="D27" s="27" t="s">
        <v>22</v>
      </c>
      <c r="E27" s="28">
        <v>6.9989999999999997</v>
      </c>
      <c r="F27" s="29" t="s">
        <v>23</v>
      </c>
      <c r="G27" s="30" t="s">
        <v>17</v>
      </c>
      <c r="H27" s="18" t="s">
        <v>636</v>
      </c>
      <c r="I27" s="72"/>
      <c r="J27" s="19" t="s">
        <v>755</v>
      </c>
      <c r="K27" s="11">
        <v>58</v>
      </c>
      <c r="L27" s="158">
        <f t="shared" si="1"/>
        <v>81.188400000000001</v>
      </c>
      <c r="M27" s="19"/>
      <c r="N27" s="11"/>
      <c r="O27" s="11"/>
      <c r="P27" s="11"/>
    </row>
    <row r="28" spans="1:16" ht="30" customHeight="1" x14ac:dyDescent="0.2">
      <c r="A28" s="11">
        <v>15</v>
      </c>
      <c r="B28" s="15" t="s">
        <v>14</v>
      </c>
      <c r="C28" s="19" t="s">
        <v>21</v>
      </c>
      <c r="D28" s="21" t="s">
        <v>24</v>
      </c>
      <c r="E28" s="24">
        <v>6.9989999999999997</v>
      </c>
      <c r="F28" s="29" t="s">
        <v>23</v>
      </c>
      <c r="G28" s="23" t="s">
        <v>17</v>
      </c>
      <c r="H28" s="18" t="s">
        <v>636</v>
      </c>
      <c r="I28" s="71" t="s">
        <v>277</v>
      </c>
      <c r="J28" s="19" t="s">
        <v>755</v>
      </c>
      <c r="K28" s="11">
        <v>58</v>
      </c>
      <c r="L28" s="158">
        <f t="shared" si="1"/>
        <v>81.188400000000001</v>
      </c>
      <c r="M28" s="19"/>
      <c r="N28" s="11"/>
      <c r="O28" s="11"/>
      <c r="P28" s="11"/>
    </row>
    <row r="29" spans="1:16" ht="30" customHeight="1" x14ac:dyDescent="0.2">
      <c r="A29" s="11">
        <v>16</v>
      </c>
      <c r="B29" s="15" t="s">
        <v>14</v>
      </c>
      <c r="C29" s="19" t="s">
        <v>21</v>
      </c>
      <c r="D29" s="21" t="s">
        <v>25</v>
      </c>
      <c r="E29" s="24">
        <v>2.5</v>
      </c>
      <c r="F29" s="22" t="s">
        <v>26</v>
      </c>
      <c r="G29" s="23" t="s">
        <v>17</v>
      </c>
      <c r="H29" s="18" t="s">
        <v>636</v>
      </c>
      <c r="I29" s="71" t="s">
        <v>278</v>
      </c>
      <c r="J29" s="19" t="s">
        <v>755</v>
      </c>
      <c r="K29" s="11">
        <v>58</v>
      </c>
      <c r="L29" s="158">
        <f t="shared" si="1"/>
        <v>29</v>
      </c>
      <c r="M29" s="19"/>
      <c r="N29" s="11"/>
      <c r="O29" s="11"/>
      <c r="P29" s="11"/>
    </row>
    <row r="30" spans="1:16" ht="30" customHeight="1" x14ac:dyDescent="0.2">
      <c r="A30" s="11">
        <v>17</v>
      </c>
      <c r="B30" s="15" t="s">
        <v>14</v>
      </c>
      <c r="C30" s="19" t="s">
        <v>21</v>
      </c>
      <c r="D30" s="21" t="s">
        <v>27</v>
      </c>
      <c r="E30" s="24">
        <v>6.9980000000000002</v>
      </c>
      <c r="F30" s="22" t="s">
        <v>26</v>
      </c>
      <c r="G30" s="23" t="s">
        <v>17</v>
      </c>
      <c r="H30" s="18" t="s">
        <v>636</v>
      </c>
      <c r="I30" s="71" t="s">
        <v>279</v>
      </c>
      <c r="J30" s="19" t="s">
        <v>755</v>
      </c>
      <c r="K30" s="11">
        <v>58</v>
      </c>
      <c r="L30" s="158">
        <f t="shared" si="1"/>
        <v>81.176800000000014</v>
      </c>
      <c r="M30" s="19"/>
      <c r="N30" s="11"/>
      <c r="O30" s="11"/>
      <c r="P30" s="11"/>
    </row>
    <row r="31" spans="1:16" ht="30" customHeight="1" x14ac:dyDescent="0.2">
      <c r="A31" s="11">
        <v>18</v>
      </c>
      <c r="B31" s="15" t="s">
        <v>14</v>
      </c>
      <c r="C31" s="26" t="s">
        <v>28</v>
      </c>
      <c r="D31" s="32" t="s">
        <v>29</v>
      </c>
      <c r="E31" s="29">
        <v>16.021999999999998</v>
      </c>
      <c r="F31" s="22" t="s">
        <v>19</v>
      </c>
      <c r="G31" s="26" t="s">
        <v>17</v>
      </c>
      <c r="H31" s="18" t="s">
        <v>636</v>
      </c>
      <c r="I31" s="72"/>
      <c r="J31" s="19" t="s">
        <v>755</v>
      </c>
      <c r="K31" s="11">
        <v>58</v>
      </c>
      <c r="L31" s="158">
        <f t="shared" si="1"/>
        <v>185.8552</v>
      </c>
      <c r="M31" s="19"/>
      <c r="N31" s="11"/>
      <c r="O31" s="11"/>
      <c r="P31" s="11"/>
    </row>
    <row r="32" spans="1:16" ht="30" customHeight="1" x14ac:dyDescent="0.2">
      <c r="A32" s="11">
        <v>19</v>
      </c>
      <c r="B32" s="15" t="s">
        <v>14</v>
      </c>
      <c r="C32" s="26" t="s">
        <v>28</v>
      </c>
      <c r="D32" s="32" t="s">
        <v>30</v>
      </c>
      <c r="E32" s="29">
        <v>10.497999999999999</v>
      </c>
      <c r="F32" s="22" t="s">
        <v>19</v>
      </c>
      <c r="G32" s="26" t="s">
        <v>17</v>
      </c>
      <c r="H32" s="18" t="s">
        <v>636</v>
      </c>
      <c r="I32" s="72"/>
      <c r="J32" s="19" t="s">
        <v>755</v>
      </c>
      <c r="K32" s="11">
        <v>58</v>
      </c>
      <c r="L32" s="158">
        <f t="shared" si="1"/>
        <v>121.77680000000001</v>
      </c>
      <c r="M32" s="19"/>
      <c r="N32" s="11"/>
      <c r="O32" s="11"/>
      <c r="P32" s="11"/>
    </row>
    <row r="33" spans="1:16" ht="30" customHeight="1" x14ac:dyDescent="0.2">
      <c r="A33" s="11">
        <v>20</v>
      </c>
      <c r="B33" s="15" t="s">
        <v>14</v>
      </c>
      <c r="C33" s="26" t="s">
        <v>28</v>
      </c>
      <c r="D33" s="32" t="s">
        <v>31</v>
      </c>
      <c r="E33" s="28">
        <v>5</v>
      </c>
      <c r="F33" s="22" t="s">
        <v>16</v>
      </c>
      <c r="G33" s="30" t="s">
        <v>17</v>
      </c>
      <c r="H33" s="18" t="s">
        <v>636</v>
      </c>
      <c r="I33" s="72"/>
      <c r="J33" s="19" t="s">
        <v>755</v>
      </c>
      <c r="K33" s="11">
        <v>58</v>
      </c>
      <c r="L33" s="158">
        <f t="shared" si="1"/>
        <v>58</v>
      </c>
      <c r="M33" s="19"/>
      <c r="N33" s="11"/>
      <c r="O33" s="11"/>
      <c r="P33" s="11"/>
    </row>
    <row r="34" spans="1:16" ht="30" customHeight="1" x14ac:dyDescent="0.2">
      <c r="A34" s="11">
        <v>21</v>
      </c>
      <c r="B34" s="15" t="s">
        <v>14</v>
      </c>
      <c r="C34" s="19" t="s">
        <v>32</v>
      </c>
      <c r="D34" s="21" t="s">
        <v>33</v>
      </c>
      <c r="E34" s="24">
        <v>3.04</v>
      </c>
      <c r="F34" s="29" t="s">
        <v>34</v>
      </c>
      <c r="G34" s="23" t="s">
        <v>35</v>
      </c>
      <c r="H34" s="18" t="s">
        <v>636</v>
      </c>
      <c r="I34" s="71" t="s">
        <v>280</v>
      </c>
      <c r="J34" s="19" t="s">
        <v>755</v>
      </c>
      <c r="K34" s="11">
        <v>58</v>
      </c>
      <c r="L34" s="158">
        <f t="shared" si="1"/>
        <v>35.264000000000003</v>
      </c>
      <c r="M34" s="19"/>
      <c r="N34" s="11"/>
      <c r="O34" s="11"/>
      <c r="P34" s="11"/>
    </row>
    <row r="35" spans="1:16" ht="30" customHeight="1" x14ac:dyDescent="0.2">
      <c r="A35" s="11">
        <v>22</v>
      </c>
      <c r="B35" s="15" t="s">
        <v>14</v>
      </c>
      <c r="C35" s="19" t="s">
        <v>32</v>
      </c>
      <c r="D35" s="21" t="s">
        <v>36</v>
      </c>
      <c r="E35" s="24">
        <v>3.7229999999999999</v>
      </c>
      <c r="F35" s="29" t="s">
        <v>34</v>
      </c>
      <c r="G35" s="23" t="s">
        <v>35</v>
      </c>
      <c r="H35" s="18" t="s">
        <v>636</v>
      </c>
      <c r="I35" s="71" t="s">
        <v>281</v>
      </c>
      <c r="J35" s="19" t="s">
        <v>755</v>
      </c>
      <c r="K35" s="11">
        <v>58</v>
      </c>
      <c r="L35" s="158">
        <f t="shared" si="1"/>
        <v>43.186800000000005</v>
      </c>
      <c r="M35" s="19"/>
      <c r="N35" s="11"/>
      <c r="O35" s="11"/>
      <c r="P35" s="11"/>
    </row>
    <row r="36" spans="1:16" ht="30" customHeight="1" x14ac:dyDescent="0.2">
      <c r="A36" s="11">
        <v>23</v>
      </c>
      <c r="B36" s="15" t="s">
        <v>14</v>
      </c>
      <c r="C36" s="19" t="s">
        <v>32</v>
      </c>
      <c r="D36" s="21" t="s">
        <v>37</v>
      </c>
      <c r="E36" s="24">
        <v>8.0109999999999992</v>
      </c>
      <c r="F36" s="29" t="s">
        <v>34</v>
      </c>
      <c r="G36" s="23" t="s">
        <v>17</v>
      </c>
      <c r="H36" s="18" t="s">
        <v>636</v>
      </c>
      <c r="I36" s="71" t="s">
        <v>282</v>
      </c>
      <c r="J36" s="19" t="s">
        <v>755</v>
      </c>
      <c r="K36" s="11">
        <v>58</v>
      </c>
      <c r="L36" s="158">
        <f t="shared" si="1"/>
        <v>92.927599999999998</v>
      </c>
      <c r="M36" s="19"/>
      <c r="N36" s="11"/>
      <c r="O36" s="11"/>
      <c r="P36" s="11"/>
    </row>
    <row r="37" spans="1:16" ht="30" customHeight="1" x14ac:dyDescent="0.2">
      <c r="A37" s="11">
        <v>24</v>
      </c>
      <c r="B37" s="15" t="s">
        <v>14</v>
      </c>
      <c r="C37" s="19" t="s">
        <v>38</v>
      </c>
      <c r="D37" s="21" t="s">
        <v>39</v>
      </c>
      <c r="E37" s="24">
        <v>0.96599999999999997</v>
      </c>
      <c r="F37" s="29" t="s">
        <v>34</v>
      </c>
      <c r="G37" s="23" t="s">
        <v>17</v>
      </c>
      <c r="H37" s="18" t="s">
        <v>636</v>
      </c>
      <c r="I37" s="71" t="s">
        <v>283</v>
      </c>
      <c r="J37" s="19" t="s">
        <v>755</v>
      </c>
      <c r="K37" s="11">
        <v>58</v>
      </c>
      <c r="L37" s="158">
        <f t="shared" si="1"/>
        <v>11.2056</v>
      </c>
      <c r="M37" s="19"/>
      <c r="N37" s="11"/>
      <c r="O37" s="11"/>
      <c r="P37" s="11"/>
    </row>
    <row r="38" spans="1:16" ht="30" customHeight="1" x14ac:dyDescent="0.2">
      <c r="A38" s="11">
        <v>25</v>
      </c>
      <c r="B38" s="15" t="s">
        <v>14</v>
      </c>
      <c r="C38" s="19" t="s">
        <v>38</v>
      </c>
      <c r="D38" s="21" t="s">
        <v>40</v>
      </c>
      <c r="E38" s="24">
        <v>6.0650000000000004</v>
      </c>
      <c r="F38" s="22" t="s">
        <v>16</v>
      </c>
      <c r="G38" s="23" t="s">
        <v>17</v>
      </c>
      <c r="H38" s="18" t="s">
        <v>636</v>
      </c>
      <c r="I38" s="71" t="s">
        <v>284</v>
      </c>
      <c r="J38" s="19" t="s">
        <v>755</v>
      </c>
      <c r="K38" s="11">
        <v>58</v>
      </c>
      <c r="L38" s="158">
        <f t="shared" si="1"/>
        <v>70.354000000000013</v>
      </c>
      <c r="M38" s="19"/>
      <c r="N38" s="11"/>
      <c r="O38" s="11"/>
      <c r="P38" s="11"/>
    </row>
    <row r="39" spans="1:16" ht="30" customHeight="1" x14ac:dyDescent="0.2">
      <c r="A39" s="11">
        <v>26</v>
      </c>
      <c r="B39" s="15" t="s">
        <v>14</v>
      </c>
      <c r="C39" s="19" t="s">
        <v>38</v>
      </c>
      <c r="D39" s="21" t="s">
        <v>41</v>
      </c>
      <c r="E39" s="24">
        <v>7.9980000000000002</v>
      </c>
      <c r="F39" s="29" t="s">
        <v>34</v>
      </c>
      <c r="G39" s="19" t="s">
        <v>17</v>
      </c>
      <c r="H39" s="18" t="s">
        <v>636</v>
      </c>
      <c r="I39" s="71" t="s">
        <v>285</v>
      </c>
      <c r="J39" s="19" t="s">
        <v>755</v>
      </c>
      <c r="K39" s="11">
        <v>58</v>
      </c>
      <c r="L39" s="158">
        <f t="shared" si="1"/>
        <v>92.776800000000009</v>
      </c>
      <c r="M39" s="19"/>
      <c r="N39" s="11"/>
      <c r="O39" s="11"/>
      <c r="P39" s="11"/>
    </row>
    <row r="40" spans="1:16" ht="30" customHeight="1" x14ac:dyDescent="0.2">
      <c r="A40" s="11">
        <v>27</v>
      </c>
      <c r="B40" s="15" t="s">
        <v>14</v>
      </c>
      <c r="C40" s="31" t="s">
        <v>42</v>
      </c>
      <c r="D40" s="21" t="s">
        <v>43</v>
      </c>
      <c r="E40" s="33">
        <v>5.9989999999999997</v>
      </c>
      <c r="F40" s="29" t="s">
        <v>44</v>
      </c>
      <c r="G40" s="34" t="s">
        <v>17</v>
      </c>
      <c r="H40" s="18" t="s">
        <v>636</v>
      </c>
      <c r="I40" s="71" t="s">
        <v>286</v>
      </c>
      <c r="J40" s="19" t="s">
        <v>755</v>
      </c>
      <c r="K40" s="11">
        <v>58</v>
      </c>
      <c r="L40" s="158">
        <f t="shared" si="1"/>
        <v>69.588400000000007</v>
      </c>
      <c r="M40" s="19"/>
      <c r="N40" s="11"/>
      <c r="O40" s="11"/>
      <c r="P40" s="11"/>
    </row>
    <row r="41" spans="1:16" ht="30" customHeight="1" x14ac:dyDescent="0.2">
      <c r="A41" s="11">
        <v>28</v>
      </c>
      <c r="B41" s="15" t="s">
        <v>14</v>
      </c>
      <c r="C41" s="19" t="s">
        <v>45</v>
      </c>
      <c r="D41" s="35" t="s">
        <v>418</v>
      </c>
      <c r="E41" s="28">
        <v>1.9990000000000001</v>
      </c>
      <c r="F41" s="22" t="s">
        <v>26</v>
      </c>
      <c r="G41" s="26" t="s">
        <v>17</v>
      </c>
      <c r="H41" s="18" t="s">
        <v>636</v>
      </c>
      <c r="I41" s="72" t="s">
        <v>419</v>
      </c>
      <c r="J41" s="19" t="s">
        <v>755</v>
      </c>
      <c r="K41" s="11">
        <v>58</v>
      </c>
      <c r="L41" s="158">
        <f t="shared" si="1"/>
        <v>23.188400000000001</v>
      </c>
      <c r="M41" s="19" t="s">
        <v>760</v>
      </c>
      <c r="N41" s="11">
        <v>61</v>
      </c>
      <c r="O41" s="11" t="s">
        <v>758</v>
      </c>
      <c r="P41" s="11"/>
    </row>
    <row r="42" spans="1:16" ht="30" customHeight="1" x14ac:dyDescent="0.2">
      <c r="A42" s="11">
        <v>29</v>
      </c>
      <c r="B42" s="15" t="s">
        <v>14</v>
      </c>
      <c r="C42" s="19" t="s">
        <v>45</v>
      </c>
      <c r="D42" s="35" t="s">
        <v>420</v>
      </c>
      <c r="E42" s="28">
        <v>1.9279999999999999</v>
      </c>
      <c r="F42" s="22" t="s">
        <v>26</v>
      </c>
      <c r="G42" s="30" t="s">
        <v>17</v>
      </c>
      <c r="H42" s="18" t="s">
        <v>636</v>
      </c>
      <c r="I42" s="72" t="s">
        <v>421</v>
      </c>
      <c r="J42" s="19" t="s">
        <v>755</v>
      </c>
      <c r="K42" s="11">
        <v>58</v>
      </c>
      <c r="L42" s="158">
        <f t="shared" si="1"/>
        <v>22.364800000000002</v>
      </c>
      <c r="M42" s="19" t="s">
        <v>760</v>
      </c>
      <c r="N42" s="11">
        <v>61</v>
      </c>
      <c r="O42" s="11" t="s">
        <v>758</v>
      </c>
      <c r="P42" s="11"/>
    </row>
    <row r="43" spans="1:16" ht="30" customHeight="1" x14ac:dyDescent="0.2">
      <c r="A43" s="11">
        <v>30</v>
      </c>
      <c r="B43" s="15" t="s">
        <v>14</v>
      </c>
      <c r="C43" s="31" t="s">
        <v>45</v>
      </c>
      <c r="D43" s="36" t="s">
        <v>46</v>
      </c>
      <c r="E43" s="33">
        <v>1.8</v>
      </c>
      <c r="F43" s="29" t="s">
        <v>44</v>
      </c>
      <c r="G43" s="34" t="s">
        <v>17</v>
      </c>
      <c r="H43" s="18" t="s">
        <v>636</v>
      </c>
      <c r="I43" s="73"/>
      <c r="J43" s="19" t="s">
        <v>755</v>
      </c>
      <c r="K43" s="11">
        <v>58</v>
      </c>
      <c r="L43" s="158">
        <f t="shared" si="1"/>
        <v>20.880000000000003</v>
      </c>
      <c r="M43" s="19"/>
      <c r="N43" s="11"/>
      <c r="O43" s="11"/>
      <c r="P43" s="11"/>
    </row>
    <row r="44" spans="1:16" ht="30" customHeight="1" x14ac:dyDescent="0.2">
      <c r="A44" s="11">
        <v>31</v>
      </c>
      <c r="B44" s="15" t="s">
        <v>14</v>
      </c>
      <c r="C44" s="26" t="s">
        <v>45</v>
      </c>
      <c r="D44" s="32" t="s">
        <v>47</v>
      </c>
      <c r="E44" s="28">
        <v>3</v>
      </c>
      <c r="F44" s="29" t="s">
        <v>44</v>
      </c>
      <c r="G44" s="30" t="s">
        <v>17</v>
      </c>
      <c r="H44" s="18" t="s">
        <v>636</v>
      </c>
      <c r="I44" s="72"/>
      <c r="J44" s="19" t="s">
        <v>755</v>
      </c>
      <c r="K44" s="11">
        <v>58</v>
      </c>
      <c r="L44" s="158">
        <f t="shared" si="1"/>
        <v>34.800000000000004</v>
      </c>
      <c r="M44" s="19"/>
      <c r="N44" s="11"/>
      <c r="O44" s="11"/>
      <c r="P44" s="11"/>
    </row>
    <row r="45" spans="1:16" ht="30" customHeight="1" x14ac:dyDescent="0.2">
      <c r="A45" s="11">
        <v>32</v>
      </c>
      <c r="B45" s="15" t="s">
        <v>14</v>
      </c>
      <c r="C45" s="26" t="s">
        <v>45</v>
      </c>
      <c r="D45" s="32" t="s">
        <v>48</v>
      </c>
      <c r="E45" s="28">
        <v>2</v>
      </c>
      <c r="F45" s="29" t="s">
        <v>44</v>
      </c>
      <c r="G45" s="30" t="s">
        <v>17</v>
      </c>
      <c r="H45" s="18" t="s">
        <v>636</v>
      </c>
      <c r="I45" s="72"/>
      <c r="J45" s="19" t="s">
        <v>755</v>
      </c>
      <c r="K45" s="11">
        <v>58</v>
      </c>
      <c r="L45" s="158">
        <f t="shared" si="1"/>
        <v>23.200000000000003</v>
      </c>
      <c r="M45" s="19"/>
      <c r="N45" s="11"/>
      <c r="O45" s="11"/>
      <c r="P45" s="11"/>
    </row>
    <row r="46" spans="1:16" ht="30" customHeight="1" x14ac:dyDescent="0.2">
      <c r="A46" s="11">
        <v>33</v>
      </c>
      <c r="B46" s="15" t="s">
        <v>14</v>
      </c>
      <c r="C46" s="26" t="s">
        <v>45</v>
      </c>
      <c r="D46" s="32" t="s">
        <v>49</v>
      </c>
      <c r="E46" s="28">
        <v>3.4990000000000001</v>
      </c>
      <c r="F46" s="29" t="s">
        <v>44</v>
      </c>
      <c r="G46" s="30" t="s">
        <v>17</v>
      </c>
      <c r="H46" s="18" t="s">
        <v>636</v>
      </c>
      <c r="I46" s="72"/>
      <c r="J46" s="19" t="s">
        <v>755</v>
      </c>
      <c r="K46" s="11">
        <v>58</v>
      </c>
      <c r="L46" s="158">
        <f t="shared" si="1"/>
        <v>40.588400000000007</v>
      </c>
      <c r="M46" s="19"/>
      <c r="N46" s="11"/>
      <c r="O46" s="11"/>
      <c r="P46" s="11"/>
    </row>
    <row r="47" spans="1:16" ht="30" customHeight="1" x14ac:dyDescent="0.2">
      <c r="A47" s="11">
        <v>34</v>
      </c>
      <c r="B47" s="15" t="s">
        <v>14</v>
      </c>
      <c r="C47" s="26" t="s">
        <v>45</v>
      </c>
      <c r="D47" s="32" t="s">
        <v>50</v>
      </c>
      <c r="E47" s="28">
        <v>5.7990000000000004</v>
      </c>
      <c r="F47" s="29" t="s">
        <v>44</v>
      </c>
      <c r="G47" s="30" t="s">
        <v>17</v>
      </c>
      <c r="H47" s="18" t="s">
        <v>636</v>
      </c>
      <c r="I47" s="72"/>
      <c r="J47" s="19" t="s">
        <v>755</v>
      </c>
      <c r="K47" s="11">
        <v>58</v>
      </c>
      <c r="L47" s="158">
        <f t="shared" si="1"/>
        <v>67.268400000000014</v>
      </c>
      <c r="M47" s="19"/>
      <c r="N47" s="11"/>
      <c r="O47" s="11"/>
      <c r="P47" s="11"/>
    </row>
    <row r="48" spans="1:16" ht="30" customHeight="1" x14ac:dyDescent="0.2">
      <c r="A48" s="11">
        <v>35</v>
      </c>
      <c r="B48" s="15" t="s">
        <v>14</v>
      </c>
      <c r="C48" s="26" t="s">
        <v>45</v>
      </c>
      <c r="D48" s="32" t="s">
        <v>51</v>
      </c>
      <c r="E48" s="28">
        <v>5.8040000000000003</v>
      </c>
      <c r="F48" s="29" t="s">
        <v>44</v>
      </c>
      <c r="G48" s="30" t="s">
        <v>17</v>
      </c>
      <c r="H48" s="18" t="s">
        <v>636</v>
      </c>
      <c r="I48" s="72"/>
      <c r="J48" s="19" t="s">
        <v>755</v>
      </c>
      <c r="K48" s="11">
        <v>58</v>
      </c>
      <c r="L48" s="158">
        <f t="shared" si="1"/>
        <v>67.326400000000007</v>
      </c>
      <c r="M48" s="19"/>
      <c r="N48" s="11"/>
      <c r="O48" s="11"/>
      <c r="P48" s="11"/>
    </row>
    <row r="49" spans="1:16" ht="30" customHeight="1" x14ac:dyDescent="0.2">
      <c r="A49" s="11">
        <v>36</v>
      </c>
      <c r="B49" s="15" t="s">
        <v>14</v>
      </c>
      <c r="C49" s="26" t="s">
        <v>45</v>
      </c>
      <c r="D49" s="32" t="s">
        <v>422</v>
      </c>
      <c r="E49" s="28">
        <v>3.2</v>
      </c>
      <c r="F49" s="22" t="s">
        <v>26</v>
      </c>
      <c r="G49" s="30" t="s">
        <v>17</v>
      </c>
      <c r="H49" s="18" t="s">
        <v>636</v>
      </c>
      <c r="I49" s="71"/>
      <c r="J49" s="19" t="s">
        <v>755</v>
      </c>
      <c r="K49" s="11">
        <v>58</v>
      </c>
      <c r="L49" s="158">
        <f t="shared" si="1"/>
        <v>37.120000000000005</v>
      </c>
      <c r="M49" s="19"/>
      <c r="N49" s="11"/>
      <c r="O49" s="11"/>
      <c r="P49" s="11"/>
    </row>
    <row r="50" spans="1:16" ht="30" customHeight="1" x14ac:dyDescent="0.2">
      <c r="A50" s="11">
        <v>37</v>
      </c>
      <c r="B50" s="15" t="s">
        <v>14</v>
      </c>
      <c r="C50" s="26" t="s">
        <v>45</v>
      </c>
      <c r="D50" s="32" t="s">
        <v>52</v>
      </c>
      <c r="E50" s="28">
        <v>1</v>
      </c>
      <c r="F50" s="22" t="s">
        <v>26</v>
      </c>
      <c r="G50" s="30" t="s">
        <v>17</v>
      </c>
      <c r="H50" s="18" t="s">
        <v>636</v>
      </c>
      <c r="I50" s="72"/>
      <c r="J50" s="19" t="s">
        <v>755</v>
      </c>
      <c r="K50" s="11">
        <v>58</v>
      </c>
      <c r="L50" s="158">
        <f t="shared" si="1"/>
        <v>11.600000000000001</v>
      </c>
      <c r="M50" s="19"/>
      <c r="N50" s="11"/>
      <c r="O50" s="11"/>
      <c r="P50" s="11"/>
    </row>
    <row r="51" spans="1:16" ht="30" customHeight="1" x14ac:dyDescent="0.2">
      <c r="A51" s="11">
        <v>38</v>
      </c>
      <c r="B51" s="15" t="s">
        <v>14</v>
      </c>
      <c r="C51" s="26" t="s">
        <v>45</v>
      </c>
      <c r="D51" s="32" t="s">
        <v>423</v>
      </c>
      <c r="E51" s="28">
        <v>3</v>
      </c>
      <c r="F51" s="22" t="s">
        <v>26</v>
      </c>
      <c r="G51" s="30" t="s">
        <v>17</v>
      </c>
      <c r="H51" s="18" t="s">
        <v>636</v>
      </c>
      <c r="I51" s="71"/>
      <c r="J51" s="19" t="s">
        <v>755</v>
      </c>
      <c r="K51" s="11">
        <v>58</v>
      </c>
      <c r="L51" s="158">
        <f t="shared" si="1"/>
        <v>34.800000000000004</v>
      </c>
      <c r="M51" s="19"/>
      <c r="N51" s="11"/>
      <c r="O51" s="11"/>
      <c r="P51" s="11"/>
    </row>
    <row r="52" spans="1:16" ht="30" customHeight="1" x14ac:dyDescent="0.2">
      <c r="A52" s="11">
        <v>39</v>
      </c>
      <c r="B52" s="15" t="s">
        <v>14</v>
      </c>
      <c r="C52" s="19" t="s">
        <v>45</v>
      </c>
      <c r="D52" s="21" t="s">
        <v>53</v>
      </c>
      <c r="E52" s="24">
        <v>3.4990000000000001</v>
      </c>
      <c r="F52" s="29" t="s">
        <v>34</v>
      </c>
      <c r="G52" s="23" t="s">
        <v>17</v>
      </c>
      <c r="H52" s="18" t="s">
        <v>636</v>
      </c>
      <c r="I52" s="71" t="s">
        <v>287</v>
      </c>
      <c r="J52" s="19" t="s">
        <v>755</v>
      </c>
      <c r="K52" s="11">
        <v>58</v>
      </c>
      <c r="L52" s="158">
        <f t="shared" si="1"/>
        <v>40.588400000000007</v>
      </c>
      <c r="M52" s="19"/>
      <c r="N52" s="11"/>
      <c r="O52" s="11"/>
      <c r="P52" s="11"/>
    </row>
    <row r="53" spans="1:16" ht="30" customHeight="1" x14ac:dyDescent="0.2">
      <c r="A53" s="11">
        <v>40</v>
      </c>
      <c r="B53" s="15" t="s">
        <v>14</v>
      </c>
      <c r="C53" s="19" t="s">
        <v>45</v>
      </c>
      <c r="D53" s="21" t="s">
        <v>601</v>
      </c>
      <c r="E53" s="24">
        <v>4.4989999999999997</v>
      </c>
      <c r="F53" s="22" t="s">
        <v>26</v>
      </c>
      <c r="G53" s="23" t="s">
        <v>17</v>
      </c>
      <c r="H53" s="18" t="s">
        <v>636</v>
      </c>
      <c r="I53" s="71" t="s">
        <v>602</v>
      </c>
      <c r="J53" s="19" t="s">
        <v>755</v>
      </c>
      <c r="K53" s="11">
        <v>58</v>
      </c>
      <c r="L53" s="158">
        <f t="shared" si="1"/>
        <v>52.188400000000001</v>
      </c>
      <c r="M53" s="19" t="s">
        <v>761</v>
      </c>
      <c r="N53" s="11">
        <v>72</v>
      </c>
      <c r="O53" s="11" t="s">
        <v>758</v>
      </c>
      <c r="P53" s="11"/>
    </row>
    <row r="54" spans="1:16" ht="30" customHeight="1" x14ac:dyDescent="0.2">
      <c r="A54" s="11"/>
      <c r="B54" s="15"/>
      <c r="C54" s="19"/>
      <c r="D54" s="21"/>
      <c r="E54" s="24"/>
      <c r="F54" s="22"/>
      <c r="G54" s="23"/>
      <c r="H54" s="18"/>
      <c r="I54" s="71"/>
      <c r="J54" s="19"/>
      <c r="K54" s="11"/>
      <c r="L54" s="158"/>
      <c r="M54" s="19" t="s">
        <v>762</v>
      </c>
      <c r="N54" s="11">
        <v>69</v>
      </c>
      <c r="O54" s="160" t="s">
        <v>759</v>
      </c>
      <c r="P54" s="11"/>
    </row>
    <row r="55" spans="1:16" ht="24.95" customHeight="1" x14ac:dyDescent="0.2">
      <c r="A55" s="11">
        <v>41</v>
      </c>
      <c r="B55" s="15" t="s">
        <v>14</v>
      </c>
      <c r="C55" s="19" t="s">
        <v>45</v>
      </c>
      <c r="D55" s="21" t="s">
        <v>603</v>
      </c>
      <c r="E55" s="24">
        <v>1.889</v>
      </c>
      <c r="F55" s="29" t="s">
        <v>34</v>
      </c>
      <c r="G55" s="23" t="s">
        <v>17</v>
      </c>
      <c r="H55" s="18" t="s">
        <v>636</v>
      </c>
      <c r="I55" s="71" t="s">
        <v>604</v>
      </c>
      <c r="J55" s="19" t="s">
        <v>755</v>
      </c>
      <c r="K55" s="11">
        <v>58</v>
      </c>
      <c r="L55" s="158">
        <f t="shared" si="1"/>
        <v>21.912400000000002</v>
      </c>
      <c r="M55" s="19" t="s">
        <v>761</v>
      </c>
      <c r="N55" s="11">
        <v>102</v>
      </c>
      <c r="O55" s="11" t="s">
        <v>758</v>
      </c>
      <c r="P55" s="20"/>
    </row>
    <row r="56" spans="1:16" ht="24.95" customHeight="1" x14ac:dyDescent="0.2">
      <c r="A56" s="11"/>
      <c r="B56" s="15"/>
      <c r="C56" s="19"/>
      <c r="D56" s="21"/>
      <c r="E56" s="24"/>
      <c r="F56" s="29"/>
      <c r="G56" s="23"/>
      <c r="H56" s="18"/>
      <c r="I56" s="71"/>
      <c r="J56" s="19"/>
      <c r="K56" s="11"/>
      <c r="L56" s="158"/>
      <c r="M56" s="19" t="s">
        <v>762</v>
      </c>
      <c r="N56" s="11">
        <v>69</v>
      </c>
      <c r="O56" s="160" t="s">
        <v>759</v>
      </c>
      <c r="P56" s="20"/>
    </row>
    <row r="57" spans="1:16" ht="24.95" customHeight="1" x14ac:dyDescent="0.2">
      <c r="A57" s="11">
        <v>42</v>
      </c>
      <c r="B57" s="15" t="s">
        <v>14</v>
      </c>
      <c r="C57" s="19" t="s">
        <v>45</v>
      </c>
      <c r="D57" s="21" t="s">
        <v>605</v>
      </c>
      <c r="E57" s="24">
        <v>7.5179999999999998</v>
      </c>
      <c r="F57" s="29" t="s">
        <v>34</v>
      </c>
      <c r="G57" s="23" t="s">
        <v>17</v>
      </c>
      <c r="H57" s="18" t="s">
        <v>636</v>
      </c>
      <c r="I57" s="71" t="s">
        <v>606</v>
      </c>
      <c r="J57" s="19" t="s">
        <v>755</v>
      </c>
      <c r="K57" s="11">
        <v>58</v>
      </c>
      <c r="L57" s="158">
        <f t="shared" si="1"/>
        <v>87.208799999999997</v>
      </c>
      <c r="M57" s="19" t="s">
        <v>761</v>
      </c>
      <c r="N57" s="11">
        <v>102</v>
      </c>
      <c r="O57" s="11" t="s">
        <v>758</v>
      </c>
      <c r="P57" s="20"/>
    </row>
    <row r="58" spans="1:16" ht="24.95" customHeight="1" x14ac:dyDescent="0.2">
      <c r="A58" s="11"/>
      <c r="B58" s="15"/>
      <c r="C58" s="19"/>
      <c r="D58" s="21"/>
      <c r="E58" s="24"/>
      <c r="F58" s="29"/>
      <c r="G58" s="23"/>
      <c r="H58" s="18"/>
      <c r="I58" s="71"/>
      <c r="J58" s="19"/>
      <c r="K58" s="11"/>
      <c r="L58" s="158"/>
      <c r="M58" s="19" t="s">
        <v>762</v>
      </c>
      <c r="N58" s="11">
        <v>69</v>
      </c>
      <c r="O58" s="160" t="s">
        <v>759</v>
      </c>
      <c r="P58" s="20"/>
    </row>
    <row r="59" spans="1:16" ht="24.95" customHeight="1" x14ac:dyDescent="0.2">
      <c r="A59" s="11">
        <v>43</v>
      </c>
      <c r="B59" s="15" t="s">
        <v>14</v>
      </c>
      <c r="C59" s="19" t="s">
        <v>45</v>
      </c>
      <c r="D59" s="21" t="s">
        <v>607</v>
      </c>
      <c r="E59" s="24">
        <v>3.71</v>
      </c>
      <c r="F59" s="29" t="s">
        <v>23</v>
      </c>
      <c r="G59" s="23" t="s">
        <v>72</v>
      </c>
      <c r="H59" s="18" t="s">
        <v>636</v>
      </c>
      <c r="I59" s="71" t="s">
        <v>608</v>
      </c>
      <c r="J59" s="19" t="s">
        <v>755</v>
      </c>
      <c r="K59" s="11">
        <v>58</v>
      </c>
      <c r="L59" s="158">
        <f t="shared" si="1"/>
        <v>43.036000000000001</v>
      </c>
      <c r="M59" s="19" t="s">
        <v>761</v>
      </c>
      <c r="N59" s="11">
        <v>102</v>
      </c>
      <c r="O59" s="11" t="s">
        <v>758</v>
      </c>
      <c r="P59" s="20"/>
    </row>
    <row r="60" spans="1:16" ht="24.95" customHeight="1" x14ac:dyDescent="0.2">
      <c r="A60" s="11"/>
      <c r="B60" s="15"/>
      <c r="C60" s="19"/>
      <c r="D60" s="21"/>
      <c r="E60" s="24"/>
      <c r="F60" s="29"/>
      <c r="G60" s="23"/>
      <c r="H60" s="18"/>
      <c r="I60" s="71"/>
      <c r="J60" s="19"/>
      <c r="K60" s="11"/>
      <c r="L60" s="158"/>
      <c r="M60" s="19" t="s">
        <v>762</v>
      </c>
      <c r="N60" s="11">
        <v>69</v>
      </c>
      <c r="O60" s="160" t="s">
        <v>759</v>
      </c>
      <c r="P60" s="20"/>
    </row>
    <row r="61" spans="1:16" ht="30" customHeight="1" x14ac:dyDescent="0.2">
      <c r="A61" s="11">
        <v>44</v>
      </c>
      <c r="B61" s="15" t="s">
        <v>14</v>
      </c>
      <c r="C61" s="19" t="s">
        <v>45</v>
      </c>
      <c r="D61" s="21" t="s">
        <v>609</v>
      </c>
      <c r="E61" s="24">
        <v>2.8</v>
      </c>
      <c r="F61" s="22" t="s">
        <v>19</v>
      </c>
      <c r="G61" s="23" t="s">
        <v>17</v>
      </c>
      <c r="H61" s="18" t="s">
        <v>636</v>
      </c>
      <c r="I61" s="71" t="s">
        <v>610</v>
      </c>
      <c r="J61" s="19" t="s">
        <v>755</v>
      </c>
      <c r="K61" s="11">
        <v>58</v>
      </c>
      <c r="L61" s="158">
        <f t="shared" si="1"/>
        <v>32.479999999999997</v>
      </c>
      <c r="M61" s="19" t="s">
        <v>761</v>
      </c>
      <c r="N61" s="11">
        <v>92</v>
      </c>
      <c r="O61" s="11" t="s">
        <v>758</v>
      </c>
      <c r="P61" s="11"/>
    </row>
    <row r="62" spans="1:16" ht="30" customHeight="1" x14ac:dyDescent="0.2">
      <c r="A62" s="11"/>
      <c r="B62" s="15"/>
      <c r="C62" s="19"/>
      <c r="D62" s="21"/>
      <c r="E62" s="24"/>
      <c r="F62" s="22"/>
      <c r="G62" s="23"/>
      <c r="H62" s="18"/>
      <c r="I62" s="71"/>
      <c r="J62" s="19"/>
      <c r="K62" s="11"/>
      <c r="L62" s="158"/>
      <c r="M62" s="19" t="s">
        <v>762</v>
      </c>
      <c r="N62" s="11">
        <v>69</v>
      </c>
      <c r="O62" s="160" t="s">
        <v>759</v>
      </c>
      <c r="P62" s="11"/>
    </row>
    <row r="63" spans="1:16" ht="24.95" customHeight="1" x14ac:dyDescent="0.2">
      <c r="A63" s="11">
        <v>45</v>
      </c>
      <c r="B63" s="15" t="s">
        <v>14</v>
      </c>
      <c r="C63" s="19" t="s">
        <v>45</v>
      </c>
      <c r="D63" s="21" t="s">
        <v>611</v>
      </c>
      <c r="E63" s="24">
        <v>3</v>
      </c>
      <c r="F63" s="22" t="s">
        <v>19</v>
      </c>
      <c r="G63" s="23" t="s">
        <v>17</v>
      </c>
      <c r="H63" s="18" t="s">
        <v>636</v>
      </c>
      <c r="I63" s="71" t="s">
        <v>612</v>
      </c>
      <c r="J63" s="19" t="s">
        <v>755</v>
      </c>
      <c r="K63" s="11">
        <v>58</v>
      </c>
      <c r="L63" s="158">
        <f t="shared" si="1"/>
        <v>34.800000000000004</v>
      </c>
      <c r="M63" s="19" t="s">
        <v>761</v>
      </c>
      <c r="N63" s="11">
        <v>102</v>
      </c>
      <c r="O63" s="11" t="s">
        <v>758</v>
      </c>
      <c r="P63" s="20"/>
    </row>
    <row r="64" spans="1:16" ht="24.95" customHeight="1" x14ac:dyDescent="0.2">
      <c r="A64" s="11"/>
      <c r="B64" s="15"/>
      <c r="C64" s="19"/>
      <c r="D64" s="21"/>
      <c r="E64" s="24"/>
      <c r="F64" s="22"/>
      <c r="G64" s="23"/>
      <c r="H64" s="18"/>
      <c r="I64" s="71"/>
      <c r="J64" s="19"/>
      <c r="K64" s="11"/>
      <c r="L64" s="158"/>
      <c r="M64" s="19" t="s">
        <v>762</v>
      </c>
      <c r="N64" s="11">
        <v>69</v>
      </c>
      <c r="O64" s="160" t="s">
        <v>759</v>
      </c>
      <c r="P64" s="20"/>
    </row>
    <row r="65" spans="1:16" ht="24.95" customHeight="1" x14ac:dyDescent="0.2">
      <c r="A65" s="11">
        <v>46</v>
      </c>
      <c r="B65" s="15" t="s">
        <v>14</v>
      </c>
      <c r="C65" s="19" t="s">
        <v>45</v>
      </c>
      <c r="D65" s="21" t="s">
        <v>613</v>
      </c>
      <c r="E65" s="24">
        <v>3.1110000000000002</v>
      </c>
      <c r="F65" s="22" t="s">
        <v>19</v>
      </c>
      <c r="G65" s="23" t="s">
        <v>17</v>
      </c>
      <c r="H65" s="18" t="s">
        <v>636</v>
      </c>
      <c r="I65" s="71" t="s">
        <v>614</v>
      </c>
      <c r="J65" s="19" t="s">
        <v>755</v>
      </c>
      <c r="K65" s="11">
        <v>58</v>
      </c>
      <c r="L65" s="158">
        <f t="shared" si="1"/>
        <v>36.087600000000002</v>
      </c>
      <c r="M65" s="19" t="s">
        <v>761</v>
      </c>
      <c r="N65" s="11">
        <v>102</v>
      </c>
      <c r="O65" s="11" t="s">
        <v>758</v>
      </c>
      <c r="P65" s="20"/>
    </row>
    <row r="66" spans="1:16" ht="24.95" customHeight="1" x14ac:dyDescent="0.2">
      <c r="A66" s="11"/>
      <c r="B66" s="15"/>
      <c r="C66" s="19"/>
      <c r="D66" s="21"/>
      <c r="E66" s="24"/>
      <c r="F66" s="22"/>
      <c r="G66" s="23"/>
      <c r="H66" s="18"/>
      <c r="I66" s="71"/>
      <c r="J66" s="19"/>
      <c r="K66" s="11"/>
      <c r="L66" s="158"/>
      <c r="M66" s="19" t="s">
        <v>762</v>
      </c>
      <c r="N66" s="11">
        <v>69</v>
      </c>
      <c r="O66" s="160" t="s">
        <v>759</v>
      </c>
      <c r="P66" s="20"/>
    </row>
    <row r="67" spans="1:16" ht="30" customHeight="1" x14ac:dyDescent="0.2">
      <c r="A67" s="11">
        <v>47</v>
      </c>
      <c r="B67" s="15" t="s">
        <v>14</v>
      </c>
      <c r="C67" s="19" t="s">
        <v>45</v>
      </c>
      <c r="D67" s="21" t="s">
        <v>615</v>
      </c>
      <c r="E67" s="24">
        <v>6.5990000000000002</v>
      </c>
      <c r="F67" s="22" t="s">
        <v>19</v>
      </c>
      <c r="G67" s="23" t="s">
        <v>17</v>
      </c>
      <c r="H67" s="18" t="s">
        <v>636</v>
      </c>
      <c r="I67" s="71" t="s">
        <v>616</v>
      </c>
      <c r="J67" s="19" t="s">
        <v>755</v>
      </c>
      <c r="K67" s="11">
        <v>58</v>
      </c>
      <c r="L67" s="158">
        <f t="shared" si="1"/>
        <v>76.548400000000001</v>
      </c>
      <c r="M67" s="19" t="s">
        <v>761</v>
      </c>
      <c r="N67" s="11">
        <v>92</v>
      </c>
      <c r="O67" s="11" t="s">
        <v>758</v>
      </c>
      <c r="P67" s="11"/>
    </row>
    <row r="68" spans="1:16" ht="30" customHeight="1" x14ac:dyDescent="0.2">
      <c r="A68" s="11"/>
      <c r="B68" s="15"/>
      <c r="C68" s="19"/>
      <c r="D68" s="21"/>
      <c r="E68" s="24"/>
      <c r="F68" s="22"/>
      <c r="G68" s="23"/>
      <c r="H68" s="18"/>
      <c r="I68" s="71"/>
      <c r="J68" s="19"/>
      <c r="K68" s="11"/>
      <c r="L68" s="158"/>
      <c r="M68" s="19" t="s">
        <v>762</v>
      </c>
      <c r="N68" s="11">
        <v>69</v>
      </c>
      <c r="O68" s="160" t="s">
        <v>759</v>
      </c>
      <c r="P68" s="11"/>
    </row>
    <row r="69" spans="1:16" ht="24.95" customHeight="1" x14ac:dyDescent="0.2">
      <c r="A69" s="11">
        <v>48</v>
      </c>
      <c r="B69" s="15" t="s">
        <v>14</v>
      </c>
      <c r="C69" s="19" t="s">
        <v>45</v>
      </c>
      <c r="D69" s="21" t="s">
        <v>617</v>
      </c>
      <c r="E69" s="24">
        <v>4.2889999999999997</v>
      </c>
      <c r="F69" s="22" t="s">
        <v>19</v>
      </c>
      <c r="G69" s="23" t="s">
        <v>17</v>
      </c>
      <c r="H69" s="18" t="s">
        <v>636</v>
      </c>
      <c r="I69" s="71" t="s">
        <v>618</v>
      </c>
      <c r="J69" s="19" t="s">
        <v>755</v>
      </c>
      <c r="K69" s="11">
        <v>58</v>
      </c>
      <c r="L69" s="158">
        <f t="shared" si="1"/>
        <v>49.752399999999994</v>
      </c>
      <c r="M69" s="19" t="s">
        <v>761</v>
      </c>
      <c r="N69" s="11">
        <v>102</v>
      </c>
      <c r="O69" s="11" t="s">
        <v>758</v>
      </c>
      <c r="P69" s="20"/>
    </row>
    <row r="70" spans="1:16" ht="24.95" customHeight="1" x14ac:dyDescent="0.2">
      <c r="A70" s="11"/>
      <c r="B70" s="15"/>
      <c r="C70" s="19"/>
      <c r="D70" s="21"/>
      <c r="E70" s="24"/>
      <c r="F70" s="22"/>
      <c r="G70" s="23"/>
      <c r="H70" s="18"/>
      <c r="I70" s="71"/>
      <c r="J70" s="19"/>
      <c r="K70" s="11"/>
      <c r="L70" s="158"/>
      <c r="M70" s="19" t="s">
        <v>762</v>
      </c>
      <c r="N70" s="11">
        <v>59</v>
      </c>
      <c r="O70" s="160" t="s">
        <v>759</v>
      </c>
      <c r="P70" s="20"/>
    </row>
    <row r="71" spans="1:16" ht="30" customHeight="1" x14ac:dyDescent="0.2">
      <c r="A71" s="11">
        <v>49</v>
      </c>
      <c r="B71" s="15" t="s">
        <v>14</v>
      </c>
      <c r="C71" s="19" t="s">
        <v>45</v>
      </c>
      <c r="D71" s="21" t="s">
        <v>619</v>
      </c>
      <c r="E71" s="24">
        <v>3.7989999999999999</v>
      </c>
      <c r="F71" s="22" t="s">
        <v>19</v>
      </c>
      <c r="G71" s="23" t="s">
        <v>17</v>
      </c>
      <c r="H71" s="18" t="s">
        <v>636</v>
      </c>
      <c r="I71" s="71" t="s">
        <v>620</v>
      </c>
      <c r="J71" s="19" t="s">
        <v>755</v>
      </c>
      <c r="K71" s="11">
        <v>58</v>
      </c>
      <c r="L71" s="158">
        <f t="shared" si="1"/>
        <v>44.068399999999997</v>
      </c>
      <c r="M71" s="19" t="s">
        <v>761</v>
      </c>
      <c r="N71" s="11">
        <v>72</v>
      </c>
      <c r="O71" s="11" t="s">
        <v>758</v>
      </c>
      <c r="P71" s="11"/>
    </row>
    <row r="72" spans="1:16" ht="30" customHeight="1" x14ac:dyDescent="0.2">
      <c r="A72" s="11"/>
      <c r="B72" s="15"/>
      <c r="C72" s="19"/>
      <c r="D72" s="21"/>
      <c r="E72" s="24"/>
      <c r="F72" s="22"/>
      <c r="G72" s="23"/>
      <c r="H72" s="18"/>
      <c r="I72" s="71"/>
      <c r="J72" s="19"/>
      <c r="K72" s="11"/>
      <c r="L72" s="158"/>
      <c r="M72" s="19" t="s">
        <v>762</v>
      </c>
      <c r="N72" s="11">
        <v>59</v>
      </c>
      <c r="O72" s="160" t="s">
        <v>759</v>
      </c>
      <c r="P72" s="11"/>
    </row>
    <row r="73" spans="1:16" ht="30" customHeight="1" x14ac:dyDescent="0.2">
      <c r="A73" s="11">
        <v>50</v>
      </c>
      <c r="B73" s="15" t="s">
        <v>14</v>
      </c>
      <c r="C73" s="31" t="s">
        <v>54</v>
      </c>
      <c r="D73" s="36" t="s">
        <v>55</v>
      </c>
      <c r="E73" s="33">
        <v>7.9980000000000002</v>
      </c>
      <c r="F73" s="29" t="s">
        <v>34</v>
      </c>
      <c r="G73" s="34" t="s">
        <v>17</v>
      </c>
      <c r="H73" s="18" t="s">
        <v>636</v>
      </c>
      <c r="I73" s="71" t="s">
        <v>288</v>
      </c>
      <c r="J73" s="19" t="s">
        <v>755</v>
      </c>
      <c r="K73" s="11">
        <v>58</v>
      </c>
      <c r="L73" s="158">
        <f t="shared" si="1"/>
        <v>92.776800000000009</v>
      </c>
      <c r="M73" s="19" t="s">
        <v>761</v>
      </c>
      <c r="N73" s="11">
        <v>68</v>
      </c>
      <c r="O73" s="11" t="s">
        <v>758</v>
      </c>
      <c r="P73" s="11"/>
    </row>
    <row r="74" spans="1:16" ht="30" customHeight="1" x14ac:dyDescent="0.2">
      <c r="A74" s="11">
        <v>51</v>
      </c>
      <c r="B74" s="15" t="s">
        <v>14</v>
      </c>
      <c r="C74" s="26" t="s">
        <v>54</v>
      </c>
      <c r="D74" s="32" t="s">
        <v>56</v>
      </c>
      <c r="E74" s="28">
        <v>3.5</v>
      </c>
      <c r="F74" s="29" t="s">
        <v>44</v>
      </c>
      <c r="G74" s="30" t="s">
        <v>17</v>
      </c>
      <c r="H74" s="18" t="s">
        <v>636</v>
      </c>
      <c r="I74" s="72"/>
      <c r="J74" s="19" t="s">
        <v>755</v>
      </c>
      <c r="K74" s="11">
        <v>58</v>
      </c>
      <c r="L74" s="158">
        <f t="shared" si="1"/>
        <v>40.6</v>
      </c>
      <c r="M74" s="19" t="s">
        <v>761</v>
      </c>
      <c r="N74" s="11">
        <v>68</v>
      </c>
      <c r="O74" s="11" t="s">
        <v>758</v>
      </c>
      <c r="P74" s="11"/>
    </row>
    <row r="75" spans="1:16" ht="30" customHeight="1" x14ac:dyDescent="0.2">
      <c r="A75" s="11">
        <v>52</v>
      </c>
      <c r="B75" s="15" t="s">
        <v>14</v>
      </c>
      <c r="C75" s="26" t="s">
        <v>54</v>
      </c>
      <c r="D75" s="32" t="s">
        <v>57</v>
      </c>
      <c r="E75" s="28">
        <v>3</v>
      </c>
      <c r="F75" s="22" t="s">
        <v>16</v>
      </c>
      <c r="G75" s="30" t="s">
        <v>17</v>
      </c>
      <c r="H75" s="18" t="s">
        <v>636</v>
      </c>
      <c r="I75" s="72"/>
      <c r="J75" s="19" t="s">
        <v>755</v>
      </c>
      <c r="K75" s="11">
        <v>58</v>
      </c>
      <c r="L75" s="158">
        <f t="shared" si="1"/>
        <v>34.800000000000004</v>
      </c>
      <c r="M75" s="19"/>
      <c r="N75" s="11"/>
      <c r="O75" s="11"/>
      <c r="P75" s="11"/>
    </row>
    <row r="76" spans="1:16" ht="30" customHeight="1" x14ac:dyDescent="0.2">
      <c r="A76" s="11">
        <v>53</v>
      </c>
      <c r="B76" s="15" t="s">
        <v>14</v>
      </c>
      <c r="C76" s="26" t="s">
        <v>54</v>
      </c>
      <c r="D76" s="32" t="s">
        <v>58</v>
      </c>
      <c r="E76" s="28">
        <v>1.998</v>
      </c>
      <c r="F76" s="22" t="s">
        <v>16</v>
      </c>
      <c r="G76" s="30" t="s">
        <v>17</v>
      </c>
      <c r="H76" s="18" t="s">
        <v>636</v>
      </c>
      <c r="I76" s="72"/>
      <c r="J76" s="19" t="s">
        <v>755</v>
      </c>
      <c r="K76" s="11">
        <v>58</v>
      </c>
      <c r="L76" s="158">
        <f t="shared" si="1"/>
        <v>23.1768</v>
      </c>
      <c r="M76" s="19"/>
      <c r="N76" s="11"/>
      <c r="O76" s="11"/>
      <c r="P76" s="11"/>
    </row>
    <row r="77" spans="1:16" ht="30" customHeight="1" x14ac:dyDescent="0.2">
      <c r="A77" s="11">
        <v>54</v>
      </c>
      <c r="B77" s="15" t="s">
        <v>14</v>
      </c>
      <c r="C77" s="19" t="s">
        <v>54</v>
      </c>
      <c r="D77" s="21" t="s">
        <v>59</v>
      </c>
      <c r="E77" s="24">
        <v>6.0010000000000003</v>
      </c>
      <c r="F77" s="29" t="s">
        <v>23</v>
      </c>
      <c r="G77" s="23" t="s">
        <v>17</v>
      </c>
      <c r="H77" s="18" t="s">
        <v>636</v>
      </c>
      <c r="I77" s="71" t="s">
        <v>289</v>
      </c>
      <c r="J77" s="19" t="s">
        <v>755</v>
      </c>
      <c r="K77" s="11">
        <v>58</v>
      </c>
      <c r="L77" s="158">
        <f t="shared" si="1"/>
        <v>69.611599999999996</v>
      </c>
      <c r="M77" s="19"/>
      <c r="N77" s="11"/>
      <c r="O77" s="11"/>
      <c r="P77" s="11"/>
    </row>
    <row r="78" spans="1:16" ht="30" customHeight="1" x14ac:dyDescent="0.2">
      <c r="A78" s="11">
        <v>55</v>
      </c>
      <c r="B78" s="15" t="s">
        <v>14</v>
      </c>
      <c r="C78" s="19" t="s">
        <v>54</v>
      </c>
      <c r="D78" s="21" t="s">
        <v>60</v>
      </c>
      <c r="E78" s="24">
        <v>2.9990000000000001</v>
      </c>
      <c r="F78" s="29" t="s">
        <v>23</v>
      </c>
      <c r="G78" s="23" t="s">
        <v>17</v>
      </c>
      <c r="H78" s="18" t="s">
        <v>636</v>
      </c>
      <c r="I78" s="71" t="s">
        <v>290</v>
      </c>
      <c r="J78" s="19" t="s">
        <v>755</v>
      </c>
      <c r="K78" s="11">
        <v>58</v>
      </c>
      <c r="L78" s="158">
        <f t="shared" si="1"/>
        <v>34.788400000000003</v>
      </c>
      <c r="M78" s="19"/>
      <c r="N78" s="11"/>
      <c r="O78" s="11"/>
      <c r="P78" s="11"/>
    </row>
    <row r="79" spans="1:16" ht="30" customHeight="1" x14ac:dyDescent="0.2">
      <c r="A79" s="11">
        <v>56</v>
      </c>
      <c r="B79" s="15" t="s">
        <v>14</v>
      </c>
      <c r="C79" s="19" t="s">
        <v>54</v>
      </c>
      <c r="D79" s="21" t="s">
        <v>61</v>
      </c>
      <c r="E79" s="24">
        <v>1.9990000000000001</v>
      </c>
      <c r="F79" s="29" t="s">
        <v>23</v>
      </c>
      <c r="G79" s="23" t="s">
        <v>17</v>
      </c>
      <c r="H79" s="18" t="s">
        <v>636</v>
      </c>
      <c r="I79" s="71" t="s">
        <v>291</v>
      </c>
      <c r="J79" s="19" t="s">
        <v>755</v>
      </c>
      <c r="K79" s="11">
        <v>58</v>
      </c>
      <c r="L79" s="158">
        <f t="shared" si="1"/>
        <v>23.188400000000001</v>
      </c>
      <c r="M79" s="19"/>
      <c r="N79" s="11"/>
      <c r="O79" s="11"/>
      <c r="P79" s="11"/>
    </row>
    <row r="80" spans="1:16" ht="30" customHeight="1" x14ac:dyDescent="0.2">
      <c r="A80" s="11">
        <v>57</v>
      </c>
      <c r="B80" s="15" t="s">
        <v>14</v>
      </c>
      <c r="C80" s="19" t="s">
        <v>54</v>
      </c>
      <c r="D80" s="21" t="s">
        <v>62</v>
      </c>
      <c r="E80" s="24">
        <v>28.314</v>
      </c>
      <c r="F80" s="22" t="s">
        <v>16</v>
      </c>
      <c r="G80" s="23" t="s">
        <v>17</v>
      </c>
      <c r="H80" s="18" t="s">
        <v>636</v>
      </c>
      <c r="I80" s="71" t="s">
        <v>292</v>
      </c>
      <c r="J80" s="19" t="s">
        <v>755</v>
      </c>
      <c r="K80" s="11">
        <v>58</v>
      </c>
      <c r="L80" s="158">
        <f t="shared" si="1"/>
        <v>328.44240000000002</v>
      </c>
      <c r="M80" s="19" t="s">
        <v>761</v>
      </c>
      <c r="N80" s="11">
        <v>68</v>
      </c>
      <c r="O80" s="11" t="s">
        <v>758</v>
      </c>
      <c r="P80" s="11"/>
    </row>
    <row r="81" spans="1:16" ht="30" customHeight="1" x14ac:dyDescent="0.2">
      <c r="A81" s="11">
        <v>58</v>
      </c>
      <c r="B81" s="15" t="s">
        <v>14</v>
      </c>
      <c r="C81" s="26" t="s">
        <v>54</v>
      </c>
      <c r="D81" s="32" t="s">
        <v>451</v>
      </c>
      <c r="E81" s="28">
        <v>3.9990000000000001</v>
      </c>
      <c r="F81" s="22" t="s">
        <v>16</v>
      </c>
      <c r="G81" s="30" t="s">
        <v>17</v>
      </c>
      <c r="H81" s="18" t="s">
        <v>636</v>
      </c>
      <c r="I81" s="72"/>
      <c r="J81" s="19" t="s">
        <v>755</v>
      </c>
      <c r="K81" s="11">
        <v>58</v>
      </c>
      <c r="L81" s="158">
        <f t="shared" si="1"/>
        <v>46.388400000000004</v>
      </c>
      <c r="M81" s="19" t="s">
        <v>761</v>
      </c>
      <c r="N81" s="11">
        <v>62</v>
      </c>
      <c r="O81" s="11" t="s">
        <v>758</v>
      </c>
      <c r="P81" s="11"/>
    </row>
    <row r="82" spans="1:16" ht="30" customHeight="1" x14ac:dyDescent="0.2">
      <c r="A82" s="11">
        <v>59</v>
      </c>
      <c r="B82" s="15" t="s">
        <v>14</v>
      </c>
      <c r="C82" s="26" t="s">
        <v>54</v>
      </c>
      <c r="D82" s="32" t="s">
        <v>452</v>
      </c>
      <c r="E82" s="28">
        <v>10.499000000000001</v>
      </c>
      <c r="F82" s="22" t="s">
        <v>16</v>
      </c>
      <c r="G82" s="30" t="s">
        <v>17</v>
      </c>
      <c r="H82" s="18" t="s">
        <v>636</v>
      </c>
      <c r="I82" s="72"/>
      <c r="J82" s="19" t="s">
        <v>755</v>
      </c>
      <c r="K82" s="11">
        <v>58</v>
      </c>
      <c r="L82" s="158">
        <f t="shared" si="1"/>
        <v>121.78840000000001</v>
      </c>
      <c r="M82" s="19" t="s">
        <v>761</v>
      </c>
      <c r="N82" s="11">
        <v>62</v>
      </c>
      <c r="O82" s="11" t="s">
        <v>758</v>
      </c>
      <c r="P82" s="11"/>
    </row>
    <row r="83" spans="1:16" ht="30" customHeight="1" x14ac:dyDescent="0.2">
      <c r="A83" s="11">
        <v>60</v>
      </c>
      <c r="B83" s="15" t="s">
        <v>14</v>
      </c>
      <c r="C83" s="31" t="s">
        <v>63</v>
      </c>
      <c r="D83" s="36" t="s">
        <v>64</v>
      </c>
      <c r="E83" s="33">
        <v>7.81</v>
      </c>
      <c r="F83" s="22" t="s">
        <v>26</v>
      </c>
      <c r="G83" s="34" t="s">
        <v>17</v>
      </c>
      <c r="H83" s="18" t="s">
        <v>636</v>
      </c>
      <c r="I83" s="72"/>
      <c r="J83" s="19" t="s">
        <v>755</v>
      </c>
      <c r="K83" s="11">
        <v>58</v>
      </c>
      <c r="L83" s="158">
        <f t="shared" si="1"/>
        <v>90.596000000000004</v>
      </c>
      <c r="M83" s="19"/>
      <c r="N83" s="11"/>
      <c r="O83" s="11"/>
      <c r="P83" s="11"/>
    </row>
    <row r="84" spans="1:16" ht="30" customHeight="1" x14ac:dyDescent="0.2">
      <c r="A84" s="11">
        <v>61</v>
      </c>
      <c r="B84" s="15" t="s">
        <v>14</v>
      </c>
      <c r="C84" s="19" t="s">
        <v>63</v>
      </c>
      <c r="D84" s="21" t="s">
        <v>65</v>
      </c>
      <c r="E84" s="24">
        <v>4.0010000000000003</v>
      </c>
      <c r="F84" s="22" t="s">
        <v>26</v>
      </c>
      <c r="G84" s="23" t="s">
        <v>17</v>
      </c>
      <c r="H84" s="18" t="s">
        <v>636</v>
      </c>
      <c r="I84" s="71" t="s">
        <v>293</v>
      </c>
      <c r="J84" s="19" t="s">
        <v>755</v>
      </c>
      <c r="K84" s="11">
        <v>58</v>
      </c>
      <c r="L84" s="158">
        <f t="shared" si="1"/>
        <v>46.411600000000007</v>
      </c>
      <c r="M84" s="19" t="s">
        <v>762</v>
      </c>
      <c r="N84" s="11">
        <v>62</v>
      </c>
      <c r="O84" s="11" t="s">
        <v>758</v>
      </c>
      <c r="P84" s="11"/>
    </row>
    <row r="85" spans="1:16" ht="30" customHeight="1" x14ac:dyDescent="0.2">
      <c r="A85" s="11">
        <v>62</v>
      </c>
      <c r="B85" s="15" t="s">
        <v>14</v>
      </c>
      <c r="C85" s="19" t="s">
        <v>63</v>
      </c>
      <c r="D85" s="21" t="s">
        <v>66</v>
      </c>
      <c r="E85" s="24">
        <v>5.0190000000000001</v>
      </c>
      <c r="F85" s="22" t="s">
        <v>26</v>
      </c>
      <c r="G85" s="23" t="s">
        <v>17</v>
      </c>
      <c r="H85" s="18" t="s">
        <v>636</v>
      </c>
      <c r="I85" s="71" t="s">
        <v>294</v>
      </c>
      <c r="J85" s="19" t="s">
        <v>755</v>
      </c>
      <c r="K85" s="11">
        <v>58</v>
      </c>
      <c r="L85" s="158">
        <f t="shared" si="1"/>
        <v>58.220400000000012</v>
      </c>
      <c r="M85" s="19" t="s">
        <v>762</v>
      </c>
      <c r="N85" s="11">
        <v>62</v>
      </c>
      <c r="O85" s="11" t="s">
        <v>758</v>
      </c>
      <c r="P85" s="11"/>
    </row>
    <row r="86" spans="1:16" ht="30" customHeight="1" x14ac:dyDescent="0.2">
      <c r="A86" s="11">
        <v>63</v>
      </c>
      <c r="B86" s="15" t="s">
        <v>14</v>
      </c>
      <c r="C86" s="19" t="s">
        <v>67</v>
      </c>
      <c r="D86" s="21" t="s">
        <v>68</v>
      </c>
      <c r="E86" s="24">
        <v>4.0149999999999997</v>
      </c>
      <c r="F86" s="22" t="s">
        <v>26</v>
      </c>
      <c r="G86" s="23" t="s">
        <v>17</v>
      </c>
      <c r="H86" s="18" t="s">
        <v>636</v>
      </c>
      <c r="I86" s="72"/>
      <c r="J86" s="19" t="s">
        <v>755</v>
      </c>
      <c r="K86" s="11">
        <v>58</v>
      </c>
      <c r="L86" s="158">
        <f t="shared" si="1"/>
        <v>46.573999999999998</v>
      </c>
      <c r="M86" s="19"/>
      <c r="N86" s="11"/>
      <c r="O86" s="11"/>
      <c r="P86" s="11"/>
    </row>
    <row r="87" spans="1:16" ht="30" customHeight="1" x14ac:dyDescent="0.2">
      <c r="A87" s="11">
        <v>64</v>
      </c>
      <c r="B87" s="15" t="s">
        <v>14</v>
      </c>
      <c r="C87" s="19" t="s">
        <v>69</v>
      </c>
      <c r="D87" s="21" t="s">
        <v>70</v>
      </c>
      <c r="E87" s="24">
        <v>4.5</v>
      </c>
      <c r="F87" s="22" t="s">
        <v>19</v>
      </c>
      <c r="G87" s="23" t="s">
        <v>17</v>
      </c>
      <c r="H87" s="18" t="s">
        <v>636</v>
      </c>
      <c r="I87" s="71" t="s">
        <v>295</v>
      </c>
      <c r="J87" s="19" t="s">
        <v>755</v>
      </c>
      <c r="K87" s="11">
        <v>58</v>
      </c>
      <c r="L87" s="158">
        <f t="shared" si="1"/>
        <v>52.2</v>
      </c>
      <c r="M87" s="19" t="s">
        <v>761</v>
      </c>
      <c r="N87" s="11">
        <v>62</v>
      </c>
      <c r="O87" s="11" t="s">
        <v>758</v>
      </c>
      <c r="P87" s="11"/>
    </row>
    <row r="88" spans="1:16" ht="30" customHeight="1" x14ac:dyDescent="0.2">
      <c r="A88" s="11">
        <v>65</v>
      </c>
      <c r="B88" s="15" t="s">
        <v>14</v>
      </c>
      <c r="C88" s="19" t="s">
        <v>69</v>
      </c>
      <c r="D88" s="21" t="s">
        <v>71</v>
      </c>
      <c r="E88" s="24">
        <v>4.5</v>
      </c>
      <c r="F88" s="22" t="s">
        <v>19</v>
      </c>
      <c r="G88" s="23" t="s">
        <v>72</v>
      </c>
      <c r="H88" s="18" t="s">
        <v>636</v>
      </c>
      <c r="I88" s="71" t="s">
        <v>296</v>
      </c>
      <c r="J88" s="19" t="s">
        <v>755</v>
      </c>
      <c r="K88" s="11">
        <v>58</v>
      </c>
      <c r="L88" s="158">
        <f t="shared" si="1"/>
        <v>52.2</v>
      </c>
      <c r="M88" s="19" t="s">
        <v>761</v>
      </c>
      <c r="N88" s="11">
        <v>58</v>
      </c>
      <c r="O88" s="11" t="s">
        <v>758</v>
      </c>
      <c r="P88" s="11"/>
    </row>
    <row r="89" spans="1:16" ht="30" customHeight="1" x14ac:dyDescent="0.2">
      <c r="A89" s="11">
        <v>66</v>
      </c>
      <c r="B89" s="15" t="s">
        <v>14</v>
      </c>
      <c r="C89" s="19" t="s">
        <v>69</v>
      </c>
      <c r="D89" s="21" t="s">
        <v>73</v>
      </c>
      <c r="E89" s="24">
        <v>3</v>
      </c>
      <c r="F89" s="22" t="s">
        <v>19</v>
      </c>
      <c r="G89" s="23" t="s">
        <v>72</v>
      </c>
      <c r="H89" s="18" t="s">
        <v>636</v>
      </c>
      <c r="I89" s="71" t="s">
        <v>297</v>
      </c>
      <c r="J89" s="19" t="s">
        <v>755</v>
      </c>
      <c r="K89" s="11">
        <v>58</v>
      </c>
      <c r="L89" s="158">
        <f t="shared" si="1"/>
        <v>34.800000000000004</v>
      </c>
      <c r="M89" s="19" t="s">
        <v>761</v>
      </c>
      <c r="N89" s="11">
        <v>62</v>
      </c>
      <c r="O89" s="11" t="s">
        <v>758</v>
      </c>
      <c r="P89" s="11"/>
    </row>
    <row r="90" spans="1:16" ht="30" customHeight="1" x14ac:dyDescent="0.2">
      <c r="A90" s="11">
        <v>67</v>
      </c>
      <c r="B90" s="15" t="s">
        <v>14</v>
      </c>
      <c r="C90" s="19" t="s">
        <v>69</v>
      </c>
      <c r="D90" s="21" t="s">
        <v>74</v>
      </c>
      <c r="E90" s="24">
        <v>5.4989999999999997</v>
      </c>
      <c r="F90" s="22" t="s">
        <v>19</v>
      </c>
      <c r="G90" s="23" t="s">
        <v>72</v>
      </c>
      <c r="H90" s="18" t="s">
        <v>636</v>
      </c>
      <c r="I90" s="71" t="s">
        <v>298</v>
      </c>
      <c r="J90" s="19" t="s">
        <v>755</v>
      </c>
      <c r="K90" s="11">
        <v>58</v>
      </c>
      <c r="L90" s="158">
        <f t="shared" si="1"/>
        <v>63.788400000000003</v>
      </c>
      <c r="M90" s="19" t="s">
        <v>761</v>
      </c>
      <c r="N90" s="11">
        <v>62</v>
      </c>
      <c r="O90" s="11" t="s">
        <v>758</v>
      </c>
      <c r="P90" s="11"/>
    </row>
    <row r="91" spans="1:16" ht="30" customHeight="1" x14ac:dyDescent="0.2">
      <c r="A91" s="11">
        <v>68</v>
      </c>
      <c r="B91" s="15" t="s">
        <v>14</v>
      </c>
      <c r="C91" s="19" t="s">
        <v>69</v>
      </c>
      <c r="D91" s="21" t="s">
        <v>75</v>
      </c>
      <c r="E91" s="24">
        <v>1.9990000000000001</v>
      </c>
      <c r="F91" s="22" t="s">
        <v>19</v>
      </c>
      <c r="G91" s="23" t="s">
        <v>72</v>
      </c>
      <c r="H91" s="18" t="s">
        <v>636</v>
      </c>
      <c r="I91" s="71" t="s">
        <v>299</v>
      </c>
      <c r="J91" s="19" t="s">
        <v>755</v>
      </c>
      <c r="K91" s="11">
        <v>58</v>
      </c>
      <c r="L91" s="158">
        <f t="shared" si="1"/>
        <v>23.188400000000001</v>
      </c>
      <c r="M91" s="19" t="s">
        <v>761</v>
      </c>
      <c r="N91" s="11">
        <v>62</v>
      </c>
      <c r="O91" s="11" t="s">
        <v>758</v>
      </c>
      <c r="P91" s="11"/>
    </row>
    <row r="92" spans="1:16" ht="30" customHeight="1" x14ac:dyDescent="0.2">
      <c r="A92" s="11">
        <v>69</v>
      </c>
      <c r="B92" s="15" t="s">
        <v>14</v>
      </c>
      <c r="C92" s="26" t="s">
        <v>76</v>
      </c>
      <c r="D92" s="21" t="s">
        <v>77</v>
      </c>
      <c r="E92" s="24">
        <v>4.43</v>
      </c>
      <c r="F92" s="22" t="s">
        <v>26</v>
      </c>
      <c r="G92" s="23" t="s">
        <v>17</v>
      </c>
      <c r="H92" s="18" t="s">
        <v>636</v>
      </c>
      <c r="I92" s="71" t="s">
        <v>300</v>
      </c>
      <c r="J92" s="19" t="s">
        <v>755</v>
      </c>
      <c r="K92" s="11">
        <v>58</v>
      </c>
      <c r="L92" s="158">
        <f t="shared" si="1"/>
        <v>51.388000000000005</v>
      </c>
      <c r="M92" s="19"/>
      <c r="N92" s="11"/>
      <c r="O92" s="11"/>
      <c r="P92" s="11"/>
    </row>
    <row r="93" spans="1:16" ht="30" customHeight="1" x14ac:dyDescent="0.2">
      <c r="A93" s="11">
        <v>70</v>
      </c>
      <c r="B93" s="15" t="s">
        <v>14</v>
      </c>
      <c r="C93" s="26" t="s">
        <v>76</v>
      </c>
      <c r="D93" s="21" t="s">
        <v>78</v>
      </c>
      <c r="E93" s="24">
        <v>6.4989999999999997</v>
      </c>
      <c r="F93" s="29" t="s">
        <v>23</v>
      </c>
      <c r="G93" s="23" t="s">
        <v>35</v>
      </c>
      <c r="H93" s="18" t="s">
        <v>636</v>
      </c>
      <c r="I93" s="72"/>
      <c r="J93" s="19" t="s">
        <v>755</v>
      </c>
      <c r="K93" s="11">
        <v>58</v>
      </c>
      <c r="L93" s="158">
        <f t="shared" si="1"/>
        <v>75.388400000000004</v>
      </c>
      <c r="M93" s="19"/>
      <c r="N93" s="11"/>
      <c r="O93" s="11"/>
      <c r="P93" s="11"/>
    </row>
    <row r="94" spans="1:16" ht="30" customHeight="1" x14ac:dyDescent="0.2">
      <c r="A94" s="11">
        <v>71</v>
      </c>
      <c r="B94" s="15" t="s">
        <v>14</v>
      </c>
      <c r="C94" s="26" t="s">
        <v>76</v>
      </c>
      <c r="D94" s="21" t="s">
        <v>79</v>
      </c>
      <c r="E94" s="24">
        <v>7.9980000000000002</v>
      </c>
      <c r="F94" s="29" t="s">
        <v>23</v>
      </c>
      <c r="G94" s="23" t="s">
        <v>35</v>
      </c>
      <c r="H94" s="18" t="s">
        <v>636</v>
      </c>
      <c r="I94" s="72"/>
      <c r="J94" s="19" t="s">
        <v>755</v>
      </c>
      <c r="K94" s="11">
        <v>58</v>
      </c>
      <c r="L94" s="158">
        <f t="shared" si="1"/>
        <v>92.776800000000009</v>
      </c>
      <c r="M94" s="19"/>
      <c r="N94" s="11"/>
      <c r="O94" s="11"/>
      <c r="P94" s="11"/>
    </row>
    <row r="95" spans="1:16" ht="30" customHeight="1" x14ac:dyDescent="0.2">
      <c r="A95" s="11">
        <v>72</v>
      </c>
      <c r="B95" s="15" t="s">
        <v>14</v>
      </c>
      <c r="C95" s="26" t="s">
        <v>76</v>
      </c>
      <c r="D95" s="21" t="s">
        <v>80</v>
      </c>
      <c r="E95" s="24">
        <v>6.9980000000000002</v>
      </c>
      <c r="F95" s="22" t="s">
        <v>26</v>
      </c>
      <c r="G95" s="23" t="s">
        <v>35</v>
      </c>
      <c r="H95" s="18" t="s">
        <v>636</v>
      </c>
      <c r="I95" s="72"/>
      <c r="J95" s="19" t="s">
        <v>755</v>
      </c>
      <c r="K95" s="11">
        <v>58</v>
      </c>
      <c r="L95" s="158">
        <f t="shared" ref="L95:L193" si="2">E95*K95*20%</f>
        <v>81.176800000000014</v>
      </c>
      <c r="M95" s="19"/>
      <c r="N95" s="11"/>
      <c r="O95" s="11"/>
      <c r="P95" s="11"/>
    </row>
    <row r="96" spans="1:16" ht="30" customHeight="1" x14ac:dyDescent="0.2">
      <c r="A96" s="11">
        <v>73</v>
      </c>
      <c r="B96" s="15" t="s">
        <v>14</v>
      </c>
      <c r="C96" s="26" t="s">
        <v>76</v>
      </c>
      <c r="D96" s="21" t="s">
        <v>81</v>
      </c>
      <c r="E96" s="24">
        <v>9.0259999999999998</v>
      </c>
      <c r="F96" s="22" t="s">
        <v>26</v>
      </c>
      <c r="G96" s="23" t="s">
        <v>35</v>
      </c>
      <c r="H96" s="18" t="s">
        <v>636</v>
      </c>
      <c r="I96" s="72"/>
      <c r="J96" s="19" t="s">
        <v>755</v>
      </c>
      <c r="K96" s="11">
        <v>58</v>
      </c>
      <c r="L96" s="158">
        <f t="shared" si="2"/>
        <v>104.70160000000001</v>
      </c>
      <c r="M96" s="19"/>
      <c r="N96" s="11"/>
      <c r="O96" s="11"/>
      <c r="P96" s="11"/>
    </row>
    <row r="97" spans="1:16" ht="30" customHeight="1" x14ac:dyDescent="0.2">
      <c r="A97" s="11">
        <v>74</v>
      </c>
      <c r="B97" s="15" t="s">
        <v>14</v>
      </c>
      <c r="C97" s="26" t="s">
        <v>76</v>
      </c>
      <c r="D97" s="21" t="s">
        <v>82</v>
      </c>
      <c r="E97" s="24">
        <v>3.4990000000000001</v>
      </c>
      <c r="F97" s="22" t="s">
        <v>26</v>
      </c>
      <c r="G97" s="23" t="s">
        <v>35</v>
      </c>
      <c r="H97" s="18" t="s">
        <v>636</v>
      </c>
      <c r="I97" s="72"/>
      <c r="J97" s="19" t="s">
        <v>755</v>
      </c>
      <c r="K97" s="11">
        <v>58</v>
      </c>
      <c r="L97" s="158">
        <f t="shared" si="2"/>
        <v>40.588400000000007</v>
      </c>
      <c r="M97" s="19"/>
      <c r="N97" s="11"/>
      <c r="O97" s="11"/>
      <c r="P97" s="11"/>
    </row>
    <row r="98" spans="1:16" ht="30" customHeight="1" x14ac:dyDescent="0.2">
      <c r="A98" s="11">
        <v>75</v>
      </c>
      <c r="B98" s="15" t="s">
        <v>14</v>
      </c>
      <c r="C98" s="26" t="s">
        <v>76</v>
      </c>
      <c r="D98" s="21" t="s">
        <v>453</v>
      </c>
      <c r="E98" s="24">
        <v>14.997999999999999</v>
      </c>
      <c r="F98" s="22" t="s">
        <v>26</v>
      </c>
      <c r="G98" s="23" t="s">
        <v>72</v>
      </c>
      <c r="H98" s="18" t="s">
        <v>636</v>
      </c>
      <c r="I98" s="71" t="s">
        <v>454</v>
      </c>
      <c r="J98" s="19" t="s">
        <v>755</v>
      </c>
      <c r="K98" s="11">
        <v>58</v>
      </c>
      <c r="L98" s="158">
        <f t="shared" si="2"/>
        <v>173.97680000000003</v>
      </c>
      <c r="M98" s="19" t="s">
        <v>762</v>
      </c>
      <c r="N98" s="11">
        <v>62</v>
      </c>
      <c r="O98" s="11" t="s">
        <v>758</v>
      </c>
      <c r="P98" s="11"/>
    </row>
    <row r="99" spans="1:16" ht="30" customHeight="1" x14ac:dyDescent="0.2">
      <c r="A99" s="11">
        <v>76</v>
      </c>
      <c r="B99" s="15" t="s">
        <v>14</v>
      </c>
      <c r="C99" s="26" t="s">
        <v>76</v>
      </c>
      <c r="D99" s="21" t="s">
        <v>455</v>
      </c>
      <c r="E99" s="24">
        <v>5</v>
      </c>
      <c r="F99" s="29" t="s">
        <v>34</v>
      </c>
      <c r="G99" s="23" t="s">
        <v>72</v>
      </c>
      <c r="H99" s="18" t="s">
        <v>636</v>
      </c>
      <c r="I99" s="71" t="s">
        <v>456</v>
      </c>
      <c r="J99" s="19" t="s">
        <v>755</v>
      </c>
      <c r="K99" s="11">
        <v>58</v>
      </c>
      <c r="L99" s="158">
        <f t="shared" si="2"/>
        <v>58</v>
      </c>
      <c r="M99" s="19" t="s">
        <v>762</v>
      </c>
      <c r="N99" s="11">
        <v>62</v>
      </c>
      <c r="O99" s="11" t="s">
        <v>758</v>
      </c>
      <c r="P99" s="11"/>
    </row>
    <row r="100" spans="1:16" ht="30" customHeight="1" x14ac:dyDescent="0.2">
      <c r="A100" s="11">
        <v>77</v>
      </c>
      <c r="B100" s="15" t="s">
        <v>14</v>
      </c>
      <c r="C100" s="31" t="s">
        <v>76</v>
      </c>
      <c r="D100" s="36" t="s">
        <v>457</v>
      </c>
      <c r="E100" s="33">
        <v>6</v>
      </c>
      <c r="F100" s="22" t="s">
        <v>19</v>
      </c>
      <c r="G100" s="34" t="s">
        <v>231</v>
      </c>
      <c r="H100" s="18" t="s">
        <v>636</v>
      </c>
      <c r="I100" s="71" t="s">
        <v>458</v>
      </c>
      <c r="J100" s="19" t="s">
        <v>755</v>
      </c>
      <c r="K100" s="11">
        <v>58</v>
      </c>
      <c r="L100" s="158">
        <f t="shared" si="2"/>
        <v>69.600000000000009</v>
      </c>
      <c r="M100" s="19"/>
      <c r="N100" s="11"/>
      <c r="O100" s="11"/>
      <c r="P100" s="11"/>
    </row>
    <row r="101" spans="1:16" ht="30" customHeight="1" x14ac:dyDescent="0.2">
      <c r="A101" s="11">
        <v>78</v>
      </c>
      <c r="B101" s="15" t="s">
        <v>14</v>
      </c>
      <c r="C101" s="31" t="s">
        <v>83</v>
      </c>
      <c r="D101" s="36" t="s">
        <v>84</v>
      </c>
      <c r="E101" s="33">
        <v>14.238</v>
      </c>
      <c r="F101" s="29" t="s">
        <v>44</v>
      </c>
      <c r="G101" s="34" t="s">
        <v>72</v>
      </c>
      <c r="H101" s="18" t="s">
        <v>636</v>
      </c>
      <c r="I101" s="72"/>
      <c r="J101" s="19" t="s">
        <v>755</v>
      </c>
      <c r="K101" s="11">
        <v>58</v>
      </c>
      <c r="L101" s="158">
        <f t="shared" si="2"/>
        <v>165.16079999999999</v>
      </c>
      <c r="M101" s="19"/>
      <c r="N101" s="11"/>
      <c r="O101" s="11"/>
      <c r="P101" s="11"/>
    </row>
    <row r="102" spans="1:16" ht="30" customHeight="1" x14ac:dyDescent="0.2">
      <c r="A102" s="11">
        <v>79</v>
      </c>
      <c r="B102" s="15" t="s">
        <v>14</v>
      </c>
      <c r="C102" s="19" t="s">
        <v>83</v>
      </c>
      <c r="D102" s="21" t="s">
        <v>85</v>
      </c>
      <c r="E102" s="24">
        <v>35.021000000000001</v>
      </c>
      <c r="F102" s="29" t="s">
        <v>44</v>
      </c>
      <c r="G102" s="23" t="s">
        <v>72</v>
      </c>
      <c r="H102" s="18" t="s">
        <v>636</v>
      </c>
      <c r="I102" s="71" t="s">
        <v>301</v>
      </c>
      <c r="J102" s="19" t="s">
        <v>755</v>
      </c>
      <c r="K102" s="11">
        <v>58</v>
      </c>
      <c r="L102" s="158">
        <f t="shared" si="2"/>
        <v>406.24360000000001</v>
      </c>
      <c r="M102" s="19"/>
      <c r="N102" s="11"/>
      <c r="O102" s="11"/>
      <c r="P102" s="11"/>
    </row>
    <row r="103" spans="1:16" ht="30" customHeight="1" x14ac:dyDescent="0.2">
      <c r="A103" s="11">
        <v>80</v>
      </c>
      <c r="B103" s="15" t="s">
        <v>14</v>
      </c>
      <c r="C103" s="19" t="s">
        <v>83</v>
      </c>
      <c r="D103" s="21" t="s">
        <v>86</v>
      </c>
      <c r="E103" s="24">
        <v>7.0039999999999996</v>
      </c>
      <c r="F103" s="29" t="s">
        <v>34</v>
      </c>
      <c r="G103" s="23" t="s">
        <v>72</v>
      </c>
      <c r="H103" s="18" t="s">
        <v>636</v>
      </c>
      <c r="I103" s="71" t="s">
        <v>302</v>
      </c>
      <c r="J103" s="19" t="s">
        <v>755</v>
      </c>
      <c r="K103" s="11">
        <v>58</v>
      </c>
      <c r="L103" s="158">
        <f t="shared" si="2"/>
        <v>81.246399999999994</v>
      </c>
      <c r="M103" s="19"/>
      <c r="N103" s="11"/>
      <c r="O103" s="11"/>
      <c r="P103" s="11"/>
    </row>
    <row r="104" spans="1:16" ht="30" customHeight="1" x14ac:dyDescent="0.2">
      <c r="A104" s="11">
        <v>81</v>
      </c>
      <c r="B104" s="15" t="s">
        <v>14</v>
      </c>
      <c r="C104" s="19" t="s">
        <v>83</v>
      </c>
      <c r="D104" s="21" t="s">
        <v>87</v>
      </c>
      <c r="E104" s="24">
        <v>13.244</v>
      </c>
      <c r="F104" s="29" t="s">
        <v>34</v>
      </c>
      <c r="G104" s="23" t="s">
        <v>72</v>
      </c>
      <c r="H104" s="18" t="s">
        <v>636</v>
      </c>
      <c r="I104" s="71" t="s">
        <v>303</v>
      </c>
      <c r="J104" s="19" t="s">
        <v>755</v>
      </c>
      <c r="K104" s="11">
        <v>58</v>
      </c>
      <c r="L104" s="158">
        <f t="shared" si="2"/>
        <v>153.63040000000001</v>
      </c>
      <c r="M104" s="19"/>
      <c r="N104" s="11"/>
      <c r="O104" s="11"/>
      <c r="P104" s="11"/>
    </row>
    <row r="105" spans="1:16" ht="30" customHeight="1" x14ac:dyDescent="0.2">
      <c r="A105" s="11">
        <v>82</v>
      </c>
      <c r="B105" s="15" t="s">
        <v>14</v>
      </c>
      <c r="C105" s="19" t="s">
        <v>88</v>
      </c>
      <c r="D105" s="21" t="s">
        <v>89</v>
      </c>
      <c r="E105" s="24">
        <v>4.5410000000000004</v>
      </c>
      <c r="F105" s="25" t="s">
        <v>90</v>
      </c>
      <c r="G105" s="23" t="s">
        <v>17</v>
      </c>
      <c r="H105" s="18" t="s">
        <v>636</v>
      </c>
      <c r="I105" s="71" t="s">
        <v>304</v>
      </c>
      <c r="J105" s="19" t="s">
        <v>755</v>
      </c>
      <c r="K105" s="11">
        <v>58</v>
      </c>
      <c r="L105" s="158">
        <f t="shared" si="2"/>
        <v>52.67560000000001</v>
      </c>
      <c r="M105" s="19" t="s">
        <v>762</v>
      </c>
      <c r="N105" s="11">
        <v>59</v>
      </c>
      <c r="O105" s="11" t="s">
        <v>758</v>
      </c>
      <c r="P105" s="11"/>
    </row>
    <row r="106" spans="1:16" ht="24.95" customHeight="1" x14ac:dyDescent="0.2">
      <c r="A106" s="11">
        <v>83</v>
      </c>
      <c r="B106" s="15" t="s">
        <v>14</v>
      </c>
      <c r="C106" s="19" t="s">
        <v>88</v>
      </c>
      <c r="D106" s="21" t="s">
        <v>91</v>
      </c>
      <c r="E106" s="24">
        <v>4.625</v>
      </c>
      <c r="F106" s="22" t="s">
        <v>19</v>
      </c>
      <c r="G106" s="23" t="s">
        <v>17</v>
      </c>
      <c r="H106" s="18" t="s">
        <v>636</v>
      </c>
      <c r="I106" s="71" t="s">
        <v>305</v>
      </c>
      <c r="J106" s="19" t="s">
        <v>755</v>
      </c>
      <c r="K106" s="11">
        <v>58</v>
      </c>
      <c r="L106" s="158">
        <f t="shared" si="2"/>
        <v>53.650000000000006</v>
      </c>
      <c r="M106" s="19" t="s">
        <v>761</v>
      </c>
      <c r="N106" s="11">
        <v>92</v>
      </c>
      <c r="O106" s="11" t="s">
        <v>758</v>
      </c>
      <c r="P106" s="20"/>
    </row>
    <row r="107" spans="1:16" ht="24.95" customHeight="1" x14ac:dyDescent="0.2">
      <c r="A107" s="11"/>
      <c r="B107" s="15"/>
      <c r="C107" s="19"/>
      <c r="D107" s="21"/>
      <c r="E107" s="24"/>
      <c r="F107" s="22"/>
      <c r="G107" s="23"/>
      <c r="H107" s="18"/>
      <c r="I107" s="71"/>
      <c r="J107" s="19"/>
      <c r="K107" s="11"/>
      <c r="L107" s="158"/>
      <c r="M107" s="19" t="s">
        <v>762</v>
      </c>
      <c r="N107" s="11">
        <v>68</v>
      </c>
      <c r="O107" s="160" t="s">
        <v>759</v>
      </c>
      <c r="P107" s="20"/>
    </row>
    <row r="108" spans="1:16" ht="30" customHeight="1" x14ac:dyDescent="0.2">
      <c r="A108" s="11">
        <v>84</v>
      </c>
      <c r="B108" s="15" t="s">
        <v>14</v>
      </c>
      <c r="C108" s="19" t="s">
        <v>88</v>
      </c>
      <c r="D108" s="21" t="s">
        <v>92</v>
      </c>
      <c r="E108" s="24">
        <v>8.7289999999999992</v>
      </c>
      <c r="F108" s="22" t="s">
        <v>19</v>
      </c>
      <c r="G108" s="23" t="s">
        <v>17</v>
      </c>
      <c r="H108" s="18" t="s">
        <v>636</v>
      </c>
      <c r="I108" s="71" t="s">
        <v>306</v>
      </c>
      <c r="J108" s="19" t="s">
        <v>755</v>
      </c>
      <c r="K108" s="11">
        <v>58</v>
      </c>
      <c r="L108" s="158">
        <f t="shared" si="2"/>
        <v>101.25639999999999</v>
      </c>
      <c r="M108" s="19" t="s">
        <v>761</v>
      </c>
      <c r="N108" s="11">
        <v>60</v>
      </c>
      <c r="O108" s="11" t="s">
        <v>758</v>
      </c>
      <c r="P108" s="11"/>
    </row>
    <row r="109" spans="1:16" ht="30" customHeight="1" x14ac:dyDescent="0.2">
      <c r="A109" s="11"/>
      <c r="B109" s="15"/>
      <c r="C109" s="19"/>
      <c r="D109" s="21"/>
      <c r="E109" s="24"/>
      <c r="F109" s="22"/>
      <c r="G109" s="23"/>
      <c r="H109" s="18"/>
      <c r="I109" s="71"/>
      <c r="J109" s="19"/>
      <c r="K109" s="11"/>
      <c r="L109" s="158"/>
      <c r="M109" s="19" t="s">
        <v>762</v>
      </c>
      <c r="N109" s="11">
        <v>59</v>
      </c>
      <c r="O109" s="160" t="s">
        <v>759</v>
      </c>
      <c r="P109" s="11"/>
    </row>
    <row r="110" spans="1:16" ht="24.95" customHeight="1" x14ac:dyDescent="0.2">
      <c r="A110" s="11">
        <v>85</v>
      </c>
      <c r="B110" s="15" t="s">
        <v>14</v>
      </c>
      <c r="C110" s="19" t="s">
        <v>88</v>
      </c>
      <c r="D110" s="21" t="s">
        <v>93</v>
      </c>
      <c r="E110" s="24">
        <v>2.41</v>
      </c>
      <c r="F110" s="29" t="s">
        <v>44</v>
      </c>
      <c r="G110" s="23" t="s">
        <v>17</v>
      </c>
      <c r="H110" s="18" t="s">
        <v>636</v>
      </c>
      <c r="I110" s="72"/>
      <c r="J110" s="19" t="s">
        <v>755</v>
      </c>
      <c r="K110" s="11">
        <v>58</v>
      </c>
      <c r="L110" s="158">
        <f t="shared" si="2"/>
        <v>27.956000000000003</v>
      </c>
      <c r="M110" s="19" t="s">
        <v>761</v>
      </c>
      <c r="N110" s="11">
        <v>92</v>
      </c>
      <c r="O110" s="11" t="s">
        <v>758</v>
      </c>
      <c r="P110" s="20"/>
    </row>
    <row r="111" spans="1:16" ht="30" customHeight="1" x14ac:dyDescent="0.2">
      <c r="A111" s="11">
        <v>86</v>
      </c>
      <c r="B111" s="15" t="s">
        <v>14</v>
      </c>
      <c r="C111" s="19" t="s">
        <v>88</v>
      </c>
      <c r="D111" s="21" t="s">
        <v>94</v>
      </c>
      <c r="E111" s="24">
        <v>5.0010000000000003</v>
      </c>
      <c r="F111" s="29" t="s">
        <v>44</v>
      </c>
      <c r="G111" s="23" t="s">
        <v>17</v>
      </c>
      <c r="H111" s="18" t="s">
        <v>636</v>
      </c>
      <c r="I111" s="71" t="s">
        <v>307</v>
      </c>
      <c r="J111" s="19" t="s">
        <v>755</v>
      </c>
      <c r="K111" s="11">
        <v>58</v>
      </c>
      <c r="L111" s="158">
        <f t="shared" si="2"/>
        <v>58.011600000000001</v>
      </c>
      <c r="M111" s="19"/>
      <c r="N111" s="11"/>
      <c r="O111" s="11"/>
      <c r="P111" s="11"/>
    </row>
    <row r="112" spans="1:16" ht="30" customHeight="1" x14ac:dyDescent="0.2">
      <c r="A112" s="11">
        <v>87</v>
      </c>
      <c r="B112" s="15" t="s">
        <v>14</v>
      </c>
      <c r="C112" s="19" t="s">
        <v>88</v>
      </c>
      <c r="D112" s="21" t="s">
        <v>95</v>
      </c>
      <c r="E112" s="24">
        <v>16.838000000000001</v>
      </c>
      <c r="F112" s="29" t="s">
        <v>44</v>
      </c>
      <c r="G112" s="23" t="s">
        <v>17</v>
      </c>
      <c r="H112" s="18" t="s">
        <v>636</v>
      </c>
      <c r="I112" s="72"/>
      <c r="J112" s="19" t="s">
        <v>755</v>
      </c>
      <c r="K112" s="11">
        <v>58</v>
      </c>
      <c r="L112" s="158">
        <f t="shared" si="2"/>
        <v>195.32080000000002</v>
      </c>
      <c r="M112" s="19"/>
      <c r="N112" s="11"/>
      <c r="O112" s="11"/>
      <c r="P112" s="11"/>
    </row>
    <row r="113" spans="1:16" ht="24.95" customHeight="1" x14ac:dyDescent="0.2">
      <c r="A113" s="11">
        <v>88</v>
      </c>
      <c r="B113" s="15" t="s">
        <v>14</v>
      </c>
      <c r="C113" s="19" t="s">
        <v>88</v>
      </c>
      <c r="D113" s="21" t="s">
        <v>459</v>
      </c>
      <c r="E113" s="24">
        <v>5.5990000000000002</v>
      </c>
      <c r="F113" s="22" t="s">
        <v>19</v>
      </c>
      <c r="G113" s="23" t="s">
        <v>17</v>
      </c>
      <c r="H113" s="18" t="s">
        <v>636</v>
      </c>
      <c r="I113" s="71" t="s">
        <v>460</v>
      </c>
      <c r="J113" s="19" t="s">
        <v>755</v>
      </c>
      <c r="K113" s="11">
        <v>58</v>
      </c>
      <c r="L113" s="158">
        <f t="shared" si="2"/>
        <v>64.948400000000007</v>
      </c>
      <c r="M113" s="19" t="s">
        <v>761</v>
      </c>
      <c r="N113" s="11">
        <v>102</v>
      </c>
      <c r="O113" s="11" t="s">
        <v>758</v>
      </c>
      <c r="P113" s="20"/>
    </row>
    <row r="114" spans="1:16" ht="24.95" customHeight="1" x14ac:dyDescent="0.2">
      <c r="A114" s="11"/>
      <c r="B114" s="15"/>
      <c r="C114" s="19"/>
      <c r="D114" s="21"/>
      <c r="E114" s="24"/>
      <c r="F114" s="22"/>
      <c r="G114" s="23"/>
      <c r="H114" s="18"/>
      <c r="I114" s="71"/>
      <c r="J114" s="19"/>
      <c r="K114" s="11"/>
      <c r="L114" s="158"/>
      <c r="M114" s="19" t="s">
        <v>762</v>
      </c>
      <c r="N114" s="11">
        <v>89</v>
      </c>
      <c r="O114" s="160" t="s">
        <v>759</v>
      </c>
      <c r="P114" s="20"/>
    </row>
    <row r="115" spans="1:16" ht="24.95" customHeight="1" x14ac:dyDescent="0.2">
      <c r="A115" s="11">
        <v>89</v>
      </c>
      <c r="B115" s="15" t="s">
        <v>14</v>
      </c>
      <c r="C115" s="19" t="s">
        <v>88</v>
      </c>
      <c r="D115" s="21" t="s">
        <v>461</v>
      </c>
      <c r="E115" s="24">
        <v>9</v>
      </c>
      <c r="F115" s="22" t="s">
        <v>19</v>
      </c>
      <c r="G115" s="23" t="s">
        <v>17</v>
      </c>
      <c r="H115" s="18" t="s">
        <v>636</v>
      </c>
      <c r="I115" s="71" t="s">
        <v>462</v>
      </c>
      <c r="J115" s="19" t="s">
        <v>755</v>
      </c>
      <c r="K115" s="11">
        <v>58</v>
      </c>
      <c r="L115" s="158">
        <f t="shared" si="2"/>
        <v>104.4</v>
      </c>
      <c r="M115" s="19" t="s">
        <v>761</v>
      </c>
      <c r="N115" s="11">
        <v>102</v>
      </c>
      <c r="O115" s="11" t="s">
        <v>758</v>
      </c>
      <c r="P115" s="20"/>
    </row>
    <row r="116" spans="1:16" ht="24.95" customHeight="1" x14ac:dyDescent="0.2">
      <c r="A116" s="11"/>
      <c r="B116" s="15"/>
      <c r="C116" s="19"/>
      <c r="D116" s="21"/>
      <c r="E116" s="24"/>
      <c r="F116" s="22"/>
      <c r="G116" s="23"/>
      <c r="H116" s="18"/>
      <c r="I116" s="71"/>
      <c r="J116" s="19"/>
      <c r="K116" s="11"/>
      <c r="L116" s="158"/>
      <c r="M116" s="19" t="s">
        <v>762</v>
      </c>
      <c r="N116" s="11">
        <v>89</v>
      </c>
      <c r="O116" s="160" t="s">
        <v>759</v>
      </c>
      <c r="P116" s="20"/>
    </row>
    <row r="117" spans="1:16" ht="24.95" customHeight="1" x14ac:dyDescent="0.2">
      <c r="A117" s="11">
        <v>92</v>
      </c>
      <c r="B117" s="15" t="s">
        <v>14</v>
      </c>
      <c r="C117" s="19" t="s">
        <v>88</v>
      </c>
      <c r="D117" s="21" t="s">
        <v>463</v>
      </c>
      <c r="E117" s="24">
        <v>3.79</v>
      </c>
      <c r="F117" s="29" t="s">
        <v>44</v>
      </c>
      <c r="G117" s="23" t="s">
        <v>17</v>
      </c>
      <c r="H117" s="18" t="s">
        <v>636</v>
      </c>
      <c r="I117" s="71" t="s">
        <v>464</v>
      </c>
      <c r="J117" s="19" t="s">
        <v>755</v>
      </c>
      <c r="K117" s="11">
        <v>58</v>
      </c>
      <c r="L117" s="158">
        <f t="shared" si="2"/>
        <v>43.963999999999999</v>
      </c>
      <c r="M117" s="19" t="s">
        <v>761</v>
      </c>
      <c r="N117" s="11">
        <v>102</v>
      </c>
      <c r="O117" s="11" t="s">
        <v>758</v>
      </c>
      <c r="P117" s="20"/>
    </row>
    <row r="118" spans="1:16" ht="24.95" customHeight="1" x14ac:dyDescent="0.2">
      <c r="A118" s="11"/>
      <c r="B118" s="15"/>
      <c r="C118" s="19"/>
      <c r="D118" s="21"/>
      <c r="E118" s="24"/>
      <c r="F118" s="29"/>
      <c r="G118" s="23"/>
      <c r="H118" s="18"/>
      <c r="I118" s="71"/>
      <c r="J118" s="19"/>
      <c r="K118" s="11"/>
      <c r="L118" s="158"/>
      <c r="M118" s="19" t="s">
        <v>762</v>
      </c>
      <c r="N118" s="11">
        <v>78</v>
      </c>
      <c r="O118" s="160" t="s">
        <v>759</v>
      </c>
      <c r="P118" s="20"/>
    </row>
    <row r="119" spans="1:16" ht="30" customHeight="1" x14ac:dyDescent="0.2">
      <c r="A119" s="11">
        <v>93</v>
      </c>
      <c r="B119" s="15" t="s">
        <v>14</v>
      </c>
      <c r="C119" s="19" t="s">
        <v>88</v>
      </c>
      <c r="D119" s="21" t="s">
        <v>465</v>
      </c>
      <c r="E119" s="24">
        <v>3.5009999999999999</v>
      </c>
      <c r="F119" s="29" t="s">
        <v>44</v>
      </c>
      <c r="G119" s="23" t="s">
        <v>17</v>
      </c>
      <c r="H119" s="18" t="s">
        <v>636</v>
      </c>
      <c r="I119" s="71" t="s">
        <v>466</v>
      </c>
      <c r="J119" s="19" t="s">
        <v>755</v>
      </c>
      <c r="K119" s="11">
        <v>58</v>
      </c>
      <c r="L119" s="158">
        <f t="shared" si="2"/>
        <v>40.611600000000003</v>
      </c>
      <c r="M119" s="19" t="s">
        <v>762</v>
      </c>
      <c r="N119" s="11">
        <v>78</v>
      </c>
      <c r="O119" s="11" t="s">
        <v>758</v>
      </c>
      <c r="P119" s="11"/>
    </row>
    <row r="120" spans="1:16" ht="30" customHeight="1" x14ac:dyDescent="0.2">
      <c r="A120" s="11"/>
      <c r="B120" s="15"/>
      <c r="C120" s="19"/>
      <c r="D120" s="21"/>
      <c r="E120" s="24"/>
      <c r="F120" s="29"/>
      <c r="G120" s="23"/>
      <c r="H120" s="18"/>
      <c r="I120" s="71"/>
      <c r="J120" s="19"/>
      <c r="K120" s="11"/>
      <c r="L120" s="158"/>
      <c r="M120" s="19" t="s">
        <v>761</v>
      </c>
      <c r="N120" s="11">
        <v>62</v>
      </c>
      <c r="O120" s="160" t="s">
        <v>759</v>
      </c>
      <c r="P120" s="11"/>
    </row>
    <row r="121" spans="1:16" ht="24.95" customHeight="1" x14ac:dyDescent="0.2">
      <c r="A121" s="11">
        <v>95</v>
      </c>
      <c r="B121" s="15" t="s">
        <v>14</v>
      </c>
      <c r="C121" s="19" t="s">
        <v>88</v>
      </c>
      <c r="D121" s="21" t="s">
        <v>467</v>
      </c>
      <c r="E121" s="24">
        <v>8.5990000000000002</v>
      </c>
      <c r="F121" s="29" t="s">
        <v>44</v>
      </c>
      <c r="G121" s="23" t="s">
        <v>17</v>
      </c>
      <c r="H121" s="18" t="s">
        <v>636</v>
      </c>
      <c r="I121" s="71" t="s">
        <v>468</v>
      </c>
      <c r="J121" s="19" t="s">
        <v>755</v>
      </c>
      <c r="K121" s="11">
        <v>58</v>
      </c>
      <c r="L121" s="158">
        <f t="shared" si="2"/>
        <v>99.748400000000004</v>
      </c>
      <c r="M121" s="19" t="s">
        <v>761</v>
      </c>
      <c r="N121" s="11">
        <v>102</v>
      </c>
      <c r="O121" s="11" t="s">
        <v>758</v>
      </c>
      <c r="P121" s="20"/>
    </row>
    <row r="122" spans="1:16" ht="24.95" customHeight="1" x14ac:dyDescent="0.2">
      <c r="A122" s="11"/>
      <c r="B122" s="15"/>
      <c r="C122" s="19"/>
      <c r="D122" s="21"/>
      <c r="E122" s="24"/>
      <c r="F122" s="29"/>
      <c r="G122" s="23"/>
      <c r="H122" s="18"/>
      <c r="I122" s="71"/>
      <c r="J122" s="19"/>
      <c r="K122" s="11"/>
      <c r="L122" s="158"/>
      <c r="M122" s="19" t="s">
        <v>762</v>
      </c>
      <c r="N122" s="11">
        <v>89</v>
      </c>
      <c r="O122" s="160" t="s">
        <v>759</v>
      </c>
      <c r="P122" s="20"/>
    </row>
    <row r="123" spans="1:16" ht="24.95" customHeight="1" x14ac:dyDescent="0.2">
      <c r="A123" s="11">
        <v>96</v>
      </c>
      <c r="B123" s="15" t="s">
        <v>14</v>
      </c>
      <c r="C123" s="19" t="s">
        <v>88</v>
      </c>
      <c r="D123" s="21" t="s">
        <v>469</v>
      </c>
      <c r="E123" s="24">
        <v>5.5990000000000002</v>
      </c>
      <c r="F123" s="22" t="s">
        <v>19</v>
      </c>
      <c r="G123" s="23" t="s">
        <v>17</v>
      </c>
      <c r="H123" s="18" t="s">
        <v>636</v>
      </c>
      <c r="I123" s="71" t="s">
        <v>470</v>
      </c>
      <c r="J123" s="19" t="s">
        <v>755</v>
      </c>
      <c r="K123" s="11">
        <v>58</v>
      </c>
      <c r="L123" s="158">
        <f t="shared" si="2"/>
        <v>64.948400000000007</v>
      </c>
      <c r="M123" s="19" t="s">
        <v>761</v>
      </c>
      <c r="N123" s="11">
        <v>102</v>
      </c>
      <c r="O123" s="11" t="s">
        <v>758</v>
      </c>
      <c r="P123" s="20"/>
    </row>
    <row r="124" spans="1:16" ht="24.95" customHeight="1" x14ac:dyDescent="0.2">
      <c r="A124" s="11"/>
      <c r="B124" s="15"/>
      <c r="C124" s="19"/>
      <c r="D124" s="21"/>
      <c r="E124" s="24"/>
      <c r="F124" s="22"/>
      <c r="G124" s="23"/>
      <c r="H124" s="18"/>
      <c r="I124" s="71"/>
      <c r="J124" s="19"/>
      <c r="K124" s="11"/>
      <c r="L124" s="158"/>
      <c r="M124" s="19" t="s">
        <v>762</v>
      </c>
      <c r="N124" s="11">
        <v>89</v>
      </c>
      <c r="O124" s="160" t="s">
        <v>759</v>
      </c>
      <c r="P124" s="20"/>
    </row>
    <row r="125" spans="1:16" ht="24.95" customHeight="1" x14ac:dyDescent="0.2">
      <c r="A125" s="11">
        <v>101</v>
      </c>
      <c r="B125" s="15" t="s">
        <v>14</v>
      </c>
      <c r="C125" s="19" t="s">
        <v>88</v>
      </c>
      <c r="D125" s="21" t="s">
        <v>471</v>
      </c>
      <c r="E125" s="24">
        <v>6.2990000000000004</v>
      </c>
      <c r="F125" s="29" t="s">
        <v>44</v>
      </c>
      <c r="G125" s="23" t="s">
        <v>17</v>
      </c>
      <c r="H125" s="18" t="s">
        <v>636</v>
      </c>
      <c r="I125" s="71" t="s">
        <v>472</v>
      </c>
      <c r="J125" s="19" t="s">
        <v>755</v>
      </c>
      <c r="K125" s="11">
        <v>58</v>
      </c>
      <c r="L125" s="158">
        <f t="shared" si="2"/>
        <v>73.068400000000011</v>
      </c>
      <c r="M125" s="19" t="s">
        <v>761</v>
      </c>
      <c r="N125" s="11">
        <v>102</v>
      </c>
      <c r="O125" s="11" t="s">
        <v>758</v>
      </c>
      <c r="P125" s="20"/>
    </row>
    <row r="126" spans="1:16" ht="24.95" customHeight="1" x14ac:dyDescent="0.2">
      <c r="A126" s="11"/>
      <c r="B126" s="15"/>
      <c r="C126" s="19"/>
      <c r="D126" s="21"/>
      <c r="E126" s="24"/>
      <c r="F126" s="29"/>
      <c r="G126" s="23"/>
      <c r="H126" s="18"/>
      <c r="I126" s="71"/>
      <c r="J126" s="19"/>
      <c r="K126" s="11"/>
      <c r="L126" s="158"/>
      <c r="M126" s="19" t="s">
        <v>762</v>
      </c>
      <c r="N126" s="11">
        <v>89</v>
      </c>
      <c r="O126" s="160" t="s">
        <v>759</v>
      </c>
      <c r="P126" s="20"/>
    </row>
    <row r="127" spans="1:16" ht="30" customHeight="1" x14ac:dyDescent="0.2">
      <c r="A127" s="11">
        <v>111</v>
      </c>
      <c r="B127" s="15" t="s">
        <v>14</v>
      </c>
      <c r="C127" s="19" t="s">
        <v>88</v>
      </c>
      <c r="D127" s="21" t="s">
        <v>473</v>
      </c>
      <c r="E127" s="24">
        <v>3</v>
      </c>
      <c r="F127" s="22" t="s">
        <v>90</v>
      </c>
      <c r="G127" s="23" t="s">
        <v>17</v>
      </c>
      <c r="H127" s="18" t="s">
        <v>636</v>
      </c>
      <c r="I127" s="71" t="s">
        <v>474</v>
      </c>
      <c r="J127" s="19" t="s">
        <v>755</v>
      </c>
      <c r="K127" s="11">
        <v>58</v>
      </c>
      <c r="L127" s="158">
        <f t="shared" si="2"/>
        <v>34.800000000000004</v>
      </c>
      <c r="M127" s="19" t="s">
        <v>761</v>
      </c>
      <c r="N127" s="11">
        <v>102</v>
      </c>
      <c r="O127" s="11" t="s">
        <v>758</v>
      </c>
      <c r="P127" s="11"/>
    </row>
    <row r="128" spans="1:16" ht="30" customHeight="1" x14ac:dyDescent="0.2">
      <c r="A128" s="11"/>
      <c r="B128" s="15"/>
      <c r="C128" s="19"/>
      <c r="D128" s="21"/>
      <c r="E128" s="24"/>
      <c r="F128" s="22"/>
      <c r="G128" s="23"/>
      <c r="H128" s="18"/>
      <c r="I128" s="71"/>
      <c r="J128" s="19"/>
      <c r="K128" s="11"/>
      <c r="L128" s="158"/>
      <c r="M128" s="19" t="s">
        <v>762</v>
      </c>
      <c r="N128" s="11">
        <v>89</v>
      </c>
      <c r="O128" s="160" t="s">
        <v>759</v>
      </c>
      <c r="P128" s="11"/>
    </row>
    <row r="129" spans="1:16" ht="30" customHeight="1" x14ac:dyDescent="0.2">
      <c r="A129" s="11">
        <v>112</v>
      </c>
      <c r="B129" s="15" t="s">
        <v>14</v>
      </c>
      <c r="C129" s="19" t="s">
        <v>88</v>
      </c>
      <c r="D129" s="21" t="s">
        <v>475</v>
      </c>
      <c r="E129" s="24">
        <v>5</v>
      </c>
      <c r="F129" s="22" t="s">
        <v>90</v>
      </c>
      <c r="G129" s="23" t="s">
        <v>17</v>
      </c>
      <c r="H129" s="18" t="s">
        <v>636</v>
      </c>
      <c r="I129" s="71" t="s">
        <v>476</v>
      </c>
      <c r="J129" s="19" t="s">
        <v>755</v>
      </c>
      <c r="K129" s="11">
        <v>58</v>
      </c>
      <c r="L129" s="158">
        <f t="shared" si="2"/>
        <v>58</v>
      </c>
      <c r="M129" s="19" t="s">
        <v>761</v>
      </c>
      <c r="N129" s="11">
        <v>102</v>
      </c>
      <c r="O129" s="11" t="s">
        <v>758</v>
      </c>
      <c r="P129" s="11"/>
    </row>
    <row r="130" spans="1:16" ht="30" customHeight="1" x14ac:dyDescent="0.2">
      <c r="A130" s="11"/>
      <c r="B130" s="15"/>
      <c r="C130" s="19"/>
      <c r="D130" s="21"/>
      <c r="E130" s="24"/>
      <c r="F130" s="22"/>
      <c r="G130" s="23"/>
      <c r="H130" s="18"/>
      <c r="I130" s="71"/>
      <c r="J130" s="19"/>
      <c r="K130" s="11"/>
      <c r="L130" s="158"/>
      <c r="M130" s="19" t="s">
        <v>762</v>
      </c>
      <c r="N130" s="11">
        <v>89</v>
      </c>
      <c r="O130" s="160" t="s">
        <v>759</v>
      </c>
      <c r="P130" s="11"/>
    </row>
    <row r="131" spans="1:16" ht="30" customHeight="1" x14ac:dyDescent="0.2">
      <c r="A131" s="11">
        <v>113</v>
      </c>
      <c r="B131" s="15" t="s">
        <v>14</v>
      </c>
      <c r="C131" s="19" t="s">
        <v>88</v>
      </c>
      <c r="D131" s="21" t="s">
        <v>477</v>
      </c>
      <c r="E131" s="24">
        <v>5.2839999999999998</v>
      </c>
      <c r="F131" s="22" t="s">
        <v>90</v>
      </c>
      <c r="G131" s="23" t="s">
        <v>17</v>
      </c>
      <c r="H131" s="18" t="s">
        <v>636</v>
      </c>
      <c r="I131" s="71" t="s">
        <v>478</v>
      </c>
      <c r="J131" s="19" t="s">
        <v>755</v>
      </c>
      <c r="K131" s="11">
        <v>58</v>
      </c>
      <c r="L131" s="158">
        <f t="shared" si="2"/>
        <v>61.294399999999996</v>
      </c>
      <c r="M131" s="19" t="s">
        <v>762</v>
      </c>
      <c r="N131" s="11">
        <v>78</v>
      </c>
      <c r="O131" s="11" t="s">
        <v>758</v>
      </c>
      <c r="P131" s="11"/>
    </row>
    <row r="132" spans="1:16" ht="30" customHeight="1" x14ac:dyDescent="0.2">
      <c r="A132" s="11">
        <v>114</v>
      </c>
      <c r="B132" s="15" t="s">
        <v>14</v>
      </c>
      <c r="C132" s="19" t="s">
        <v>88</v>
      </c>
      <c r="D132" s="21" t="s">
        <v>479</v>
      </c>
      <c r="E132" s="24">
        <v>8.1539999999999999</v>
      </c>
      <c r="F132" s="29" t="s">
        <v>44</v>
      </c>
      <c r="G132" s="23" t="s">
        <v>17</v>
      </c>
      <c r="H132" s="18" t="s">
        <v>636</v>
      </c>
      <c r="I132" s="71" t="s">
        <v>480</v>
      </c>
      <c r="J132" s="19" t="s">
        <v>755</v>
      </c>
      <c r="K132" s="11">
        <v>58</v>
      </c>
      <c r="L132" s="158">
        <f t="shared" si="2"/>
        <v>94.586400000000012</v>
      </c>
      <c r="M132" s="19" t="s">
        <v>761</v>
      </c>
      <c r="N132" s="11">
        <v>94</v>
      </c>
      <c r="O132" s="11" t="s">
        <v>758</v>
      </c>
      <c r="P132" s="11"/>
    </row>
    <row r="133" spans="1:16" ht="30" customHeight="1" x14ac:dyDescent="0.2">
      <c r="A133" s="11"/>
      <c r="B133" s="15"/>
      <c r="C133" s="19"/>
      <c r="D133" s="21"/>
      <c r="E133" s="24"/>
      <c r="F133" s="29"/>
      <c r="G133" s="23"/>
      <c r="H133" s="18"/>
      <c r="I133" s="71"/>
      <c r="J133" s="19"/>
      <c r="K133" s="11"/>
      <c r="L133" s="158"/>
      <c r="M133" s="19" t="s">
        <v>762</v>
      </c>
      <c r="N133" s="11">
        <v>89</v>
      </c>
      <c r="O133" s="160" t="s">
        <v>759</v>
      </c>
      <c r="P133" s="11"/>
    </row>
    <row r="134" spans="1:16" ht="30" customHeight="1" x14ac:dyDescent="0.2">
      <c r="A134" s="11">
        <v>115</v>
      </c>
      <c r="B134" s="15" t="s">
        <v>14</v>
      </c>
      <c r="C134" s="19" t="s">
        <v>88</v>
      </c>
      <c r="D134" s="21" t="s">
        <v>481</v>
      </c>
      <c r="E134" s="24">
        <v>8.1489999999999991</v>
      </c>
      <c r="F134" s="29" t="s">
        <v>44</v>
      </c>
      <c r="G134" s="23" t="s">
        <v>17</v>
      </c>
      <c r="H134" s="18" t="s">
        <v>636</v>
      </c>
      <c r="I134" s="71" t="s">
        <v>482</v>
      </c>
      <c r="J134" s="19" t="s">
        <v>755</v>
      </c>
      <c r="K134" s="11">
        <v>58</v>
      </c>
      <c r="L134" s="158">
        <f t="shared" si="2"/>
        <v>94.528399999999991</v>
      </c>
      <c r="M134" s="19" t="s">
        <v>761</v>
      </c>
      <c r="N134" s="11">
        <v>94</v>
      </c>
      <c r="O134" s="11" t="s">
        <v>758</v>
      </c>
      <c r="P134" s="11"/>
    </row>
    <row r="135" spans="1:16" ht="30" customHeight="1" x14ac:dyDescent="0.2">
      <c r="A135" s="11"/>
      <c r="B135" s="15"/>
      <c r="C135" s="19"/>
      <c r="D135" s="21"/>
      <c r="E135" s="24"/>
      <c r="F135" s="29"/>
      <c r="G135" s="23"/>
      <c r="H135" s="18"/>
      <c r="I135" s="71"/>
      <c r="J135" s="19"/>
      <c r="K135" s="11"/>
      <c r="L135" s="158"/>
      <c r="M135" s="19" t="s">
        <v>762</v>
      </c>
      <c r="N135" s="11">
        <v>89</v>
      </c>
      <c r="O135" s="160" t="s">
        <v>759</v>
      </c>
      <c r="P135" s="11"/>
    </row>
    <row r="136" spans="1:16" ht="30" customHeight="1" x14ac:dyDescent="0.2">
      <c r="A136" s="11">
        <v>116</v>
      </c>
      <c r="B136" s="15" t="s">
        <v>14</v>
      </c>
      <c r="C136" s="19" t="s">
        <v>88</v>
      </c>
      <c r="D136" s="21" t="s">
        <v>483</v>
      </c>
      <c r="E136" s="24">
        <v>8.1989999999999998</v>
      </c>
      <c r="F136" s="22" t="s">
        <v>19</v>
      </c>
      <c r="G136" s="23" t="s">
        <v>17</v>
      </c>
      <c r="H136" s="18" t="s">
        <v>636</v>
      </c>
      <c r="I136" s="71" t="s">
        <v>484</v>
      </c>
      <c r="J136" s="19" t="s">
        <v>755</v>
      </c>
      <c r="K136" s="11">
        <v>58</v>
      </c>
      <c r="L136" s="158">
        <f t="shared" si="2"/>
        <v>95.108400000000003</v>
      </c>
      <c r="M136" s="19" t="s">
        <v>761</v>
      </c>
      <c r="N136" s="11">
        <v>94</v>
      </c>
      <c r="O136" s="11" t="s">
        <v>758</v>
      </c>
      <c r="P136" s="11"/>
    </row>
    <row r="137" spans="1:16" ht="30" customHeight="1" x14ac:dyDescent="0.2">
      <c r="A137" s="11"/>
      <c r="B137" s="15"/>
      <c r="C137" s="19"/>
      <c r="D137" s="21"/>
      <c r="E137" s="24"/>
      <c r="F137" s="22"/>
      <c r="G137" s="23"/>
      <c r="H137" s="18"/>
      <c r="I137" s="71"/>
      <c r="J137" s="19"/>
      <c r="K137" s="11"/>
      <c r="L137" s="158"/>
      <c r="M137" s="19" t="s">
        <v>762</v>
      </c>
      <c r="N137" s="11">
        <v>89</v>
      </c>
      <c r="O137" s="160" t="s">
        <v>759</v>
      </c>
      <c r="P137" s="11"/>
    </row>
    <row r="138" spans="1:16" ht="24.95" customHeight="1" x14ac:dyDescent="0.2">
      <c r="A138" s="11">
        <v>118</v>
      </c>
      <c r="B138" s="15" t="s">
        <v>14</v>
      </c>
      <c r="C138" s="19" t="s">
        <v>88</v>
      </c>
      <c r="D138" s="21" t="s">
        <v>485</v>
      </c>
      <c r="E138" s="24">
        <v>6.0010000000000003</v>
      </c>
      <c r="F138" s="22" t="s">
        <v>90</v>
      </c>
      <c r="G138" s="23" t="s">
        <v>17</v>
      </c>
      <c r="H138" s="18" t="s">
        <v>636</v>
      </c>
      <c r="I138" s="71" t="s">
        <v>486</v>
      </c>
      <c r="J138" s="19" t="s">
        <v>755</v>
      </c>
      <c r="K138" s="11">
        <v>58</v>
      </c>
      <c r="L138" s="158">
        <f t="shared" si="2"/>
        <v>69.611599999999996</v>
      </c>
      <c r="M138" s="19" t="s">
        <v>761</v>
      </c>
      <c r="N138" s="11">
        <v>102</v>
      </c>
      <c r="O138" s="11" t="s">
        <v>758</v>
      </c>
      <c r="P138" s="20"/>
    </row>
    <row r="139" spans="1:16" ht="24.95" customHeight="1" x14ac:dyDescent="0.2">
      <c r="A139" s="11"/>
      <c r="B139" s="15"/>
      <c r="C139" s="19"/>
      <c r="D139" s="21"/>
      <c r="E139" s="24"/>
      <c r="F139" s="22"/>
      <c r="G139" s="23"/>
      <c r="H139" s="18"/>
      <c r="I139" s="71"/>
      <c r="J139" s="19"/>
      <c r="K139" s="11"/>
      <c r="L139" s="158"/>
      <c r="M139" s="19" t="s">
        <v>762</v>
      </c>
      <c r="N139" s="11">
        <v>98</v>
      </c>
      <c r="O139" s="160" t="s">
        <v>759</v>
      </c>
      <c r="P139" s="20"/>
    </row>
    <row r="140" spans="1:16" ht="24.95" customHeight="1" x14ac:dyDescent="0.2">
      <c r="A140" s="11">
        <v>119</v>
      </c>
      <c r="B140" s="15" t="s">
        <v>14</v>
      </c>
      <c r="C140" s="19" t="s">
        <v>88</v>
      </c>
      <c r="D140" s="21" t="s">
        <v>487</v>
      </c>
      <c r="E140" s="24">
        <v>2.9990000000000001</v>
      </c>
      <c r="F140" s="22" t="s">
        <v>90</v>
      </c>
      <c r="G140" s="23" t="s">
        <v>17</v>
      </c>
      <c r="H140" s="18" t="s">
        <v>636</v>
      </c>
      <c r="I140" s="71" t="s">
        <v>488</v>
      </c>
      <c r="J140" s="19" t="s">
        <v>755</v>
      </c>
      <c r="K140" s="11">
        <v>58</v>
      </c>
      <c r="L140" s="158">
        <f t="shared" si="2"/>
        <v>34.788400000000003</v>
      </c>
      <c r="M140" s="19" t="s">
        <v>761</v>
      </c>
      <c r="N140" s="11">
        <v>102</v>
      </c>
      <c r="O140" s="11" t="s">
        <v>758</v>
      </c>
      <c r="P140" s="20"/>
    </row>
    <row r="141" spans="1:16" ht="24.95" customHeight="1" x14ac:dyDescent="0.2">
      <c r="A141" s="11"/>
      <c r="B141" s="15"/>
      <c r="C141" s="19"/>
      <c r="D141" s="21"/>
      <c r="E141" s="24"/>
      <c r="F141" s="22"/>
      <c r="G141" s="23"/>
      <c r="H141" s="18"/>
      <c r="I141" s="71"/>
      <c r="J141" s="19"/>
      <c r="K141" s="11"/>
      <c r="L141" s="158"/>
      <c r="M141" s="19" t="s">
        <v>762</v>
      </c>
      <c r="N141" s="11">
        <v>98</v>
      </c>
      <c r="O141" s="160" t="s">
        <v>759</v>
      </c>
      <c r="P141" s="20"/>
    </row>
    <row r="142" spans="1:16" ht="30" customHeight="1" x14ac:dyDescent="0.2">
      <c r="A142" s="11">
        <v>122</v>
      </c>
      <c r="B142" s="15" t="s">
        <v>14</v>
      </c>
      <c r="C142" s="19" t="s">
        <v>88</v>
      </c>
      <c r="D142" s="21" t="s">
        <v>489</v>
      </c>
      <c r="E142" s="24">
        <v>10.999000000000001</v>
      </c>
      <c r="F142" s="22" t="s">
        <v>90</v>
      </c>
      <c r="G142" s="23" t="s">
        <v>17</v>
      </c>
      <c r="H142" s="18" t="s">
        <v>636</v>
      </c>
      <c r="I142" s="71" t="s">
        <v>490</v>
      </c>
      <c r="J142" s="19" t="s">
        <v>755</v>
      </c>
      <c r="K142" s="11">
        <v>58</v>
      </c>
      <c r="L142" s="158">
        <f t="shared" si="2"/>
        <v>127.58840000000001</v>
      </c>
      <c r="M142" s="19" t="s">
        <v>762</v>
      </c>
      <c r="N142" s="11">
        <v>89</v>
      </c>
      <c r="O142" s="11" t="s">
        <v>758</v>
      </c>
      <c r="P142" s="11"/>
    </row>
    <row r="143" spans="1:16" ht="30" customHeight="1" x14ac:dyDescent="0.2">
      <c r="A143" s="11"/>
      <c r="B143" s="15"/>
      <c r="C143" s="19"/>
      <c r="D143" s="21"/>
      <c r="E143" s="24"/>
      <c r="F143" s="22"/>
      <c r="G143" s="23"/>
      <c r="H143" s="18"/>
      <c r="I143" s="71"/>
      <c r="J143" s="19"/>
      <c r="K143" s="11"/>
      <c r="L143" s="158"/>
      <c r="M143" s="19" t="s">
        <v>761</v>
      </c>
      <c r="N143" s="11">
        <v>78</v>
      </c>
      <c r="O143" s="160" t="s">
        <v>759</v>
      </c>
      <c r="P143" s="11"/>
    </row>
    <row r="144" spans="1:16" ht="30" customHeight="1" x14ac:dyDescent="0.2">
      <c r="A144" s="11">
        <v>125</v>
      </c>
      <c r="B144" s="15" t="s">
        <v>14</v>
      </c>
      <c r="C144" s="19" t="s">
        <v>88</v>
      </c>
      <c r="D144" s="21" t="s">
        <v>491</v>
      </c>
      <c r="E144" s="24">
        <v>8.0990000000000002</v>
      </c>
      <c r="F144" s="22" t="s">
        <v>90</v>
      </c>
      <c r="G144" s="23" t="s">
        <v>17</v>
      </c>
      <c r="H144" s="18" t="s">
        <v>636</v>
      </c>
      <c r="I144" s="71" t="s">
        <v>492</v>
      </c>
      <c r="J144" s="19" t="s">
        <v>755</v>
      </c>
      <c r="K144" s="11">
        <v>58</v>
      </c>
      <c r="L144" s="158">
        <f t="shared" si="2"/>
        <v>93.948400000000007</v>
      </c>
      <c r="M144" s="19" t="s">
        <v>762</v>
      </c>
      <c r="N144" s="11">
        <v>59</v>
      </c>
      <c r="O144" s="11" t="s">
        <v>758</v>
      </c>
      <c r="P144" s="11"/>
    </row>
    <row r="145" spans="1:16" ht="30" customHeight="1" x14ac:dyDescent="0.2">
      <c r="A145" s="11">
        <v>126</v>
      </c>
      <c r="B145" s="15" t="s">
        <v>14</v>
      </c>
      <c r="C145" s="19" t="s">
        <v>88</v>
      </c>
      <c r="D145" s="21" t="s">
        <v>493</v>
      </c>
      <c r="E145" s="24">
        <v>8</v>
      </c>
      <c r="F145" s="22" t="s">
        <v>90</v>
      </c>
      <c r="G145" s="23" t="s">
        <v>17</v>
      </c>
      <c r="H145" s="18" t="s">
        <v>636</v>
      </c>
      <c r="I145" s="71" t="s">
        <v>494</v>
      </c>
      <c r="J145" s="19" t="s">
        <v>755</v>
      </c>
      <c r="K145" s="11">
        <v>58</v>
      </c>
      <c r="L145" s="158">
        <f t="shared" si="2"/>
        <v>92.800000000000011</v>
      </c>
      <c r="M145" s="19" t="s">
        <v>762</v>
      </c>
      <c r="N145" s="11">
        <v>79</v>
      </c>
      <c r="O145" s="11" t="s">
        <v>758</v>
      </c>
      <c r="P145" s="11"/>
    </row>
    <row r="146" spans="1:16" ht="30" customHeight="1" x14ac:dyDescent="0.2">
      <c r="A146" s="11"/>
      <c r="B146" s="15"/>
      <c r="C146" s="19"/>
      <c r="D146" s="21"/>
      <c r="E146" s="24"/>
      <c r="F146" s="22"/>
      <c r="G146" s="23"/>
      <c r="H146" s="18"/>
      <c r="I146" s="71"/>
      <c r="J146" s="19"/>
      <c r="K146" s="11"/>
      <c r="L146" s="158"/>
      <c r="M146" s="19" t="s">
        <v>761</v>
      </c>
      <c r="N146" s="11">
        <v>78</v>
      </c>
      <c r="O146" s="160" t="s">
        <v>759</v>
      </c>
      <c r="P146" s="11"/>
    </row>
    <row r="147" spans="1:16" ht="30" customHeight="1" x14ac:dyDescent="0.2">
      <c r="A147" s="11">
        <v>127</v>
      </c>
      <c r="B147" s="15" t="s">
        <v>14</v>
      </c>
      <c r="C147" s="19" t="s">
        <v>88</v>
      </c>
      <c r="D147" s="21" t="s">
        <v>495</v>
      </c>
      <c r="E147" s="24">
        <v>7.5030000000000001</v>
      </c>
      <c r="F147" s="22" t="s">
        <v>90</v>
      </c>
      <c r="G147" s="23" t="s">
        <v>17</v>
      </c>
      <c r="H147" s="18" t="s">
        <v>636</v>
      </c>
      <c r="I147" s="71" t="s">
        <v>496</v>
      </c>
      <c r="J147" s="19" t="s">
        <v>755</v>
      </c>
      <c r="K147" s="11">
        <v>58</v>
      </c>
      <c r="L147" s="158">
        <f t="shared" si="2"/>
        <v>87.034800000000004</v>
      </c>
      <c r="M147" s="19" t="s">
        <v>762</v>
      </c>
      <c r="N147" s="11">
        <v>62</v>
      </c>
      <c r="O147" s="11" t="s">
        <v>758</v>
      </c>
      <c r="P147" s="11"/>
    </row>
    <row r="148" spans="1:16" ht="30" customHeight="1" x14ac:dyDescent="0.2">
      <c r="A148" s="11">
        <v>128</v>
      </c>
      <c r="B148" s="15" t="s">
        <v>14</v>
      </c>
      <c r="C148" s="19" t="s">
        <v>88</v>
      </c>
      <c r="D148" s="21" t="s">
        <v>497</v>
      </c>
      <c r="E148" s="24">
        <v>5.7</v>
      </c>
      <c r="F148" s="22" t="s">
        <v>90</v>
      </c>
      <c r="G148" s="23" t="s">
        <v>17</v>
      </c>
      <c r="H148" s="18" t="s">
        <v>636</v>
      </c>
      <c r="I148" s="71" t="s">
        <v>498</v>
      </c>
      <c r="J148" s="19" t="s">
        <v>755</v>
      </c>
      <c r="K148" s="11">
        <v>58</v>
      </c>
      <c r="L148" s="158">
        <f t="shared" si="2"/>
        <v>66.12</v>
      </c>
      <c r="M148" s="19" t="s">
        <v>762</v>
      </c>
      <c r="N148" s="11">
        <v>79</v>
      </c>
      <c r="O148" s="11" t="s">
        <v>758</v>
      </c>
      <c r="P148" s="11"/>
    </row>
    <row r="149" spans="1:16" ht="30" customHeight="1" x14ac:dyDescent="0.2">
      <c r="A149" s="11"/>
      <c r="B149" s="15"/>
      <c r="C149" s="19"/>
      <c r="D149" s="21"/>
      <c r="E149" s="24"/>
      <c r="F149" s="22"/>
      <c r="G149" s="23"/>
      <c r="H149" s="18"/>
      <c r="I149" s="71"/>
      <c r="J149" s="19"/>
      <c r="K149" s="11"/>
      <c r="L149" s="158"/>
      <c r="M149" s="19" t="s">
        <v>761</v>
      </c>
      <c r="N149" s="11">
        <v>78</v>
      </c>
      <c r="O149" s="160" t="s">
        <v>759</v>
      </c>
      <c r="P149" s="11"/>
    </row>
    <row r="150" spans="1:16" ht="30" customHeight="1" x14ac:dyDescent="0.2">
      <c r="A150" s="11">
        <v>129</v>
      </c>
      <c r="B150" s="15" t="s">
        <v>14</v>
      </c>
      <c r="C150" s="19" t="s">
        <v>88</v>
      </c>
      <c r="D150" s="21" t="s">
        <v>499</v>
      </c>
      <c r="E150" s="24">
        <v>4.8330000000000002</v>
      </c>
      <c r="F150" s="22" t="s">
        <v>90</v>
      </c>
      <c r="G150" s="23" t="s">
        <v>17</v>
      </c>
      <c r="H150" s="18" t="s">
        <v>636</v>
      </c>
      <c r="I150" s="71" t="s">
        <v>500</v>
      </c>
      <c r="J150" s="19" t="s">
        <v>755</v>
      </c>
      <c r="K150" s="11">
        <v>58</v>
      </c>
      <c r="L150" s="158">
        <f t="shared" si="2"/>
        <v>56.06280000000001</v>
      </c>
      <c r="M150" s="19" t="s">
        <v>762</v>
      </c>
      <c r="N150" s="11">
        <v>78</v>
      </c>
      <c r="O150" s="11" t="s">
        <v>758</v>
      </c>
      <c r="P150" s="11"/>
    </row>
    <row r="151" spans="1:16" ht="30" customHeight="1" x14ac:dyDescent="0.2">
      <c r="A151" s="11"/>
      <c r="B151" s="15"/>
      <c r="C151" s="19"/>
      <c r="D151" s="21"/>
      <c r="E151" s="24"/>
      <c r="F151" s="22"/>
      <c r="G151" s="23"/>
      <c r="H151" s="18"/>
      <c r="I151" s="71"/>
      <c r="J151" s="19"/>
      <c r="K151" s="11"/>
      <c r="L151" s="158"/>
      <c r="M151" s="19" t="s">
        <v>761</v>
      </c>
      <c r="N151" s="11">
        <v>62</v>
      </c>
      <c r="O151" s="160" t="s">
        <v>759</v>
      </c>
      <c r="P151" s="11"/>
    </row>
    <row r="152" spans="1:16" ht="30" customHeight="1" x14ac:dyDescent="0.2">
      <c r="A152" s="11">
        <v>131</v>
      </c>
      <c r="B152" s="15" t="s">
        <v>14</v>
      </c>
      <c r="C152" s="19" t="s">
        <v>88</v>
      </c>
      <c r="D152" s="21" t="s">
        <v>501</v>
      </c>
      <c r="E152" s="24">
        <v>9.9990000000000006</v>
      </c>
      <c r="F152" s="22" t="s">
        <v>19</v>
      </c>
      <c r="G152" s="23" t="s">
        <v>17</v>
      </c>
      <c r="H152" s="18" t="s">
        <v>636</v>
      </c>
      <c r="I152" s="71" t="s">
        <v>502</v>
      </c>
      <c r="J152" s="19" t="s">
        <v>755</v>
      </c>
      <c r="K152" s="11">
        <v>58</v>
      </c>
      <c r="L152" s="158">
        <f t="shared" si="2"/>
        <v>115.98840000000001</v>
      </c>
      <c r="M152" s="19" t="s">
        <v>761</v>
      </c>
      <c r="N152" s="11">
        <v>63</v>
      </c>
      <c r="O152" s="11" t="s">
        <v>758</v>
      </c>
      <c r="P152" s="11"/>
    </row>
    <row r="153" spans="1:16" ht="30" customHeight="1" x14ac:dyDescent="0.2">
      <c r="A153" s="11"/>
      <c r="B153" s="15"/>
      <c r="C153" s="19"/>
      <c r="D153" s="21"/>
      <c r="E153" s="24"/>
      <c r="F153" s="22"/>
      <c r="G153" s="23"/>
      <c r="H153" s="18"/>
      <c r="I153" s="71"/>
      <c r="J153" s="19"/>
      <c r="K153" s="11"/>
      <c r="L153" s="158"/>
      <c r="M153" s="19" t="s">
        <v>762</v>
      </c>
      <c r="N153" s="11">
        <v>62</v>
      </c>
      <c r="O153" s="160" t="s">
        <v>759</v>
      </c>
      <c r="P153" s="11"/>
    </row>
    <row r="154" spans="1:16" ht="30" customHeight="1" x14ac:dyDescent="0.2">
      <c r="A154" s="11">
        <v>132</v>
      </c>
      <c r="B154" s="15" t="s">
        <v>14</v>
      </c>
      <c r="C154" s="19" t="s">
        <v>88</v>
      </c>
      <c r="D154" s="21" t="s">
        <v>503</v>
      </c>
      <c r="E154" s="24">
        <v>4</v>
      </c>
      <c r="F154" s="22" t="s">
        <v>19</v>
      </c>
      <c r="G154" s="23" t="s">
        <v>17</v>
      </c>
      <c r="H154" s="18" t="s">
        <v>636</v>
      </c>
      <c r="I154" s="71" t="s">
        <v>504</v>
      </c>
      <c r="J154" s="19" t="s">
        <v>755</v>
      </c>
      <c r="K154" s="11">
        <v>58</v>
      </c>
      <c r="L154" s="158">
        <f t="shared" si="2"/>
        <v>46.400000000000006</v>
      </c>
      <c r="M154" s="19" t="s">
        <v>761</v>
      </c>
      <c r="N154" s="11">
        <v>79</v>
      </c>
      <c r="O154" s="11" t="s">
        <v>758</v>
      </c>
      <c r="P154" s="11"/>
    </row>
    <row r="155" spans="1:16" ht="30" customHeight="1" x14ac:dyDescent="0.2">
      <c r="A155" s="11"/>
      <c r="B155" s="15"/>
      <c r="C155" s="19"/>
      <c r="D155" s="21"/>
      <c r="E155" s="24"/>
      <c r="F155" s="22"/>
      <c r="G155" s="23"/>
      <c r="H155" s="18"/>
      <c r="I155" s="71"/>
      <c r="J155" s="19"/>
      <c r="K155" s="11"/>
      <c r="L155" s="158"/>
      <c r="M155" s="19" t="s">
        <v>762</v>
      </c>
      <c r="N155" s="11">
        <v>78</v>
      </c>
      <c r="O155" s="160" t="s">
        <v>759</v>
      </c>
      <c r="P155" s="11"/>
    </row>
    <row r="156" spans="1:16" ht="30" customHeight="1" x14ac:dyDescent="0.2">
      <c r="A156" s="11">
        <v>133</v>
      </c>
      <c r="B156" s="15" t="s">
        <v>14</v>
      </c>
      <c r="C156" s="19" t="s">
        <v>88</v>
      </c>
      <c r="D156" s="21" t="s">
        <v>505</v>
      </c>
      <c r="E156" s="24">
        <v>3.0009999999999999</v>
      </c>
      <c r="F156" s="22" t="s">
        <v>19</v>
      </c>
      <c r="G156" s="23" t="s">
        <v>17</v>
      </c>
      <c r="H156" s="18" t="s">
        <v>636</v>
      </c>
      <c r="I156" s="71" t="s">
        <v>506</v>
      </c>
      <c r="J156" s="19" t="s">
        <v>755</v>
      </c>
      <c r="K156" s="11">
        <v>58</v>
      </c>
      <c r="L156" s="158">
        <f t="shared" si="2"/>
        <v>34.811599999999999</v>
      </c>
      <c r="M156" s="19" t="s">
        <v>761</v>
      </c>
      <c r="N156" s="11">
        <v>79</v>
      </c>
      <c r="O156" s="11" t="s">
        <v>758</v>
      </c>
      <c r="P156" s="11"/>
    </row>
    <row r="157" spans="1:16" ht="30" customHeight="1" x14ac:dyDescent="0.2">
      <c r="A157" s="11"/>
      <c r="B157" s="15"/>
      <c r="C157" s="19"/>
      <c r="D157" s="21"/>
      <c r="E157" s="24"/>
      <c r="F157" s="22"/>
      <c r="G157" s="23"/>
      <c r="H157" s="18"/>
      <c r="I157" s="71"/>
      <c r="J157" s="19"/>
      <c r="K157" s="11"/>
      <c r="L157" s="158"/>
      <c r="M157" s="19" t="s">
        <v>762</v>
      </c>
      <c r="N157" s="11">
        <v>78</v>
      </c>
      <c r="O157" s="160" t="s">
        <v>759</v>
      </c>
      <c r="P157" s="11"/>
    </row>
    <row r="158" spans="1:16" ht="30" customHeight="1" x14ac:dyDescent="0.2">
      <c r="A158" s="11">
        <v>134</v>
      </c>
      <c r="B158" s="15" t="s">
        <v>14</v>
      </c>
      <c r="C158" s="19" t="s">
        <v>88</v>
      </c>
      <c r="D158" s="21" t="s">
        <v>507</v>
      </c>
      <c r="E158" s="24">
        <v>6.5</v>
      </c>
      <c r="F158" s="22" t="s">
        <v>16</v>
      </c>
      <c r="G158" s="23" t="s">
        <v>17</v>
      </c>
      <c r="H158" s="18" t="s">
        <v>636</v>
      </c>
      <c r="I158" s="71" t="s">
        <v>508</v>
      </c>
      <c r="J158" s="19" t="s">
        <v>755</v>
      </c>
      <c r="K158" s="11">
        <v>58</v>
      </c>
      <c r="L158" s="158">
        <f t="shared" si="2"/>
        <v>75.400000000000006</v>
      </c>
      <c r="M158" s="19" t="s">
        <v>762</v>
      </c>
      <c r="N158" s="11">
        <v>68</v>
      </c>
      <c r="O158" s="11" t="s">
        <v>758</v>
      </c>
      <c r="P158" s="11"/>
    </row>
    <row r="159" spans="1:16" ht="30" customHeight="1" x14ac:dyDescent="0.2">
      <c r="A159" s="11"/>
      <c r="B159" s="15"/>
      <c r="C159" s="19"/>
      <c r="D159" s="21"/>
      <c r="E159" s="24"/>
      <c r="F159" s="22"/>
      <c r="G159" s="23"/>
      <c r="H159" s="18"/>
      <c r="I159" s="71"/>
      <c r="J159" s="19"/>
      <c r="K159" s="11"/>
      <c r="L159" s="158"/>
      <c r="M159" s="19" t="s">
        <v>761</v>
      </c>
      <c r="N159" s="11">
        <v>62</v>
      </c>
      <c r="O159" s="160" t="s">
        <v>759</v>
      </c>
      <c r="P159" s="11"/>
    </row>
    <row r="160" spans="1:16" ht="30" customHeight="1" x14ac:dyDescent="0.2">
      <c r="A160" s="11">
        <v>135</v>
      </c>
      <c r="B160" s="15" t="s">
        <v>14</v>
      </c>
      <c r="C160" s="19" t="s">
        <v>88</v>
      </c>
      <c r="D160" s="21" t="s">
        <v>509</v>
      </c>
      <c r="E160" s="24">
        <v>3.5009999999999999</v>
      </c>
      <c r="F160" s="29" t="s">
        <v>34</v>
      </c>
      <c r="G160" s="23" t="s">
        <v>17</v>
      </c>
      <c r="H160" s="18" t="s">
        <v>636</v>
      </c>
      <c r="I160" s="71" t="s">
        <v>510</v>
      </c>
      <c r="J160" s="19" t="s">
        <v>755</v>
      </c>
      <c r="K160" s="11">
        <v>58</v>
      </c>
      <c r="L160" s="158">
        <f t="shared" si="2"/>
        <v>40.611600000000003</v>
      </c>
      <c r="M160" s="19" t="s">
        <v>761</v>
      </c>
      <c r="N160" s="11">
        <v>94</v>
      </c>
      <c r="O160" s="11" t="s">
        <v>758</v>
      </c>
      <c r="P160" s="11"/>
    </row>
    <row r="161" spans="1:16" ht="30" customHeight="1" x14ac:dyDescent="0.2">
      <c r="A161" s="11"/>
      <c r="B161" s="15"/>
      <c r="C161" s="19"/>
      <c r="D161" s="21"/>
      <c r="E161" s="24"/>
      <c r="F161" s="29"/>
      <c r="G161" s="23"/>
      <c r="H161" s="18"/>
      <c r="I161" s="71"/>
      <c r="J161" s="19"/>
      <c r="K161" s="11"/>
      <c r="L161" s="158"/>
      <c r="M161" s="19" t="s">
        <v>762</v>
      </c>
      <c r="N161" s="11">
        <v>68</v>
      </c>
      <c r="O161" s="160" t="s">
        <v>759</v>
      </c>
      <c r="P161" s="11"/>
    </row>
    <row r="162" spans="1:16" ht="30" customHeight="1" x14ac:dyDescent="0.2">
      <c r="A162" s="11">
        <v>137</v>
      </c>
      <c r="B162" s="15" t="s">
        <v>14</v>
      </c>
      <c r="C162" s="19" t="s">
        <v>88</v>
      </c>
      <c r="D162" s="21" t="s">
        <v>511</v>
      </c>
      <c r="E162" s="24">
        <v>3</v>
      </c>
      <c r="F162" s="22" t="s">
        <v>19</v>
      </c>
      <c r="G162" s="23" t="s">
        <v>17</v>
      </c>
      <c r="H162" s="18" t="s">
        <v>636</v>
      </c>
      <c r="I162" s="71" t="s">
        <v>512</v>
      </c>
      <c r="J162" s="19" t="s">
        <v>755</v>
      </c>
      <c r="K162" s="11">
        <v>58</v>
      </c>
      <c r="L162" s="158">
        <f t="shared" si="2"/>
        <v>34.800000000000004</v>
      </c>
      <c r="M162" s="19"/>
      <c r="N162" s="11"/>
      <c r="O162" s="11"/>
      <c r="P162" s="11"/>
    </row>
    <row r="163" spans="1:16" ht="30" customHeight="1" x14ac:dyDescent="0.2">
      <c r="A163" s="11">
        <v>138</v>
      </c>
      <c r="B163" s="15" t="s">
        <v>14</v>
      </c>
      <c r="C163" s="19" t="s">
        <v>88</v>
      </c>
      <c r="D163" s="21" t="s">
        <v>513</v>
      </c>
      <c r="E163" s="24">
        <v>7.4850000000000003</v>
      </c>
      <c r="F163" s="29" t="s">
        <v>44</v>
      </c>
      <c r="G163" s="23" t="s">
        <v>17</v>
      </c>
      <c r="H163" s="18" t="s">
        <v>636</v>
      </c>
      <c r="I163" s="71" t="s">
        <v>514</v>
      </c>
      <c r="J163" s="19" t="s">
        <v>755</v>
      </c>
      <c r="K163" s="11">
        <v>58</v>
      </c>
      <c r="L163" s="158">
        <f t="shared" si="2"/>
        <v>86.826000000000008</v>
      </c>
      <c r="M163" s="19" t="s">
        <v>761</v>
      </c>
      <c r="N163" s="11">
        <v>94</v>
      </c>
      <c r="O163" s="11" t="s">
        <v>758</v>
      </c>
      <c r="P163" s="11"/>
    </row>
    <row r="164" spans="1:16" ht="30" customHeight="1" x14ac:dyDescent="0.2">
      <c r="A164" s="11"/>
      <c r="B164" s="15"/>
      <c r="C164" s="19"/>
      <c r="D164" s="21"/>
      <c r="E164" s="24"/>
      <c r="F164" s="29"/>
      <c r="G164" s="23"/>
      <c r="H164" s="18"/>
      <c r="I164" s="71"/>
      <c r="J164" s="19"/>
      <c r="K164" s="11"/>
      <c r="L164" s="158"/>
      <c r="M164" s="19" t="s">
        <v>762</v>
      </c>
      <c r="N164" s="11">
        <v>89</v>
      </c>
      <c r="O164" s="160" t="s">
        <v>759</v>
      </c>
      <c r="P164" s="11"/>
    </row>
    <row r="165" spans="1:16" ht="30" customHeight="1" x14ac:dyDescent="0.2">
      <c r="A165" s="11">
        <v>139</v>
      </c>
      <c r="B165" s="15" t="s">
        <v>14</v>
      </c>
      <c r="C165" s="19" t="s">
        <v>88</v>
      </c>
      <c r="D165" s="21" t="s">
        <v>515</v>
      </c>
      <c r="E165" s="24">
        <v>6.5</v>
      </c>
      <c r="F165" s="29" t="s">
        <v>44</v>
      </c>
      <c r="G165" s="23" t="s">
        <v>17</v>
      </c>
      <c r="H165" s="18" t="s">
        <v>636</v>
      </c>
      <c r="I165" s="71" t="s">
        <v>516</v>
      </c>
      <c r="J165" s="19" t="s">
        <v>755</v>
      </c>
      <c r="K165" s="11">
        <v>58</v>
      </c>
      <c r="L165" s="158">
        <f t="shared" si="2"/>
        <v>75.400000000000006</v>
      </c>
      <c r="M165" s="19" t="s">
        <v>761</v>
      </c>
      <c r="N165" s="11">
        <v>94</v>
      </c>
      <c r="O165" s="11" t="s">
        <v>758</v>
      </c>
      <c r="P165" s="11"/>
    </row>
    <row r="166" spans="1:16" ht="30" customHeight="1" x14ac:dyDescent="0.2">
      <c r="A166" s="11"/>
      <c r="B166" s="15"/>
      <c r="C166" s="19"/>
      <c r="D166" s="21"/>
      <c r="E166" s="24"/>
      <c r="F166" s="29"/>
      <c r="G166" s="23"/>
      <c r="H166" s="18"/>
      <c r="I166" s="71"/>
      <c r="J166" s="19"/>
      <c r="K166" s="11"/>
      <c r="L166" s="158"/>
      <c r="M166" s="19" t="s">
        <v>762</v>
      </c>
      <c r="N166" s="11">
        <v>89</v>
      </c>
      <c r="O166" s="160" t="s">
        <v>759</v>
      </c>
      <c r="P166" s="11"/>
    </row>
    <row r="167" spans="1:16" ht="30" customHeight="1" x14ac:dyDescent="0.2">
      <c r="A167" s="11">
        <v>140</v>
      </c>
      <c r="B167" s="15" t="s">
        <v>14</v>
      </c>
      <c r="C167" s="19" t="s">
        <v>88</v>
      </c>
      <c r="D167" s="21" t="s">
        <v>517</v>
      </c>
      <c r="E167" s="24">
        <v>7.9089999999999998</v>
      </c>
      <c r="F167" s="29" t="s">
        <v>44</v>
      </c>
      <c r="G167" s="23" t="s">
        <v>17</v>
      </c>
      <c r="H167" s="18" t="s">
        <v>636</v>
      </c>
      <c r="I167" s="71" t="s">
        <v>518</v>
      </c>
      <c r="J167" s="19" t="s">
        <v>755</v>
      </c>
      <c r="K167" s="11">
        <v>58</v>
      </c>
      <c r="L167" s="158">
        <f t="shared" si="2"/>
        <v>91.744399999999999</v>
      </c>
      <c r="M167" s="19"/>
      <c r="N167" s="11"/>
      <c r="O167" s="11"/>
      <c r="P167" s="11"/>
    </row>
    <row r="168" spans="1:16" ht="30" customHeight="1" x14ac:dyDescent="0.2">
      <c r="A168" s="11">
        <v>141</v>
      </c>
      <c r="B168" s="15" t="s">
        <v>14</v>
      </c>
      <c r="C168" s="19" t="s">
        <v>88</v>
      </c>
      <c r="D168" s="21" t="s">
        <v>519</v>
      </c>
      <c r="E168" s="24">
        <v>5</v>
      </c>
      <c r="F168" s="29" t="s">
        <v>23</v>
      </c>
      <c r="G168" s="23" t="s">
        <v>17</v>
      </c>
      <c r="H168" s="18" t="s">
        <v>636</v>
      </c>
      <c r="I168" s="71" t="s">
        <v>520</v>
      </c>
      <c r="J168" s="19" t="s">
        <v>755</v>
      </c>
      <c r="K168" s="11">
        <v>58</v>
      </c>
      <c r="L168" s="158">
        <f t="shared" si="2"/>
        <v>58</v>
      </c>
      <c r="M168" s="19" t="s">
        <v>761</v>
      </c>
      <c r="N168" s="11">
        <v>102</v>
      </c>
      <c r="O168" s="11" t="s">
        <v>758</v>
      </c>
      <c r="P168" s="11"/>
    </row>
    <row r="169" spans="1:16" ht="30" customHeight="1" x14ac:dyDescent="0.2">
      <c r="A169" s="11"/>
      <c r="B169" s="15"/>
      <c r="C169" s="19"/>
      <c r="D169" s="21"/>
      <c r="E169" s="24"/>
      <c r="F169" s="29"/>
      <c r="G169" s="23"/>
      <c r="H169" s="18"/>
      <c r="I169" s="71"/>
      <c r="J169" s="19"/>
      <c r="K169" s="11"/>
      <c r="L169" s="158"/>
      <c r="M169" s="19" t="s">
        <v>762</v>
      </c>
      <c r="N169" s="11">
        <v>68</v>
      </c>
      <c r="O169" s="160" t="s">
        <v>759</v>
      </c>
      <c r="P169" s="11"/>
    </row>
    <row r="170" spans="1:16" ht="24.95" customHeight="1" x14ac:dyDescent="0.2">
      <c r="A170" s="11">
        <v>144</v>
      </c>
      <c r="B170" s="15" t="s">
        <v>14</v>
      </c>
      <c r="C170" s="19" t="s">
        <v>88</v>
      </c>
      <c r="D170" s="21" t="s">
        <v>521</v>
      </c>
      <c r="E170" s="24">
        <v>5</v>
      </c>
      <c r="F170" s="22" t="s">
        <v>90</v>
      </c>
      <c r="G170" s="23" t="s">
        <v>17</v>
      </c>
      <c r="H170" s="18" t="s">
        <v>636</v>
      </c>
      <c r="I170" s="71" t="s">
        <v>522</v>
      </c>
      <c r="J170" s="19" t="s">
        <v>755</v>
      </c>
      <c r="K170" s="11">
        <v>58</v>
      </c>
      <c r="L170" s="158">
        <f t="shared" si="2"/>
        <v>58</v>
      </c>
      <c r="M170" s="19" t="s">
        <v>762</v>
      </c>
      <c r="N170" s="11">
        <v>59</v>
      </c>
      <c r="O170" s="11" t="s">
        <v>758</v>
      </c>
      <c r="P170" s="20"/>
    </row>
    <row r="171" spans="1:16" ht="30" customHeight="1" x14ac:dyDescent="0.2">
      <c r="A171" s="11">
        <v>145</v>
      </c>
      <c r="B171" s="15" t="s">
        <v>14</v>
      </c>
      <c r="C171" s="19" t="s">
        <v>88</v>
      </c>
      <c r="D171" s="21" t="s">
        <v>523</v>
      </c>
      <c r="E171" s="24">
        <v>7.7009999999999996</v>
      </c>
      <c r="F171" s="29" t="s">
        <v>44</v>
      </c>
      <c r="G171" s="23" t="s">
        <v>17</v>
      </c>
      <c r="H171" s="18" t="s">
        <v>636</v>
      </c>
      <c r="I171" s="71" t="s">
        <v>524</v>
      </c>
      <c r="J171" s="19" t="s">
        <v>755</v>
      </c>
      <c r="K171" s="11">
        <v>58</v>
      </c>
      <c r="L171" s="158">
        <f t="shared" si="2"/>
        <v>89.331599999999995</v>
      </c>
      <c r="M171" s="19" t="s">
        <v>761</v>
      </c>
      <c r="N171" s="11">
        <v>94</v>
      </c>
      <c r="O171" s="11" t="s">
        <v>758</v>
      </c>
      <c r="P171" s="11"/>
    </row>
    <row r="172" spans="1:16" ht="30" customHeight="1" x14ac:dyDescent="0.2">
      <c r="A172" s="11"/>
      <c r="B172" s="15"/>
      <c r="C172" s="19"/>
      <c r="D172" s="21"/>
      <c r="E172" s="24"/>
      <c r="F172" s="29"/>
      <c r="G172" s="23"/>
      <c r="H172" s="18"/>
      <c r="I172" s="71"/>
      <c r="J172" s="19"/>
      <c r="K172" s="11"/>
      <c r="L172" s="158"/>
      <c r="M172" s="19" t="s">
        <v>762</v>
      </c>
      <c r="N172" s="11">
        <v>89</v>
      </c>
      <c r="O172" s="160" t="s">
        <v>759</v>
      </c>
      <c r="P172" s="11"/>
    </row>
    <row r="173" spans="1:16" ht="30" customHeight="1" x14ac:dyDescent="0.2">
      <c r="A173" s="11">
        <v>146</v>
      </c>
      <c r="B173" s="15" t="s">
        <v>14</v>
      </c>
      <c r="C173" s="19" t="s">
        <v>88</v>
      </c>
      <c r="D173" s="21" t="s">
        <v>525</v>
      </c>
      <c r="E173" s="24">
        <v>10.499000000000001</v>
      </c>
      <c r="F173" s="29" t="s">
        <v>44</v>
      </c>
      <c r="G173" s="23" t="s">
        <v>17</v>
      </c>
      <c r="H173" s="18" t="s">
        <v>636</v>
      </c>
      <c r="I173" s="71" t="s">
        <v>526</v>
      </c>
      <c r="J173" s="19" t="s">
        <v>755</v>
      </c>
      <c r="K173" s="11">
        <v>58</v>
      </c>
      <c r="L173" s="158">
        <f t="shared" si="2"/>
        <v>121.78840000000001</v>
      </c>
      <c r="M173" s="19" t="s">
        <v>761</v>
      </c>
      <c r="N173" s="11">
        <v>102</v>
      </c>
      <c r="O173" s="11" t="s">
        <v>758</v>
      </c>
      <c r="P173" s="11"/>
    </row>
    <row r="174" spans="1:16" ht="30" customHeight="1" x14ac:dyDescent="0.2">
      <c r="A174" s="11"/>
      <c r="B174" s="15"/>
      <c r="C174" s="19"/>
      <c r="D174" s="21"/>
      <c r="E174" s="24"/>
      <c r="F174" s="29"/>
      <c r="G174" s="23"/>
      <c r="H174" s="18"/>
      <c r="I174" s="71"/>
      <c r="J174" s="19"/>
      <c r="K174" s="11"/>
      <c r="L174" s="158"/>
      <c r="M174" s="19" t="s">
        <v>762</v>
      </c>
      <c r="N174" s="11">
        <v>89</v>
      </c>
      <c r="O174" s="160" t="s">
        <v>759</v>
      </c>
      <c r="P174" s="11"/>
    </row>
    <row r="175" spans="1:16" ht="30" customHeight="1" x14ac:dyDescent="0.2">
      <c r="A175" s="11">
        <v>147</v>
      </c>
      <c r="B175" s="15" t="s">
        <v>14</v>
      </c>
      <c r="C175" s="19" t="s">
        <v>88</v>
      </c>
      <c r="D175" s="21" t="s">
        <v>527</v>
      </c>
      <c r="E175" s="24">
        <v>5</v>
      </c>
      <c r="F175" s="29" t="s">
        <v>44</v>
      </c>
      <c r="G175" s="23" t="s">
        <v>17</v>
      </c>
      <c r="H175" s="18" t="s">
        <v>636</v>
      </c>
      <c r="I175" s="71" t="s">
        <v>528</v>
      </c>
      <c r="J175" s="19" t="s">
        <v>755</v>
      </c>
      <c r="K175" s="11">
        <v>58</v>
      </c>
      <c r="L175" s="158">
        <f t="shared" si="2"/>
        <v>58</v>
      </c>
      <c r="M175" s="19" t="s">
        <v>761</v>
      </c>
      <c r="N175" s="11">
        <v>94</v>
      </c>
      <c r="O175" s="11" t="s">
        <v>758</v>
      </c>
      <c r="P175" s="11"/>
    </row>
    <row r="176" spans="1:16" ht="30" customHeight="1" x14ac:dyDescent="0.2">
      <c r="A176" s="11"/>
      <c r="B176" s="15"/>
      <c r="C176" s="19"/>
      <c r="D176" s="21"/>
      <c r="E176" s="24"/>
      <c r="F176" s="29"/>
      <c r="G176" s="23"/>
      <c r="H176" s="18"/>
      <c r="I176" s="71"/>
      <c r="J176" s="19"/>
      <c r="K176" s="11"/>
      <c r="L176" s="158"/>
      <c r="M176" s="19" t="s">
        <v>762</v>
      </c>
      <c r="N176" s="11">
        <v>78</v>
      </c>
      <c r="O176" s="160" t="s">
        <v>759</v>
      </c>
      <c r="P176" s="11"/>
    </row>
    <row r="177" spans="1:16" ht="30" customHeight="1" x14ac:dyDescent="0.2">
      <c r="A177" s="11">
        <v>148</v>
      </c>
      <c r="B177" s="15" t="s">
        <v>14</v>
      </c>
      <c r="C177" s="19" t="s">
        <v>88</v>
      </c>
      <c r="D177" s="21" t="s">
        <v>529</v>
      </c>
      <c r="E177" s="24">
        <v>13.824999999999999</v>
      </c>
      <c r="F177" s="29" t="s">
        <v>44</v>
      </c>
      <c r="G177" s="23" t="s">
        <v>17</v>
      </c>
      <c r="H177" s="18" t="s">
        <v>636</v>
      </c>
      <c r="I177" s="71" t="s">
        <v>530</v>
      </c>
      <c r="J177" s="19" t="s">
        <v>755</v>
      </c>
      <c r="K177" s="11">
        <v>58</v>
      </c>
      <c r="L177" s="158">
        <f t="shared" si="2"/>
        <v>160.37</v>
      </c>
      <c r="M177" s="19" t="s">
        <v>761</v>
      </c>
      <c r="N177" s="11">
        <v>94</v>
      </c>
      <c r="O177" s="11" t="s">
        <v>758</v>
      </c>
      <c r="P177" s="11"/>
    </row>
    <row r="178" spans="1:16" ht="30" customHeight="1" x14ac:dyDescent="0.2">
      <c r="A178" s="11"/>
      <c r="B178" s="15"/>
      <c r="C178" s="19"/>
      <c r="D178" s="21"/>
      <c r="E178" s="24"/>
      <c r="F178" s="29"/>
      <c r="G178" s="23"/>
      <c r="H178" s="18"/>
      <c r="I178" s="71"/>
      <c r="J178" s="19"/>
      <c r="K178" s="11"/>
      <c r="L178" s="158"/>
      <c r="M178" s="19" t="s">
        <v>762</v>
      </c>
      <c r="N178" s="11">
        <v>89</v>
      </c>
      <c r="O178" s="160" t="s">
        <v>759</v>
      </c>
      <c r="P178" s="11"/>
    </row>
    <row r="179" spans="1:16" ht="30" customHeight="1" x14ac:dyDescent="0.2">
      <c r="A179" s="11">
        <v>151</v>
      </c>
      <c r="B179" s="15" t="s">
        <v>14</v>
      </c>
      <c r="C179" s="19" t="s">
        <v>88</v>
      </c>
      <c r="D179" s="21" t="s">
        <v>531</v>
      </c>
      <c r="E179" s="24">
        <v>6.2030000000000003</v>
      </c>
      <c r="F179" s="29" t="s">
        <v>44</v>
      </c>
      <c r="G179" s="23" t="s">
        <v>17</v>
      </c>
      <c r="H179" s="18" t="s">
        <v>636</v>
      </c>
      <c r="I179" s="71" t="s">
        <v>532</v>
      </c>
      <c r="J179" s="19" t="s">
        <v>755</v>
      </c>
      <c r="K179" s="11">
        <v>58</v>
      </c>
      <c r="L179" s="158">
        <f t="shared" si="2"/>
        <v>71.954800000000006</v>
      </c>
      <c r="M179" s="19" t="s">
        <v>761</v>
      </c>
      <c r="N179" s="11">
        <v>94</v>
      </c>
      <c r="O179" s="11" t="s">
        <v>758</v>
      </c>
      <c r="P179" s="11"/>
    </row>
    <row r="180" spans="1:16" ht="30" customHeight="1" x14ac:dyDescent="0.2">
      <c r="A180" s="11"/>
      <c r="B180" s="15"/>
      <c r="C180" s="19"/>
      <c r="D180" s="21"/>
      <c r="E180" s="24"/>
      <c r="F180" s="29"/>
      <c r="G180" s="23"/>
      <c r="H180" s="18"/>
      <c r="I180" s="71"/>
      <c r="J180" s="19"/>
      <c r="K180" s="11"/>
      <c r="L180" s="158"/>
      <c r="M180" s="19" t="s">
        <v>762</v>
      </c>
      <c r="N180" s="11">
        <v>89</v>
      </c>
      <c r="O180" s="160" t="s">
        <v>759</v>
      </c>
      <c r="P180" s="11"/>
    </row>
    <row r="181" spans="1:16" ht="30" customHeight="1" x14ac:dyDescent="0.2">
      <c r="A181" s="11">
        <v>152</v>
      </c>
      <c r="B181" s="15" t="s">
        <v>14</v>
      </c>
      <c r="C181" s="19" t="s">
        <v>88</v>
      </c>
      <c r="D181" s="21" t="s">
        <v>533</v>
      </c>
      <c r="E181" s="24">
        <v>65.831999999999994</v>
      </c>
      <c r="F181" s="29" t="s">
        <v>44</v>
      </c>
      <c r="G181" s="23" t="s">
        <v>17</v>
      </c>
      <c r="H181" s="18" t="s">
        <v>636</v>
      </c>
      <c r="I181" s="71" t="s">
        <v>534</v>
      </c>
      <c r="J181" s="19" t="s">
        <v>755</v>
      </c>
      <c r="K181" s="11">
        <v>58</v>
      </c>
      <c r="L181" s="158">
        <f t="shared" si="2"/>
        <v>763.6511999999999</v>
      </c>
      <c r="M181" s="19" t="s">
        <v>762</v>
      </c>
      <c r="N181" s="11">
        <v>59</v>
      </c>
      <c r="O181" s="11" t="s">
        <v>758</v>
      </c>
      <c r="P181" s="11"/>
    </row>
    <row r="182" spans="1:16" ht="30" customHeight="1" x14ac:dyDescent="0.2">
      <c r="A182" s="11">
        <v>153</v>
      </c>
      <c r="B182" s="15" t="s">
        <v>14</v>
      </c>
      <c r="C182" s="19" t="s">
        <v>88</v>
      </c>
      <c r="D182" s="21" t="s">
        <v>535</v>
      </c>
      <c r="E182" s="24">
        <v>20.797999999999998</v>
      </c>
      <c r="F182" s="29" t="s">
        <v>44</v>
      </c>
      <c r="G182" s="23" t="s">
        <v>17</v>
      </c>
      <c r="H182" s="18" t="s">
        <v>636</v>
      </c>
      <c r="I182" s="71" t="s">
        <v>536</v>
      </c>
      <c r="J182" s="19" t="s">
        <v>755</v>
      </c>
      <c r="K182" s="11">
        <v>58</v>
      </c>
      <c r="L182" s="158">
        <f t="shared" si="2"/>
        <v>241.2568</v>
      </c>
      <c r="M182" s="19" t="s">
        <v>762</v>
      </c>
      <c r="N182" s="11">
        <v>89</v>
      </c>
      <c r="O182" s="11" t="s">
        <v>758</v>
      </c>
      <c r="P182" s="11"/>
    </row>
    <row r="183" spans="1:16" ht="30" customHeight="1" x14ac:dyDescent="0.2">
      <c r="A183" s="11"/>
      <c r="B183" s="15"/>
      <c r="C183" s="19"/>
      <c r="D183" s="21"/>
      <c r="E183" s="24"/>
      <c r="F183" s="29"/>
      <c r="G183" s="23"/>
      <c r="H183" s="18"/>
      <c r="I183" s="71"/>
      <c r="J183" s="19"/>
      <c r="K183" s="11"/>
      <c r="L183" s="158"/>
      <c r="M183" s="19" t="s">
        <v>761</v>
      </c>
      <c r="N183" s="11">
        <v>78</v>
      </c>
      <c r="O183" s="160" t="s">
        <v>759</v>
      </c>
      <c r="P183" s="11"/>
    </row>
    <row r="184" spans="1:16" ht="30" customHeight="1" x14ac:dyDescent="0.2">
      <c r="A184" s="11">
        <v>154</v>
      </c>
      <c r="B184" s="15" t="s">
        <v>14</v>
      </c>
      <c r="C184" s="19" t="s">
        <v>88</v>
      </c>
      <c r="D184" s="21" t="s">
        <v>537</v>
      </c>
      <c r="E184" s="24">
        <v>14.881</v>
      </c>
      <c r="F184" s="29" t="s">
        <v>44</v>
      </c>
      <c r="G184" s="23" t="s">
        <v>17</v>
      </c>
      <c r="H184" s="18" t="s">
        <v>636</v>
      </c>
      <c r="I184" s="71" t="s">
        <v>538</v>
      </c>
      <c r="J184" s="19" t="s">
        <v>755</v>
      </c>
      <c r="K184" s="11">
        <v>58</v>
      </c>
      <c r="L184" s="158">
        <f t="shared" si="2"/>
        <v>172.61959999999999</v>
      </c>
      <c r="M184" s="19" t="s">
        <v>762</v>
      </c>
      <c r="N184" s="11">
        <v>89</v>
      </c>
      <c r="O184" s="11" t="s">
        <v>758</v>
      </c>
      <c r="P184" s="11"/>
    </row>
    <row r="185" spans="1:16" ht="30" customHeight="1" x14ac:dyDescent="0.2">
      <c r="A185" s="11"/>
      <c r="B185" s="15"/>
      <c r="C185" s="19"/>
      <c r="D185" s="21"/>
      <c r="E185" s="24"/>
      <c r="F185" s="29"/>
      <c r="G185" s="23"/>
      <c r="H185" s="18"/>
      <c r="I185" s="71"/>
      <c r="J185" s="19"/>
      <c r="K185" s="11"/>
      <c r="L185" s="158"/>
      <c r="M185" s="19" t="s">
        <v>761</v>
      </c>
      <c r="N185" s="11">
        <v>78</v>
      </c>
      <c r="O185" s="160" t="s">
        <v>759</v>
      </c>
      <c r="P185" s="11"/>
    </row>
    <row r="186" spans="1:16" ht="30" customHeight="1" x14ac:dyDescent="0.2">
      <c r="A186" s="11">
        <v>156</v>
      </c>
      <c r="B186" s="15" t="s">
        <v>14</v>
      </c>
      <c r="C186" s="31" t="s">
        <v>96</v>
      </c>
      <c r="D186" s="36" t="s">
        <v>97</v>
      </c>
      <c r="E186" s="33">
        <v>8.9990000000000006</v>
      </c>
      <c r="F186" s="25" t="s">
        <v>44</v>
      </c>
      <c r="G186" s="34" t="s">
        <v>17</v>
      </c>
      <c r="H186" s="18" t="s">
        <v>636</v>
      </c>
      <c r="I186" s="71" t="s">
        <v>308</v>
      </c>
      <c r="J186" s="19" t="s">
        <v>755</v>
      </c>
      <c r="K186" s="11">
        <v>58</v>
      </c>
      <c r="L186" s="158">
        <f t="shared" si="2"/>
        <v>104.3884</v>
      </c>
      <c r="M186" s="19"/>
      <c r="N186" s="11"/>
      <c r="O186" s="11"/>
      <c r="P186" s="11"/>
    </row>
    <row r="187" spans="1:16" ht="30" customHeight="1" x14ac:dyDescent="0.2">
      <c r="A187" s="11">
        <v>157</v>
      </c>
      <c r="B187" s="15" t="s">
        <v>14</v>
      </c>
      <c r="C187" s="19" t="s">
        <v>98</v>
      </c>
      <c r="D187" s="21" t="s">
        <v>99</v>
      </c>
      <c r="E187" s="24">
        <v>10.537000000000001</v>
      </c>
      <c r="F187" s="22" t="s">
        <v>19</v>
      </c>
      <c r="G187" s="23" t="s">
        <v>17</v>
      </c>
      <c r="H187" s="18" t="s">
        <v>636</v>
      </c>
      <c r="I187" s="74" t="s">
        <v>309</v>
      </c>
      <c r="J187" s="19" t="s">
        <v>755</v>
      </c>
      <c r="K187" s="11">
        <v>58</v>
      </c>
      <c r="L187" s="158">
        <f t="shared" si="2"/>
        <v>122.22920000000002</v>
      </c>
      <c r="M187" s="19"/>
      <c r="N187" s="11"/>
      <c r="O187" s="11"/>
      <c r="P187" s="11"/>
    </row>
    <row r="188" spans="1:16" ht="30" customHeight="1" x14ac:dyDescent="0.2">
      <c r="A188" s="11">
        <v>158</v>
      </c>
      <c r="B188" s="15" t="s">
        <v>14</v>
      </c>
      <c r="C188" s="19" t="s">
        <v>98</v>
      </c>
      <c r="D188" s="21" t="s">
        <v>100</v>
      </c>
      <c r="E188" s="24">
        <v>20.501000000000001</v>
      </c>
      <c r="F188" s="22" t="s">
        <v>19</v>
      </c>
      <c r="G188" s="23" t="s">
        <v>17</v>
      </c>
      <c r="H188" s="18" t="s">
        <v>636</v>
      </c>
      <c r="I188" s="72"/>
      <c r="J188" s="19" t="s">
        <v>755</v>
      </c>
      <c r="K188" s="11">
        <v>58</v>
      </c>
      <c r="L188" s="158">
        <f t="shared" si="2"/>
        <v>237.8116</v>
      </c>
      <c r="M188" s="19"/>
      <c r="N188" s="11"/>
      <c r="O188" s="11"/>
      <c r="P188" s="11"/>
    </row>
    <row r="189" spans="1:16" ht="30" customHeight="1" x14ac:dyDescent="0.2">
      <c r="A189" s="11">
        <v>159</v>
      </c>
      <c r="B189" s="15" t="s">
        <v>14</v>
      </c>
      <c r="C189" s="19" t="s">
        <v>98</v>
      </c>
      <c r="D189" s="21" t="s">
        <v>101</v>
      </c>
      <c r="E189" s="24">
        <v>20.896000000000001</v>
      </c>
      <c r="F189" s="22" t="s">
        <v>19</v>
      </c>
      <c r="G189" s="23" t="s">
        <v>17</v>
      </c>
      <c r="H189" s="18" t="s">
        <v>636</v>
      </c>
      <c r="I189" s="72"/>
      <c r="J189" s="19" t="s">
        <v>755</v>
      </c>
      <c r="K189" s="11">
        <v>58</v>
      </c>
      <c r="L189" s="158">
        <f t="shared" si="2"/>
        <v>242.39360000000002</v>
      </c>
      <c r="M189" s="19"/>
      <c r="N189" s="11"/>
      <c r="O189" s="11"/>
      <c r="P189" s="11"/>
    </row>
    <row r="190" spans="1:16" ht="30" customHeight="1" x14ac:dyDescent="0.2">
      <c r="A190" s="11">
        <v>160</v>
      </c>
      <c r="B190" s="15" t="s">
        <v>14</v>
      </c>
      <c r="C190" s="19" t="s">
        <v>98</v>
      </c>
      <c r="D190" s="21" t="s">
        <v>102</v>
      </c>
      <c r="E190" s="24">
        <v>27.683</v>
      </c>
      <c r="F190" s="22" t="s">
        <v>19</v>
      </c>
      <c r="G190" s="23" t="s">
        <v>17</v>
      </c>
      <c r="H190" s="18" t="s">
        <v>636</v>
      </c>
      <c r="I190" s="74" t="s">
        <v>310</v>
      </c>
      <c r="J190" s="19" t="s">
        <v>755</v>
      </c>
      <c r="K190" s="11">
        <v>58</v>
      </c>
      <c r="L190" s="158">
        <f t="shared" si="2"/>
        <v>321.12280000000004</v>
      </c>
      <c r="M190" s="19"/>
      <c r="N190" s="11"/>
      <c r="O190" s="11"/>
      <c r="P190" s="11"/>
    </row>
    <row r="191" spans="1:16" ht="30" customHeight="1" x14ac:dyDescent="0.2">
      <c r="A191" s="11">
        <v>161</v>
      </c>
      <c r="B191" s="15" t="s">
        <v>14</v>
      </c>
      <c r="C191" s="19" t="s">
        <v>98</v>
      </c>
      <c r="D191" s="21" t="s">
        <v>103</v>
      </c>
      <c r="E191" s="24">
        <v>13.398999999999999</v>
      </c>
      <c r="F191" s="22" t="s">
        <v>19</v>
      </c>
      <c r="G191" s="23" t="s">
        <v>17</v>
      </c>
      <c r="H191" s="18" t="s">
        <v>636</v>
      </c>
      <c r="I191" s="74" t="s">
        <v>311</v>
      </c>
      <c r="J191" s="19" t="s">
        <v>755</v>
      </c>
      <c r="K191" s="11">
        <v>58</v>
      </c>
      <c r="L191" s="158">
        <f t="shared" si="2"/>
        <v>155.42840000000001</v>
      </c>
      <c r="M191" s="19"/>
      <c r="N191" s="11"/>
      <c r="O191" s="11"/>
      <c r="P191" s="11"/>
    </row>
    <row r="192" spans="1:16" ht="30" customHeight="1" x14ac:dyDescent="0.2">
      <c r="A192" s="11">
        <v>162</v>
      </c>
      <c r="B192" s="15" t="s">
        <v>14</v>
      </c>
      <c r="C192" s="19" t="s">
        <v>98</v>
      </c>
      <c r="D192" s="21" t="s">
        <v>104</v>
      </c>
      <c r="E192" s="24">
        <v>18.295000000000002</v>
      </c>
      <c r="F192" s="22" t="s">
        <v>19</v>
      </c>
      <c r="G192" s="23" t="s">
        <v>17</v>
      </c>
      <c r="H192" s="18" t="s">
        <v>636</v>
      </c>
      <c r="I192" s="74" t="s">
        <v>312</v>
      </c>
      <c r="J192" s="19" t="s">
        <v>755</v>
      </c>
      <c r="K192" s="11">
        <v>58</v>
      </c>
      <c r="L192" s="158">
        <f t="shared" si="2"/>
        <v>212.22200000000004</v>
      </c>
      <c r="M192" s="19"/>
      <c r="N192" s="11"/>
      <c r="O192" s="11"/>
      <c r="P192" s="11"/>
    </row>
    <row r="193" spans="1:16" ht="30" customHeight="1" x14ac:dyDescent="0.2">
      <c r="A193" s="11">
        <v>163</v>
      </c>
      <c r="B193" s="15" t="s">
        <v>14</v>
      </c>
      <c r="C193" s="31" t="s">
        <v>98</v>
      </c>
      <c r="D193" s="36" t="s">
        <v>105</v>
      </c>
      <c r="E193" s="33">
        <v>41.997</v>
      </c>
      <c r="F193" s="25" t="s">
        <v>19</v>
      </c>
      <c r="G193" s="34" t="s">
        <v>17</v>
      </c>
      <c r="H193" s="18" t="s">
        <v>636</v>
      </c>
      <c r="I193" s="72"/>
      <c r="J193" s="19" t="s">
        <v>755</v>
      </c>
      <c r="K193" s="11">
        <v>58</v>
      </c>
      <c r="L193" s="158">
        <f t="shared" si="2"/>
        <v>487.16520000000003</v>
      </c>
      <c r="M193" s="19"/>
      <c r="N193" s="11"/>
      <c r="O193" s="11"/>
      <c r="P193" s="11"/>
    </row>
    <row r="194" spans="1:16" ht="30" customHeight="1" x14ac:dyDescent="0.2">
      <c r="A194" s="11">
        <v>164</v>
      </c>
      <c r="B194" s="15" t="s">
        <v>14</v>
      </c>
      <c r="C194" s="19" t="s">
        <v>98</v>
      </c>
      <c r="D194" s="21" t="s">
        <v>106</v>
      </c>
      <c r="E194" s="24">
        <v>38.61</v>
      </c>
      <c r="F194" s="22" t="s">
        <v>19</v>
      </c>
      <c r="G194" s="23" t="s">
        <v>17</v>
      </c>
      <c r="H194" s="18" t="s">
        <v>636</v>
      </c>
      <c r="I194" s="74" t="s">
        <v>313</v>
      </c>
      <c r="J194" s="19" t="s">
        <v>755</v>
      </c>
      <c r="K194" s="11">
        <v>58</v>
      </c>
      <c r="L194" s="158">
        <f t="shared" ref="L194:L271" si="3">E194*K194*20%</f>
        <v>447.87600000000003</v>
      </c>
      <c r="M194" s="19"/>
      <c r="N194" s="11"/>
      <c r="O194" s="11"/>
      <c r="P194" s="11"/>
    </row>
    <row r="195" spans="1:16" ht="30" customHeight="1" x14ac:dyDescent="0.2">
      <c r="A195" s="11">
        <v>165</v>
      </c>
      <c r="B195" s="15" t="s">
        <v>14</v>
      </c>
      <c r="C195" s="19" t="s">
        <v>98</v>
      </c>
      <c r="D195" s="21" t="s">
        <v>107</v>
      </c>
      <c r="E195" s="24">
        <v>22</v>
      </c>
      <c r="F195" s="22" t="s">
        <v>19</v>
      </c>
      <c r="G195" s="23" t="s">
        <v>17</v>
      </c>
      <c r="H195" s="18" t="s">
        <v>636</v>
      </c>
      <c r="I195" s="71" t="s">
        <v>314</v>
      </c>
      <c r="J195" s="19" t="s">
        <v>755</v>
      </c>
      <c r="K195" s="11">
        <v>58</v>
      </c>
      <c r="L195" s="158">
        <f t="shared" si="3"/>
        <v>255.20000000000002</v>
      </c>
      <c r="M195" s="19"/>
      <c r="N195" s="11"/>
      <c r="O195" s="11"/>
      <c r="P195" s="11"/>
    </row>
    <row r="196" spans="1:16" ht="30" customHeight="1" x14ac:dyDescent="0.2">
      <c r="A196" s="11">
        <v>166</v>
      </c>
      <c r="B196" s="15" t="s">
        <v>14</v>
      </c>
      <c r="C196" s="19" t="s">
        <v>98</v>
      </c>
      <c r="D196" s="21" t="s">
        <v>108</v>
      </c>
      <c r="E196" s="24">
        <v>11.749000000000001</v>
      </c>
      <c r="F196" s="22" t="s">
        <v>19</v>
      </c>
      <c r="G196" s="23" t="s">
        <v>17</v>
      </c>
      <c r="H196" s="18" t="s">
        <v>636</v>
      </c>
      <c r="I196" s="72"/>
      <c r="J196" s="19" t="s">
        <v>755</v>
      </c>
      <c r="K196" s="11">
        <v>58</v>
      </c>
      <c r="L196" s="158">
        <f t="shared" si="3"/>
        <v>136.2884</v>
      </c>
      <c r="M196" s="19"/>
      <c r="N196" s="11"/>
      <c r="O196" s="11"/>
      <c r="P196" s="11"/>
    </row>
    <row r="197" spans="1:16" ht="30" customHeight="1" x14ac:dyDescent="0.2">
      <c r="A197" s="11">
        <v>167</v>
      </c>
      <c r="B197" s="15" t="s">
        <v>14</v>
      </c>
      <c r="C197" s="19" t="s">
        <v>98</v>
      </c>
      <c r="D197" s="21" t="s">
        <v>109</v>
      </c>
      <c r="E197" s="24">
        <v>19.998999999999999</v>
      </c>
      <c r="F197" s="22" t="s">
        <v>19</v>
      </c>
      <c r="G197" s="23" t="s">
        <v>17</v>
      </c>
      <c r="H197" s="18" t="s">
        <v>636</v>
      </c>
      <c r="I197" s="74" t="s">
        <v>315</v>
      </c>
      <c r="J197" s="19" t="s">
        <v>755</v>
      </c>
      <c r="K197" s="11">
        <v>58</v>
      </c>
      <c r="L197" s="158">
        <f t="shared" si="3"/>
        <v>231.98840000000001</v>
      </c>
      <c r="M197" s="19"/>
      <c r="N197" s="11"/>
      <c r="O197" s="11"/>
      <c r="P197" s="11"/>
    </row>
    <row r="198" spans="1:16" ht="30" customHeight="1" x14ac:dyDescent="0.2">
      <c r="A198" s="11">
        <v>168</v>
      </c>
      <c r="B198" s="15" t="s">
        <v>14</v>
      </c>
      <c r="C198" s="19" t="s">
        <v>98</v>
      </c>
      <c r="D198" s="21" t="s">
        <v>110</v>
      </c>
      <c r="E198" s="24">
        <v>11.994999999999999</v>
      </c>
      <c r="F198" s="22" t="s">
        <v>19</v>
      </c>
      <c r="G198" s="23" t="s">
        <v>17</v>
      </c>
      <c r="H198" s="18" t="s">
        <v>636</v>
      </c>
      <c r="I198" s="72"/>
      <c r="J198" s="19" t="s">
        <v>755</v>
      </c>
      <c r="K198" s="11">
        <v>58</v>
      </c>
      <c r="L198" s="158">
        <f t="shared" si="3"/>
        <v>139.142</v>
      </c>
      <c r="M198" s="19"/>
      <c r="N198" s="11"/>
      <c r="O198" s="11"/>
      <c r="P198" s="11"/>
    </row>
    <row r="199" spans="1:16" ht="30" customHeight="1" x14ac:dyDescent="0.2">
      <c r="A199" s="11">
        <v>169</v>
      </c>
      <c r="B199" s="15" t="s">
        <v>14</v>
      </c>
      <c r="C199" s="19" t="s">
        <v>111</v>
      </c>
      <c r="D199" s="21" t="s">
        <v>112</v>
      </c>
      <c r="E199" s="24">
        <v>5</v>
      </c>
      <c r="F199" s="29" t="s">
        <v>44</v>
      </c>
      <c r="G199" s="23" t="s">
        <v>17</v>
      </c>
      <c r="H199" s="18" t="s">
        <v>636</v>
      </c>
      <c r="I199" s="71" t="s">
        <v>316</v>
      </c>
      <c r="J199" s="19" t="s">
        <v>755</v>
      </c>
      <c r="K199" s="11">
        <v>58</v>
      </c>
      <c r="L199" s="158">
        <f t="shared" si="3"/>
        <v>58</v>
      </c>
      <c r="M199" s="19"/>
      <c r="N199" s="11"/>
      <c r="O199" s="11"/>
      <c r="P199" s="11"/>
    </row>
    <row r="200" spans="1:16" ht="30" customHeight="1" x14ac:dyDescent="0.2">
      <c r="A200" s="11">
        <v>170</v>
      </c>
      <c r="B200" s="15" t="s">
        <v>14</v>
      </c>
      <c r="C200" s="19" t="s">
        <v>111</v>
      </c>
      <c r="D200" s="21" t="s">
        <v>113</v>
      </c>
      <c r="E200" s="24">
        <v>2.4990000000000001</v>
      </c>
      <c r="F200" s="29" t="s">
        <v>44</v>
      </c>
      <c r="G200" s="23" t="s">
        <v>17</v>
      </c>
      <c r="H200" s="18" t="s">
        <v>636</v>
      </c>
      <c r="I200" s="71" t="s">
        <v>317</v>
      </c>
      <c r="J200" s="19" t="s">
        <v>755</v>
      </c>
      <c r="K200" s="11">
        <v>58</v>
      </c>
      <c r="L200" s="158">
        <f t="shared" si="3"/>
        <v>28.988400000000002</v>
      </c>
      <c r="M200" s="19"/>
      <c r="N200" s="11"/>
      <c r="O200" s="11"/>
      <c r="P200" s="11"/>
    </row>
    <row r="201" spans="1:16" ht="30" customHeight="1" x14ac:dyDescent="0.2">
      <c r="A201" s="11">
        <v>171</v>
      </c>
      <c r="B201" s="15" t="s">
        <v>14</v>
      </c>
      <c r="C201" s="19" t="s">
        <v>111</v>
      </c>
      <c r="D201" s="21" t="s">
        <v>114</v>
      </c>
      <c r="E201" s="24">
        <v>6.4980000000000002</v>
      </c>
      <c r="F201" s="29" t="s">
        <v>44</v>
      </c>
      <c r="G201" s="23" t="s">
        <v>17</v>
      </c>
      <c r="H201" s="18" t="s">
        <v>636</v>
      </c>
      <c r="I201" s="71" t="s">
        <v>318</v>
      </c>
      <c r="J201" s="19" t="s">
        <v>755</v>
      </c>
      <c r="K201" s="11">
        <v>58</v>
      </c>
      <c r="L201" s="158">
        <f t="shared" si="3"/>
        <v>75.376800000000003</v>
      </c>
      <c r="M201" s="19"/>
      <c r="N201" s="11"/>
      <c r="O201" s="11"/>
      <c r="P201" s="11"/>
    </row>
    <row r="202" spans="1:16" ht="30" customHeight="1" x14ac:dyDescent="0.2">
      <c r="A202" s="11">
        <v>172</v>
      </c>
      <c r="B202" s="15" t="s">
        <v>14</v>
      </c>
      <c r="C202" s="19" t="s">
        <v>111</v>
      </c>
      <c r="D202" s="21" t="s">
        <v>115</v>
      </c>
      <c r="E202" s="24">
        <v>11.499000000000001</v>
      </c>
      <c r="F202" s="29" t="s">
        <v>44</v>
      </c>
      <c r="G202" s="23" t="s">
        <v>17</v>
      </c>
      <c r="H202" s="18" t="s">
        <v>636</v>
      </c>
      <c r="I202" s="71" t="s">
        <v>319</v>
      </c>
      <c r="J202" s="19" t="s">
        <v>755</v>
      </c>
      <c r="K202" s="11">
        <v>58</v>
      </c>
      <c r="L202" s="158">
        <f t="shared" si="3"/>
        <v>133.38840000000002</v>
      </c>
      <c r="M202" s="19"/>
      <c r="N202" s="11"/>
      <c r="O202" s="11"/>
      <c r="P202" s="11"/>
    </row>
    <row r="203" spans="1:16" ht="30" customHeight="1" x14ac:dyDescent="0.2">
      <c r="A203" s="11">
        <v>173</v>
      </c>
      <c r="B203" s="15" t="s">
        <v>14</v>
      </c>
      <c r="C203" s="19" t="s">
        <v>111</v>
      </c>
      <c r="D203" s="21" t="s">
        <v>116</v>
      </c>
      <c r="E203" s="24">
        <v>2</v>
      </c>
      <c r="F203" s="22" t="s">
        <v>16</v>
      </c>
      <c r="G203" s="23" t="s">
        <v>17</v>
      </c>
      <c r="H203" s="18" t="s">
        <v>636</v>
      </c>
      <c r="I203" s="71" t="s">
        <v>320</v>
      </c>
      <c r="J203" s="19" t="s">
        <v>755</v>
      </c>
      <c r="K203" s="11">
        <v>58</v>
      </c>
      <c r="L203" s="158">
        <f t="shared" si="3"/>
        <v>23.200000000000003</v>
      </c>
      <c r="M203" s="19"/>
      <c r="N203" s="11"/>
      <c r="O203" s="11"/>
      <c r="P203" s="11"/>
    </row>
    <row r="204" spans="1:16" ht="30" customHeight="1" x14ac:dyDescent="0.2">
      <c r="A204" s="11">
        <v>174</v>
      </c>
      <c r="B204" s="15" t="s">
        <v>14</v>
      </c>
      <c r="C204" s="19" t="s">
        <v>111</v>
      </c>
      <c r="D204" s="21" t="s">
        <v>117</v>
      </c>
      <c r="E204" s="24">
        <v>3.0009999999999999</v>
      </c>
      <c r="F204" s="22" t="s">
        <v>16</v>
      </c>
      <c r="G204" s="23" t="s">
        <v>17</v>
      </c>
      <c r="H204" s="18" t="s">
        <v>636</v>
      </c>
      <c r="I204" s="71" t="s">
        <v>321</v>
      </c>
      <c r="J204" s="19" t="s">
        <v>755</v>
      </c>
      <c r="K204" s="11">
        <v>58</v>
      </c>
      <c r="L204" s="158">
        <f t="shared" si="3"/>
        <v>34.811599999999999</v>
      </c>
      <c r="M204" s="19"/>
      <c r="N204" s="11"/>
      <c r="O204" s="11"/>
      <c r="P204" s="11"/>
    </row>
    <row r="205" spans="1:16" ht="30" customHeight="1" x14ac:dyDescent="0.2">
      <c r="A205" s="11">
        <v>175</v>
      </c>
      <c r="B205" s="15" t="s">
        <v>14</v>
      </c>
      <c r="C205" s="19" t="s">
        <v>111</v>
      </c>
      <c r="D205" s="21" t="s">
        <v>118</v>
      </c>
      <c r="E205" s="24">
        <v>11.997999999999999</v>
      </c>
      <c r="F205" s="22" t="s">
        <v>16</v>
      </c>
      <c r="G205" s="23" t="s">
        <v>17</v>
      </c>
      <c r="H205" s="18" t="s">
        <v>636</v>
      </c>
      <c r="I205" s="71" t="s">
        <v>322</v>
      </c>
      <c r="J205" s="19" t="s">
        <v>755</v>
      </c>
      <c r="K205" s="11">
        <v>58</v>
      </c>
      <c r="L205" s="158">
        <f t="shared" si="3"/>
        <v>139.17680000000001</v>
      </c>
      <c r="M205" s="19"/>
      <c r="N205" s="11"/>
      <c r="O205" s="11"/>
      <c r="P205" s="11"/>
    </row>
    <row r="206" spans="1:16" ht="30" customHeight="1" x14ac:dyDescent="0.2">
      <c r="A206" s="11">
        <v>176</v>
      </c>
      <c r="B206" s="15" t="s">
        <v>14</v>
      </c>
      <c r="C206" s="19" t="s">
        <v>111</v>
      </c>
      <c r="D206" s="21" t="s">
        <v>119</v>
      </c>
      <c r="E206" s="24">
        <v>1</v>
      </c>
      <c r="F206" s="29" t="s">
        <v>44</v>
      </c>
      <c r="G206" s="23" t="s">
        <v>17</v>
      </c>
      <c r="H206" s="18" t="s">
        <v>636</v>
      </c>
      <c r="I206" s="71" t="s">
        <v>323</v>
      </c>
      <c r="J206" s="19" t="s">
        <v>755</v>
      </c>
      <c r="K206" s="11">
        <v>58</v>
      </c>
      <c r="L206" s="158">
        <f t="shared" si="3"/>
        <v>11.600000000000001</v>
      </c>
      <c r="M206" s="19"/>
      <c r="N206" s="11"/>
      <c r="O206" s="11"/>
      <c r="P206" s="11"/>
    </row>
    <row r="207" spans="1:16" ht="30" customHeight="1" x14ac:dyDescent="0.2">
      <c r="A207" s="11">
        <v>177</v>
      </c>
      <c r="B207" s="15" t="s">
        <v>14</v>
      </c>
      <c r="C207" s="19" t="s">
        <v>111</v>
      </c>
      <c r="D207" s="21" t="s">
        <v>120</v>
      </c>
      <c r="E207" s="24">
        <v>4.4989999999999997</v>
      </c>
      <c r="F207" s="29" t="s">
        <v>44</v>
      </c>
      <c r="G207" s="23" t="s">
        <v>17</v>
      </c>
      <c r="H207" s="18" t="s">
        <v>636</v>
      </c>
      <c r="I207" s="71" t="s">
        <v>324</v>
      </c>
      <c r="J207" s="19" t="s">
        <v>755</v>
      </c>
      <c r="K207" s="11">
        <v>58</v>
      </c>
      <c r="L207" s="158">
        <f t="shared" si="3"/>
        <v>52.188400000000001</v>
      </c>
      <c r="M207" s="19"/>
      <c r="N207" s="11"/>
      <c r="O207" s="11"/>
      <c r="P207" s="11"/>
    </row>
    <row r="208" spans="1:16" ht="30" customHeight="1" x14ac:dyDescent="0.2">
      <c r="A208" s="11">
        <v>178</v>
      </c>
      <c r="B208" s="15" t="s">
        <v>14</v>
      </c>
      <c r="C208" s="19" t="s">
        <v>111</v>
      </c>
      <c r="D208" s="21" t="s">
        <v>121</v>
      </c>
      <c r="E208" s="24">
        <v>3</v>
      </c>
      <c r="F208" s="29" t="s">
        <v>44</v>
      </c>
      <c r="G208" s="23" t="s">
        <v>17</v>
      </c>
      <c r="H208" s="18" t="s">
        <v>636</v>
      </c>
      <c r="I208" s="71" t="s">
        <v>325</v>
      </c>
      <c r="J208" s="19" t="s">
        <v>755</v>
      </c>
      <c r="K208" s="11">
        <v>58</v>
      </c>
      <c r="L208" s="158">
        <f t="shared" si="3"/>
        <v>34.800000000000004</v>
      </c>
      <c r="M208" s="19"/>
      <c r="N208" s="11"/>
      <c r="O208" s="11"/>
      <c r="P208" s="11"/>
    </row>
    <row r="209" spans="1:16" ht="30" customHeight="1" x14ac:dyDescent="0.2">
      <c r="A209" s="11">
        <v>179</v>
      </c>
      <c r="B209" s="15" t="s">
        <v>14</v>
      </c>
      <c r="C209" s="19" t="s">
        <v>111</v>
      </c>
      <c r="D209" s="21" t="s">
        <v>122</v>
      </c>
      <c r="E209" s="24">
        <v>4.4980000000000002</v>
      </c>
      <c r="F209" s="29" t="s">
        <v>44</v>
      </c>
      <c r="G209" s="23" t="s">
        <v>17</v>
      </c>
      <c r="H209" s="18" t="s">
        <v>636</v>
      </c>
      <c r="I209" s="71" t="s">
        <v>326</v>
      </c>
      <c r="J209" s="19" t="s">
        <v>755</v>
      </c>
      <c r="K209" s="11">
        <v>58</v>
      </c>
      <c r="L209" s="158">
        <f t="shared" si="3"/>
        <v>52.176800000000007</v>
      </c>
      <c r="M209" s="19"/>
      <c r="N209" s="11"/>
      <c r="O209" s="11"/>
      <c r="P209" s="11"/>
    </row>
    <row r="210" spans="1:16" ht="30" customHeight="1" x14ac:dyDescent="0.2">
      <c r="A210" s="11">
        <v>180</v>
      </c>
      <c r="B210" s="15" t="s">
        <v>14</v>
      </c>
      <c r="C210" s="31" t="s">
        <v>123</v>
      </c>
      <c r="D210" s="36" t="s">
        <v>124</v>
      </c>
      <c r="E210" s="33">
        <v>5.9969999999999999</v>
      </c>
      <c r="F210" s="22" t="s">
        <v>19</v>
      </c>
      <c r="G210" s="34" t="s">
        <v>17</v>
      </c>
      <c r="H210" s="18" t="s">
        <v>636</v>
      </c>
      <c r="I210" s="72" t="s">
        <v>327</v>
      </c>
      <c r="J210" s="19" t="s">
        <v>755</v>
      </c>
      <c r="K210" s="11">
        <v>58</v>
      </c>
      <c r="L210" s="158">
        <f t="shared" si="3"/>
        <v>69.565200000000004</v>
      </c>
      <c r="M210" s="19"/>
      <c r="N210" s="11"/>
      <c r="O210" s="11"/>
      <c r="P210" s="11"/>
    </row>
    <row r="211" spans="1:16" ht="30" customHeight="1" x14ac:dyDescent="0.2">
      <c r="A211" s="11">
        <v>181</v>
      </c>
      <c r="B211" s="15" t="s">
        <v>14</v>
      </c>
      <c r="C211" s="31" t="s">
        <v>123</v>
      </c>
      <c r="D211" s="36" t="s">
        <v>125</v>
      </c>
      <c r="E211" s="33">
        <v>3.9990000000000001</v>
      </c>
      <c r="F211" s="22" t="s">
        <v>19</v>
      </c>
      <c r="G211" s="34" t="s">
        <v>17</v>
      </c>
      <c r="H211" s="18" t="s">
        <v>636</v>
      </c>
      <c r="I211" s="72" t="s">
        <v>327</v>
      </c>
      <c r="J211" s="19" t="s">
        <v>755</v>
      </c>
      <c r="K211" s="11">
        <v>58</v>
      </c>
      <c r="L211" s="158">
        <f t="shared" si="3"/>
        <v>46.388400000000004</v>
      </c>
      <c r="M211" s="19"/>
      <c r="N211" s="11"/>
      <c r="O211" s="11"/>
      <c r="P211" s="11"/>
    </row>
    <row r="212" spans="1:16" ht="30" customHeight="1" x14ac:dyDescent="0.2">
      <c r="A212" s="11">
        <v>182</v>
      </c>
      <c r="B212" s="15" t="s">
        <v>14</v>
      </c>
      <c r="C212" s="31" t="s">
        <v>123</v>
      </c>
      <c r="D212" s="36" t="s">
        <v>126</v>
      </c>
      <c r="E212" s="33">
        <v>19.198</v>
      </c>
      <c r="F212" s="22" t="s">
        <v>19</v>
      </c>
      <c r="G212" s="34" t="s">
        <v>17</v>
      </c>
      <c r="H212" s="18" t="s">
        <v>636</v>
      </c>
      <c r="I212" s="72" t="s">
        <v>327</v>
      </c>
      <c r="J212" s="19" t="s">
        <v>755</v>
      </c>
      <c r="K212" s="11">
        <v>58</v>
      </c>
      <c r="L212" s="158">
        <f t="shared" si="3"/>
        <v>222.6968</v>
      </c>
      <c r="M212" s="19"/>
      <c r="N212" s="11"/>
      <c r="O212" s="11"/>
      <c r="P212" s="11"/>
    </row>
    <row r="213" spans="1:16" ht="30" customHeight="1" x14ac:dyDescent="0.2">
      <c r="A213" s="11">
        <v>183</v>
      </c>
      <c r="B213" s="15" t="s">
        <v>14</v>
      </c>
      <c r="C213" s="19" t="s">
        <v>123</v>
      </c>
      <c r="D213" s="21" t="s">
        <v>127</v>
      </c>
      <c r="E213" s="24">
        <v>6.3</v>
      </c>
      <c r="F213" s="22" t="s">
        <v>19</v>
      </c>
      <c r="G213" s="23" t="s">
        <v>17</v>
      </c>
      <c r="H213" s="18" t="s">
        <v>636</v>
      </c>
      <c r="I213" s="71" t="s">
        <v>328</v>
      </c>
      <c r="J213" s="19" t="s">
        <v>755</v>
      </c>
      <c r="K213" s="11">
        <v>58</v>
      </c>
      <c r="L213" s="158">
        <f t="shared" si="3"/>
        <v>73.08</v>
      </c>
      <c r="M213" s="19" t="s">
        <v>760</v>
      </c>
      <c r="N213" s="11">
        <v>61</v>
      </c>
      <c r="O213" s="11" t="s">
        <v>758</v>
      </c>
      <c r="P213" s="11"/>
    </row>
    <row r="214" spans="1:16" ht="30" customHeight="1" x14ac:dyDescent="0.2">
      <c r="A214" s="11">
        <v>184</v>
      </c>
      <c r="B214" s="15" t="s">
        <v>14</v>
      </c>
      <c r="C214" s="19" t="s">
        <v>123</v>
      </c>
      <c r="D214" s="21" t="s">
        <v>539</v>
      </c>
      <c r="E214" s="24">
        <v>2.9790000000000001</v>
      </c>
      <c r="F214" s="29" t="s">
        <v>34</v>
      </c>
      <c r="G214" s="23" t="s">
        <v>17</v>
      </c>
      <c r="H214" s="18" t="s">
        <v>636</v>
      </c>
      <c r="I214" s="71" t="s">
        <v>540</v>
      </c>
      <c r="J214" s="19" t="s">
        <v>755</v>
      </c>
      <c r="K214" s="11">
        <v>58</v>
      </c>
      <c r="L214" s="158">
        <f t="shared" si="3"/>
        <v>34.556400000000004</v>
      </c>
      <c r="M214" s="19" t="s">
        <v>761</v>
      </c>
      <c r="N214" s="11">
        <v>78</v>
      </c>
      <c r="O214" s="11" t="s">
        <v>758</v>
      </c>
      <c r="P214" s="11"/>
    </row>
    <row r="215" spans="1:16" ht="30" customHeight="1" x14ac:dyDescent="0.2">
      <c r="A215" s="11"/>
      <c r="B215" s="15"/>
      <c r="C215" s="19"/>
      <c r="D215" s="21"/>
      <c r="E215" s="24"/>
      <c r="F215" s="29"/>
      <c r="G215" s="23"/>
      <c r="H215" s="18"/>
      <c r="I215" s="71"/>
      <c r="J215" s="19"/>
      <c r="K215" s="11"/>
      <c r="L215" s="158"/>
      <c r="M215" s="19" t="s">
        <v>760</v>
      </c>
      <c r="N215" s="11">
        <v>61</v>
      </c>
      <c r="O215" s="11"/>
      <c r="P215" s="11"/>
    </row>
    <row r="216" spans="1:16" ht="30" customHeight="1" x14ac:dyDescent="0.2">
      <c r="A216" s="11"/>
      <c r="B216" s="15"/>
      <c r="C216" s="19"/>
      <c r="D216" s="21"/>
      <c r="E216" s="24"/>
      <c r="F216" s="29"/>
      <c r="G216" s="23"/>
      <c r="H216" s="18"/>
      <c r="I216" s="71"/>
      <c r="J216" s="19"/>
      <c r="K216" s="11"/>
      <c r="L216" s="158"/>
      <c r="M216" s="19" t="s">
        <v>762</v>
      </c>
      <c r="N216" s="11">
        <v>59</v>
      </c>
      <c r="O216" s="11"/>
      <c r="P216" s="11"/>
    </row>
    <row r="217" spans="1:16" ht="30" customHeight="1" x14ac:dyDescent="0.2">
      <c r="A217" s="11">
        <v>186</v>
      </c>
      <c r="B217" s="15" t="s">
        <v>14</v>
      </c>
      <c r="C217" s="19" t="s">
        <v>123</v>
      </c>
      <c r="D217" s="21" t="s">
        <v>541</v>
      </c>
      <c r="E217" s="24">
        <v>18.201000000000001</v>
      </c>
      <c r="F217" s="29" t="s">
        <v>44</v>
      </c>
      <c r="G217" s="23" t="s">
        <v>17</v>
      </c>
      <c r="H217" s="18" t="s">
        <v>636</v>
      </c>
      <c r="I217" s="71" t="s">
        <v>542</v>
      </c>
      <c r="J217" s="19" t="s">
        <v>755</v>
      </c>
      <c r="K217" s="11">
        <v>58</v>
      </c>
      <c r="L217" s="158">
        <f t="shared" si="3"/>
        <v>211.13160000000005</v>
      </c>
      <c r="M217" s="19" t="s">
        <v>761</v>
      </c>
      <c r="N217" s="11">
        <v>62</v>
      </c>
      <c r="O217" s="11" t="s">
        <v>758</v>
      </c>
      <c r="P217" s="11"/>
    </row>
    <row r="218" spans="1:16" ht="30" customHeight="1" x14ac:dyDescent="0.2">
      <c r="A218" s="11"/>
      <c r="B218" s="15"/>
      <c r="C218" s="19"/>
      <c r="D218" s="21"/>
      <c r="E218" s="24"/>
      <c r="F218" s="29"/>
      <c r="G218" s="23"/>
      <c r="H218" s="18"/>
      <c r="I218" s="71"/>
      <c r="J218" s="19"/>
      <c r="K218" s="11"/>
      <c r="L218" s="158"/>
      <c r="M218" s="19" t="s">
        <v>760</v>
      </c>
      <c r="N218" s="11">
        <v>61</v>
      </c>
      <c r="O218" s="160" t="s">
        <v>759</v>
      </c>
      <c r="P218" s="11"/>
    </row>
    <row r="219" spans="1:16" ht="30" customHeight="1" x14ac:dyDescent="0.2">
      <c r="A219" s="11">
        <v>187</v>
      </c>
      <c r="B219" s="15" t="s">
        <v>14</v>
      </c>
      <c r="C219" s="19" t="s">
        <v>123</v>
      </c>
      <c r="D219" s="21" t="s">
        <v>543</v>
      </c>
      <c r="E219" s="24">
        <v>18.683</v>
      </c>
      <c r="F219" s="22" t="s">
        <v>544</v>
      </c>
      <c r="G219" s="23" t="s">
        <v>17</v>
      </c>
      <c r="H219" s="18" t="s">
        <v>636</v>
      </c>
      <c r="I219" s="71" t="s">
        <v>545</v>
      </c>
      <c r="J219" s="19" t="s">
        <v>755</v>
      </c>
      <c r="K219" s="11">
        <v>58</v>
      </c>
      <c r="L219" s="158">
        <f t="shared" si="3"/>
        <v>216.72280000000001</v>
      </c>
      <c r="M219" s="19" t="s">
        <v>761</v>
      </c>
      <c r="N219" s="11">
        <v>62</v>
      </c>
      <c r="O219" s="11" t="s">
        <v>758</v>
      </c>
      <c r="P219" s="11"/>
    </row>
    <row r="220" spans="1:16" ht="30" customHeight="1" x14ac:dyDescent="0.2">
      <c r="A220" s="11"/>
      <c r="B220" s="15"/>
      <c r="C220" s="19"/>
      <c r="D220" s="21"/>
      <c r="E220" s="24"/>
      <c r="F220" s="22"/>
      <c r="G220" s="23"/>
      <c r="H220" s="18"/>
      <c r="I220" s="71"/>
      <c r="J220" s="19"/>
      <c r="K220" s="11"/>
      <c r="L220" s="158"/>
      <c r="M220" s="19" t="s">
        <v>760</v>
      </c>
      <c r="N220" s="11">
        <v>61</v>
      </c>
      <c r="O220" s="160" t="s">
        <v>759</v>
      </c>
      <c r="P220" s="11"/>
    </row>
    <row r="221" spans="1:16" ht="30" customHeight="1" x14ac:dyDescent="0.2">
      <c r="A221" s="11">
        <v>188</v>
      </c>
      <c r="B221" s="15" t="s">
        <v>14</v>
      </c>
      <c r="C221" s="19" t="s">
        <v>123</v>
      </c>
      <c r="D221" s="21" t="s">
        <v>546</v>
      </c>
      <c r="E221" s="24">
        <v>6.1</v>
      </c>
      <c r="F221" s="29" t="s">
        <v>44</v>
      </c>
      <c r="G221" s="23" t="s">
        <v>17</v>
      </c>
      <c r="H221" s="18" t="s">
        <v>636</v>
      </c>
      <c r="I221" s="71" t="s">
        <v>547</v>
      </c>
      <c r="J221" s="19" t="s">
        <v>755</v>
      </c>
      <c r="K221" s="11">
        <v>58</v>
      </c>
      <c r="L221" s="158">
        <f t="shared" si="3"/>
        <v>70.759999999999991</v>
      </c>
      <c r="M221" s="19" t="s">
        <v>761</v>
      </c>
      <c r="N221" s="11">
        <v>78</v>
      </c>
      <c r="O221" s="11" t="s">
        <v>758</v>
      </c>
      <c r="P221" s="11"/>
    </row>
    <row r="222" spans="1:16" ht="30" customHeight="1" x14ac:dyDescent="0.2">
      <c r="A222" s="11"/>
      <c r="B222" s="15"/>
      <c r="C222" s="19"/>
      <c r="D222" s="21"/>
      <c r="E222" s="24"/>
      <c r="F222" s="29"/>
      <c r="G222" s="23"/>
      <c r="H222" s="18"/>
      <c r="I222" s="71"/>
      <c r="J222" s="19"/>
      <c r="K222" s="11"/>
      <c r="L222" s="158"/>
      <c r="M222" s="19" t="s">
        <v>760</v>
      </c>
      <c r="N222" s="11">
        <v>61</v>
      </c>
      <c r="O222" s="160" t="s">
        <v>759</v>
      </c>
      <c r="P222" s="11"/>
    </row>
    <row r="223" spans="1:16" ht="30" customHeight="1" x14ac:dyDescent="0.2">
      <c r="A223" s="11"/>
      <c r="B223" s="15"/>
      <c r="C223" s="19"/>
      <c r="D223" s="21"/>
      <c r="E223" s="24"/>
      <c r="F223" s="29"/>
      <c r="G223" s="23"/>
      <c r="H223" s="18"/>
      <c r="I223" s="71"/>
      <c r="J223" s="19"/>
      <c r="K223" s="11"/>
      <c r="L223" s="158"/>
      <c r="M223" s="19" t="s">
        <v>762</v>
      </c>
      <c r="N223" s="11">
        <v>59</v>
      </c>
      <c r="O223" s="11"/>
      <c r="P223" s="11"/>
    </row>
    <row r="224" spans="1:16" ht="30" customHeight="1" x14ac:dyDescent="0.2">
      <c r="A224" s="11">
        <v>191</v>
      </c>
      <c r="B224" s="15" t="s">
        <v>14</v>
      </c>
      <c r="C224" s="19" t="s">
        <v>128</v>
      </c>
      <c r="D224" s="21" t="s">
        <v>129</v>
      </c>
      <c r="E224" s="24">
        <v>5.4989999999999997</v>
      </c>
      <c r="F224" s="25" t="s">
        <v>34</v>
      </c>
      <c r="G224" s="23" t="s">
        <v>17</v>
      </c>
      <c r="H224" s="18" t="s">
        <v>636</v>
      </c>
      <c r="I224" s="71" t="s">
        <v>329</v>
      </c>
      <c r="J224" s="19" t="s">
        <v>755</v>
      </c>
      <c r="K224" s="11">
        <v>58</v>
      </c>
      <c r="L224" s="158">
        <f t="shared" si="3"/>
        <v>63.788400000000003</v>
      </c>
      <c r="M224" s="19"/>
      <c r="N224" s="11"/>
      <c r="O224" s="11"/>
      <c r="P224" s="11"/>
    </row>
    <row r="225" spans="1:16" ht="30" customHeight="1" x14ac:dyDescent="0.2">
      <c r="A225" s="11">
        <v>192</v>
      </c>
      <c r="B225" s="15" t="s">
        <v>14</v>
      </c>
      <c r="C225" s="19" t="s">
        <v>128</v>
      </c>
      <c r="D225" s="21" t="s">
        <v>130</v>
      </c>
      <c r="E225" s="24">
        <v>7.5940000000000003</v>
      </c>
      <c r="F225" s="29" t="s">
        <v>34</v>
      </c>
      <c r="G225" s="23" t="s">
        <v>17</v>
      </c>
      <c r="H225" s="18" t="s">
        <v>636</v>
      </c>
      <c r="I225" s="71" t="s">
        <v>330</v>
      </c>
      <c r="J225" s="19" t="s">
        <v>755</v>
      </c>
      <c r="K225" s="11">
        <v>58</v>
      </c>
      <c r="L225" s="158">
        <f t="shared" si="3"/>
        <v>88.090400000000002</v>
      </c>
      <c r="M225" s="19" t="s">
        <v>761</v>
      </c>
      <c r="N225" s="11">
        <v>63</v>
      </c>
      <c r="O225" s="11" t="s">
        <v>758</v>
      </c>
      <c r="P225" s="11"/>
    </row>
    <row r="226" spans="1:16" ht="30" customHeight="1" x14ac:dyDescent="0.2">
      <c r="A226" s="11">
        <v>193</v>
      </c>
      <c r="B226" s="15" t="s">
        <v>14</v>
      </c>
      <c r="C226" s="19" t="s">
        <v>128</v>
      </c>
      <c r="D226" s="21" t="s">
        <v>131</v>
      </c>
      <c r="E226" s="24">
        <v>6.9720000000000004</v>
      </c>
      <c r="F226" s="29" t="s">
        <v>34</v>
      </c>
      <c r="G226" s="23" t="s">
        <v>17</v>
      </c>
      <c r="H226" s="18" t="s">
        <v>636</v>
      </c>
      <c r="I226" s="71" t="s">
        <v>331</v>
      </c>
      <c r="J226" s="19" t="s">
        <v>755</v>
      </c>
      <c r="K226" s="11">
        <v>58</v>
      </c>
      <c r="L226" s="158">
        <f t="shared" si="3"/>
        <v>80.875200000000007</v>
      </c>
      <c r="M226" s="19"/>
      <c r="N226" s="11"/>
      <c r="O226" s="11"/>
      <c r="P226" s="11"/>
    </row>
    <row r="227" spans="1:16" ht="30" customHeight="1" x14ac:dyDescent="0.2">
      <c r="A227" s="11">
        <v>194</v>
      </c>
      <c r="B227" s="15" t="s">
        <v>14</v>
      </c>
      <c r="C227" s="19" t="s">
        <v>128</v>
      </c>
      <c r="D227" s="21" t="s">
        <v>132</v>
      </c>
      <c r="E227" s="24">
        <v>17.599</v>
      </c>
      <c r="F227" s="29" t="s">
        <v>44</v>
      </c>
      <c r="G227" s="23" t="s">
        <v>17</v>
      </c>
      <c r="H227" s="18" t="s">
        <v>636</v>
      </c>
      <c r="I227" s="71" t="s">
        <v>332</v>
      </c>
      <c r="J227" s="19" t="s">
        <v>755</v>
      </c>
      <c r="K227" s="11">
        <v>58</v>
      </c>
      <c r="L227" s="158">
        <f t="shared" si="3"/>
        <v>204.14840000000001</v>
      </c>
      <c r="M227" s="19" t="s">
        <v>761</v>
      </c>
      <c r="N227" s="11">
        <v>92</v>
      </c>
      <c r="O227" s="11" t="s">
        <v>758</v>
      </c>
      <c r="P227" s="11"/>
    </row>
    <row r="228" spans="1:16" ht="30" customHeight="1" x14ac:dyDescent="0.2">
      <c r="A228" s="11"/>
      <c r="B228" s="15"/>
      <c r="C228" s="19"/>
      <c r="D228" s="21"/>
      <c r="E228" s="24"/>
      <c r="F228" s="29"/>
      <c r="G228" s="23"/>
      <c r="H228" s="18"/>
      <c r="I228" s="71"/>
      <c r="J228" s="19"/>
      <c r="K228" s="11"/>
      <c r="L228" s="158"/>
      <c r="M228" s="19" t="s">
        <v>762</v>
      </c>
      <c r="N228" s="11">
        <v>59</v>
      </c>
      <c r="O228" s="160" t="s">
        <v>759</v>
      </c>
      <c r="P228" s="11"/>
    </row>
    <row r="229" spans="1:16" ht="30" customHeight="1" x14ac:dyDescent="0.2">
      <c r="A229" s="11">
        <v>195</v>
      </c>
      <c r="B229" s="15" t="s">
        <v>14</v>
      </c>
      <c r="C229" s="19" t="s">
        <v>128</v>
      </c>
      <c r="D229" s="21" t="s">
        <v>133</v>
      </c>
      <c r="E229" s="24">
        <v>5.6989999999999998</v>
      </c>
      <c r="F229" s="29" t="s">
        <v>44</v>
      </c>
      <c r="G229" s="23" t="s">
        <v>17</v>
      </c>
      <c r="H229" s="18" t="s">
        <v>636</v>
      </c>
      <c r="I229" s="71" t="s">
        <v>333</v>
      </c>
      <c r="J229" s="19" t="s">
        <v>755</v>
      </c>
      <c r="K229" s="11">
        <v>58</v>
      </c>
      <c r="L229" s="158">
        <f t="shared" si="3"/>
        <v>66.108400000000003</v>
      </c>
      <c r="M229" s="19" t="s">
        <v>761</v>
      </c>
      <c r="N229" s="11">
        <v>63</v>
      </c>
      <c r="O229" s="11" t="s">
        <v>758</v>
      </c>
      <c r="P229" s="11"/>
    </row>
    <row r="230" spans="1:16" ht="30" customHeight="1" x14ac:dyDescent="0.2">
      <c r="A230" s="11"/>
      <c r="B230" s="15"/>
      <c r="C230" s="19"/>
      <c r="D230" s="21"/>
      <c r="E230" s="24"/>
      <c r="F230" s="29"/>
      <c r="G230" s="23"/>
      <c r="H230" s="18"/>
      <c r="I230" s="71"/>
      <c r="J230" s="19"/>
      <c r="K230" s="11"/>
      <c r="L230" s="158"/>
      <c r="M230" s="19" t="s">
        <v>762</v>
      </c>
      <c r="N230" s="11">
        <v>59</v>
      </c>
      <c r="O230" s="160" t="s">
        <v>759</v>
      </c>
      <c r="P230" s="11"/>
    </row>
    <row r="231" spans="1:16" ht="30" customHeight="1" x14ac:dyDescent="0.2">
      <c r="A231" s="11">
        <v>196</v>
      </c>
      <c r="B231" s="15" t="s">
        <v>14</v>
      </c>
      <c r="C231" s="19" t="s">
        <v>128</v>
      </c>
      <c r="D231" s="21" t="s">
        <v>134</v>
      </c>
      <c r="E231" s="24">
        <v>3.988</v>
      </c>
      <c r="F231" s="22" t="s">
        <v>19</v>
      </c>
      <c r="G231" s="23" t="s">
        <v>17</v>
      </c>
      <c r="H231" s="18" t="s">
        <v>636</v>
      </c>
      <c r="I231" s="71" t="s">
        <v>334</v>
      </c>
      <c r="J231" s="19" t="s">
        <v>755</v>
      </c>
      <c r="K231" s="11">
        <v>58</v>
      </c>
      <c r="L231" s="158">
        <f t="shared" si="3"/>
        <v>46.260800000000003</v>
      </c>
      <c r="M231" s="19"/>
      <c r="N231" s="11"/>
      <c r="O231" s="11"/>
      <c r="P231" s="11"/>
    </row>
    <row r="232" spans="1:16" ht="30" customHeight="1" x14ac:dyDescent="0.2">
      <c r="A232" s="11">
        <v>197</v>
      </c>
      <c r="B232" s="15" t="s">
        <v>14</v>
      </c>
      <c r="C232" s="19" t="s">
        <v>128</v>
      </c>
      <c r="D232" s="21" t="s">
        <v>135</v>
      </c>
      <c r="E232" s="24">
        <v>5.81</v>
      </c>
      <c r="F232" s="22" t="s">
        <v>19</v>
      </c>
      <c r="G232" s="23" t="s">
        <v>17</v>
      </c>
      <c r="H232" s="18" t="s">
        <v>636</v>
      </c>
      <c r="I232" s="71" t="s">
        <v>335</v>
      </c>
      <c r="J232" s="19" t="s">
        <v>755</v>
      </c>
      <c r="K232" s="11">
        <v>58</v>
      </c>
      <c r="L232" s="158">
        <f t="shared" si="3"/>
        <v>67.396000000000001</v>
      </c>
      <c r="M232" s="19"/>
      <c r="N232" s="11"/>
      <c r="O232" s="11"/>
      <c r="P232" s="11"/>
    </row>
    <row r="233" spans="1:16" ht="30" customHeight="1" x14ac:dyDescent="0.2">
      <c r="A233" s="11">
        <v>198</v>
      </c>
      <c r="B233" s="15" t="s">
        <v>14</v>
      </c>
      <c r="C233" s="19" t="s">
        <v>128</v>
      </c>
      <c r="D233" s="21" t="s">
        <v>136</v>
      </c>
      <c r="E233" s="24">
        <v>3.9980000000000002</v>
      </c>
      <c r="F233" s="22" t="s">
        <v>19</v>
      </c>
      <c r="G233" s="23" t="s">
        <v>17</v>
      </c>
      <c r="H233" s="18" t="s">
        <v>636</v>
      </c>
      <c r="I233" s="71" t="s">
        <v>336</v>
      </c>
      <c r="J233" s="19" t="s">
        <v>755</v>
      </c>
      <c r="K233" s="11">
        <v>58</v>
      </c>
      <c r="L233" s="158">
        <f t="shared" si="3"/>
        <v>46.376800000000003</v>
      </c>
      <c r="M233" s="19"/>
      <c r="N233" s="11"/>
      <c r="O233" s="11"/>
      <c r="P233" s="11"/>
    </row>
    <row r="234" spans="1:16" ht="30" customHeight="1" x14ac:dyDescent="0.2">
      <c r="A234" s="11">
        <v>199</v>
      </c>
      <c r="B234" s="15" t="s">
        <v>14</v>
      </c>
      <c r="C234" s="31" t="s">
        <v>137</v>
      </c>
      <c r="D234" s="21" t="s">
        <v>138</v>
      </c>
      <c r="E234" s="24">
        <v>4.4989999999999997</v>
      </c>
      <c r="F234" s="22" t="s">
        <v>19</v>
      </c>
      <c r="G234" s="23" t="s">
        <v>17</v>
      </c>
      <c r="H234" s="18" t="s">
        <v>636</v>
      </c>
      <c r="I234" s="71" t="s">
        <v>337</v>
      </c>
      <c r="J234" s="19" t="s">
        <v>755</v>
      </c>
      <c r="K234" s="11">
        <v>58</v>
      </c>
      <c r="L234" s="158">
        <f t="shared" si="3"/>
        <v>52.188400000000001</v>
      </c>
      <c r="M234" s="19"/>
      <c r="N234" s="11"/>
      <c r="O234" s="11"/>
      <c r="P234" s="11"/>
    </row>
    <row r="235" spans="1:16" ht="30" customHeight="1" x14ac:dyDescent="0.2">
      <c r="A235" s="11">
        <v>200</v>
      </c>
      <c r="B235" s="15" t="s">
        <v>14</v>
      </c>
      <c r="C235" s="19" t="s">
        <v>137</v>
      </c>
      <c r="D235" s="21" t="s">
        <v>139</v>
      </c>
      <c r="E235" s="24">
        <v>5.2809999999999997</v>
      </c>
      <c r="F235" s="29" t="s">
        <v>23</v>
      </c>
      <c r="G235" s="23" t="s">
        <v>17</v>
      </c>
      <c r="H235" s="18" t="s">
        <v>636</v>
      </c>
      <c r="I235" s="71" t="s">
        <v>338</v>
      </c>
      <c r="J235" s="19" t="s">
        <v>755</v>
      </c>
      <c r="K235" s="11">
        <v>58</v>
      </c>
      <c r="L235" s="158">
        <f t="shared" si="3"/>
        <v>61.259600000000006</v>
      </c>
      <c r="M235" s="19"/>
      <c r="N235" s="11"/>
      <c r="O235" s="11"/>
      <c r="P235" s="11"/>
    </row>
    <row r="236" spans="1:16" ht="30" customHeight="1" x14ac:dyDescent="0.2">
      <c r="A236" s="11">
        <v>201</v>
      </c>
      <c r="B236" s="15" t="s">
        <v>14</v>
      </c>
      <c r="C236" s="19" t="s">
        <v>137</v>
      </c>
      <c r="D236" s="21" t="s">
        <v>140</v>
      </c>
      <c r="E236" s="24">
        <v>3.4</v>
      </c>
      <c r="F236" s="29" t="s">
        <v>23</v>
      </c>
      <c r="G236" s="23" t="s">
        <v>17</v>
      </c>
      <c r="H236" s="18" t="s">
        <v>636</v>
      </c>
      <c r="I236" s="71" t="s">
        <v>339</v>
      </c>
      <c r="J236" s="19" t="s">
        <v>755</v>
      </c>
      <c r="K236" s="11">
        <v>58</v>
      </c>
      <c r="L236" s="158">
        <f t="shared" si="3"/>
        <v>39.44</v>
      </c>
      <c r="M236" s="19"/>
      <c r="N236" s="11"/>
      <c r="O236" s="11"/>
      <c r="P236" s="11"/>
    </row>
    <row r="237" spans="1:16" ht="30" customHeight="1" x14ac:dyDescent="0.2">
      <c r="A237" s="11">
        <v>202</v>
      </c>
      <c r="B237" s="15" t="s">
        <v>14</v>
      </c>
      <c r="C237" s="19" t="s">
        <v>137</v>
      </c>
      <c r="D237" s="21" t="s">
        <v>141</v>
      </c>
      <c r="E237" s="24">
        <v>5.9989999999999997</v>
      </c>
      <c r="F237" s="22" t="s">
        <v>16</v>
      </c>
      <c r="G237" s="23" t="s">
        <v>17</v>
      </c>
      <c r="H237" s="18" t="s">
        <v>636</v>
      </c>
      <c r="I237" s="71" t="s">
        <v>340</v>
      </c>
      <c r="J237" s="19" t="s">
        <v>755</v>
      </c>
      <c r="K237" s="11">
        <v>58</v>
      </c>
      <c r="L237" s="158">
        <f t="shared" si="3"/>
        <v>69.588400000000007</v>
      </c>
      <c r="M237" s="19"/>
      <c r="N237" s="11"/>
      <c r="O237" s="11"/>
      <c r="P237" s="11"/>
    </row>
    <row r="238" spans="1:16" ht="30" customHeight="1" x14ac:dyDescent="0.2">
      <c r="A238" s="11">
        <v>203</v>
      </c>
      <c r="B238" s="15" t="s">
        <v>14</v>
      </c>
      <c r="C238" s="19" t="s">
        <v>137</v>
      </c>
      <c r="D238" s="21" t="s">
        <v>548</v>
      </c>
      <c r="E238" s="24">
        <v>4</v>
      </c>
      <c r="F238" s="22" t="s">
        <v>19</v>
      </c>
      <c r="G238" s="23" t="s">
        <v>17</v>
      </c>
      <c r="H238" s="18" t="s">
        <v>636</v>
      </c>
      <c r="I238" s="71" t="s">
        <v>549</v>
      </c>
      <c r="J238" s="19" t="s">
        <v>755</v>
      </c>
      <c r="K238" s="11">
        <v>58</v>
      </c>
      <c r="L238" s="158">
        <f t="shared" si="3"/>
        <v>46.400000000000006</v>
      </c>
      <c r="M238" s="19"/>
      <c r="N238" s="11"/>
      <c r="O238" s="11"/>
      <c r="P238" s="11"/>
    </row>
    <row r="239" spans="1:16" ht="30" customHeight="1" x14ac:dyDescent="0.2">
      <c r="A239" s="11">
        <v>204</v>
      </c>
      <c r="B239" s="15" t="s">
        <v>14</v>
      </c>
      <c r="C239" s="19" t="s">
        <v>142</v>
      </c>
      <c r="D239" s="21" t="s">
        <v>143</v>
      </c>
      <c r="E239" s="24">
        <v>2.399</v>
      </c>
      <c r="F239" s="22" t="s">
        <v>26</v>
      </c>
      <c r="G239" s="23" t="s">
        <v>17</v>
      </c>
      <c r="H239" s="18" t="s">
        <v>636</v>
      </c>
      <c r="I239" s="72"/>
      <c r="J239" s="19" t="s">
        <v>755</v>
      </c>
      <c r="K239" s="11">
        <v>58</v>
      </c>
      <c r="L239" s="158">
        <f t="shared" si="3"/>
        <v>27.828400000000002</v>
      </c>
      <c r="M239" s="19" t="s">
        <v>760</v>
      </c>
      <c r="N239" s="11">
        <v>61</v>
      </c>
      <c r="O239" s="11" t="s">
        <v>758</v>
      </c>
      <c r="P239" s="11"/>
    </row>
    <row r="240" spans="1:16" ht="30" customHeight="1" x14ac:dyDescent="0.2">
      <c r="A240" s="11">
        <v>205</v>
      </c>
      <c r="B240" s="15" t="s">
        <v>14</v>
      </c>
      <c r="C240" s="26" t="s">
        <v>142</v>
      </c>
      <c r="D240" s="32" t="s">
        <v>144</v>
      </c>
      <c r="E240" s="28">
        <v>2.5409999999999999</v>
      </c>
      <c r="F240" s="29" t="s">
        <v>16</v>
      </c>
      <c r="G240" s="30" t="s">
        <v>17</v>
      </c>
      <c r="H240" s="18" t="s">
        <v>636</v>
      </c>
      <c r="I240" s="71" t="s">
        <v>341</v>
      </c>
      <c r="J240" s="19" t="s">
        <v>755</v>
      </c>
      <c r="K240" s="11">
        <v>58</v>
      </c>
      <c r="L240" s="158">
        <f t="shared" si="3"/>
        <v>29.4756</v>
      </c>
      <c r="M240" s="19" t="s">
        <v>760</v>
      </c>
      <c r="N240" s="11">
        <v>61</v>
      </c>
      <c r="O240" s="11" t="s">
        <v>758</v>
      </c>
      <c r="P240" s="11"/>
    </row>
    <row r="241" spans="1:16" ht="30" customHeight="1" x14ac:dyDescent="0.2">
      <c r="A241" s="11">
        <v>206</v>
      </c>
      <c r="B241" s="15" t="s">
        <v>14</v>
      </c>
      <c r="C241" s="19" t="s">
        <v>142</v>
      </c>
      <c r="D241" s="21" t="s">
        <v>550</v>
      </c>
      <c r="E241" s="24">
        <v>4.0179999999999998</v>
      </c>
      <c r="F241" s="22" t="s">
        <v>26</v>
      </c>
      <c r="G241" s="23" t="s">
        <v>17</v>
      </c>
      <c r="H241" s="18" t="s">
        <v>636</v>
      </c>
      <c r="I241" s="71" t="s">
        <v>551</v>
      </c>
      <c r="J241" s="19" t="s">
        <v>755</v>
      </c>
      <c r="K241" s="11">
        <v>58</v>
      </c>
      <c r="L241" s="158">
        <f t="shared" si="3"/>
        <v>46.608800000000002</v>
      </c>
      <c r="M241" s="19" t="s">
        <v>761</v>
      </c>
      <c r="N241" s="11">
        <v>74</v>
      </c>
      <c r="O241" s="11" t="s">
        <v>758</v>
      </c>
      <c r="P241" s="11"/>
    </row>
    <row r="242" spans="1:16" ht="30" customHeight="1" x14ac:dyDescent="0.2">
      <c r="A242" s="11"/>
      <c r="B242" s="15"/>
      <c r="C242" s="19"/>
      <c r="D242" s="21"/>
      <c r="E242" s="24"/>
      <c r="F242" s="22"/>
      <c r="G242" s="23"/>
      <c r="H242" s="18"/>
      <c r="I242" s="71"/>
      <c r="J242" s="19"/>
      <c r="K242" s="11"/>
      <c r="L242" s="158"/>
      <c r="M242" s="19" t="s">
        <v>760</v>
      </c>
      <c r="N242" s="11">
        <v>61</v>
      </c>
      <c r="O242" s="160" t="s">
        <v>759</v>
      </c>
      <c r="P242" s="11"/>
    </row>
    <row r="243" spans="1:16" ht="30" customHeight="1" x14ac:dyDescent="0.2">
      <c r="A243" s="11">
        <v>207</v>
      </c>
      <c r="B243" s="15" t="s">
        <v>14</v>
      </c>
      <c r="C243" s="19" t="s">
        <v>142</v>
      </c>
      <c r="D243" s="21" t="s">
        <v>552</v>
      </c>
      <c r="E243" s="24">
        <v>2.399</v>
      </c>
      <c r="F243" s="22" t="s">
        <v>26</v>
      </c>
      <c r="G243" s="23" t="s">
        <v>17</v>
      </c>
      <c r="H243" s="18" t="s">
        <v>636</v>
      </c>
      <c r="I243" s="71" t="s">
        <v>553</v>
      </c>
      <c r="J243" s="19" t="s">
        <v>755</v>
      </c>
      <c r="K243" s="11">
        <v>58</v>
      </c>
      <c r="L243" s="158">
        <f t="shared" si="3"/>
        <v>27.828400000000002</v>
      </c>
      <c r="M243" s="19" t="s">
        <v>761</v>
      </c>
      <c r="N243" s="11">
        <v>74</v>
      </c>
      <c r="O243" s="11" t="s">
        <v>758</v>
      </c>
      <c r="P243" s="11"/>
    </row>
    <row r="244" spans="1:16" ht="30" customHeight="1" x14ac:dyDescent="0.2">
      <c r="A244" s="11">
        <v>208</v>
      </c>
      <c r="B244" s="15" t="s">
        <v>14</v>
      </c>
      <c r="C244" s="19" t="s">
        <v>142</v>
      </c>
      <c r="D244" s="21" t="s">
        <v>554</v>
      </c>
      <c r="E244" s="24">
        <v>1.8680000000000001</v>
      </c>
      <c r="F244" s="22" t="s">
        <v>26</v>
      </c>
      <c r="G244" s="23" t="s">
        <v>17</v>
      </c>
      <c r="H244" s="18" t="s">
        <v>636</v>
      </c>
      <c r="I244" s="71" t="s">
        <v>555</v>
      </c>
      <c r="J244" s="19" t="s">
        <v>755</v>
      </c>
      <c r="K244" s="11">
        <v>58</v>
      </c>
      <c r="L244" s="158">
        <f t="shared" si="3"/>
        <v>21.668800000000005</v>
      </c>
      <c r="M244" s="19" t="s">
        <v>761</v>
      </c>
      <c r="N244" s="11">
        <v>74</v>
      </c>
      <c r="O244" s="11" t="s">
        <v>758</v>
      </c>
      <c r="P244" s="11"/>
    </row>
    <row r="245" spans="1:16" ht="30" customHeight="1" x14ac:dyDescent="0.2">
      <c r="A245" s="11"/>
      <c r="B245" s="15"/>
      <c r="C245" s="19"/>
      <c r="D245" s="21"/>
      <c r="E245" s="24"/>
      <c r="F245" s="22"/>
      <c r="G245" s="23"/>
      <c r="H245" s="18"/>
      <c r="I245" s="71"/>
      <c r="J245" s="19"/>
      <c r="K245" s="11"/>
      <c r="L245" s="158"/>
      <c r="M245" s="19" t="s">
        <v>760</v>
      </c>
      <c r="N245" s="11">
        <v>61</v>
      </c>
      <c r="O245" s="160" t="s">
        <v>759</v>
      </c>
      <c r="P245" s="11"/>
    </row>
    <row r="246" spans="1:16" ht="30" customHeight="1" x14ac:dyDescent="0.2">
      <c r="A246" s="11">
        <v>209</v>
      </c>
      <c r="B246" s="15" t="s">
        <v>14</v>
      </c>
      <c r="C246" s="19" t="s">
        <v>142</v>
      </c>
      <c r="D246" s="21" t="s">
        <v>556</v>
      </c>
      <c r="E246" s="24">
        <v>2</v>
      </c>
      <c r="F246" s="25" t="s">
        <v>16</v>
      </c>
      <c r="G246" s="23" t="s">
        <v>17</v>
      </c>
      <c r="H246" s="18" t="s">
        <v>636</v>
      </c>
      <c r="I246" s="71" t="s">
        <v>557</v>
      </c>
      <c r="J246" s="19" t="s">
        <v>755</v>
      </c>
      <c r="K246" s="11">
        <v>58</v>
      </c>
      <c r="L246" s="158">
        <f t="shared" si="3"/>
        <v>23.200000000000003</v>
      </c>
      <c r="M246" s="19" t="s">
        <v>761</v>
      </c>
      <c r="N246" s="11">
        <v>74</v>
      </c>
      <c r="O246" s="11" t="s">
        <v>758</v>
      </c>
      <c r="P246" s="11"/>
    </row>
    <row r="247" spans="1:16" ht="30" customHeight="1" x14ac:dyDescent="0.2">
      <c r="A247" s="11"/>
      <c r="B247" s="15"/>
      <c r="C247" s="19"/>
      <c r="D247" s="21"/>
      <c r="E247" s="24"/>
      <c r="F247" s="25"/>
      <c r="G247" s="23"/>
      <c r="H247" s="18"/>
      <c r="I247" s="71"/>
      <c r="J247" s="19"/>
      <c r="K247" s="11"/>
      <c r="L247" s="158"/>
      <c r="M247" s="19" t="s">
        <v>760</v>
      </c>
      <c r="N247" s="11">
        <v>61</v>
      </c>
      <c r="O247" s="160" t="s">
        <v>759</v>
      </c>
      <c r="P247" s="11"/>
    </row>
    <row r="248" spans="1:16" ht="30" customHeight="1" x14ac:dyDescent="0.2">
      <c r="A248" s="11">
        <v>210</v>
      </c>
      <c r="B248" s="15" t="s">
        <v>14</v>
      </c>
      <c r="C248" s="19" t="s">
        <v>142</v>
      </c>
      <c r="D248" s="21" t="s">
        <v>558</v>
      </c>
      <c r="E248" s="24">
        <v>2.5</v>
      </c>
      <c r="F248" s="22" t="s">
        <v>26</v>
      </c>
      <c r="G248" s="23" t="s">
        <v>17</v>
      </c>
      <c r="H248" s="18" t="s">
        <v>636</v>
      </c>
      <c r="I248" s="71" t="s">
        <v>559</v>
      </c>
      <c r="J248" s="19" t="s">
        <v>755</v>
      </c>
      <c r="K248" s="11">
        <v>58</v>
      </c>
      <c r="L248" s="158">
        <f t="shared" si="3"/>
        <v>29</v>
      </c>
      <c r="M248" s="19" t="s">
        <v>761</v>
      </c>
      <c r="N248" s="11">
        <v>74</v>
      </c>
      <c r="O248" s="11" t="s">
        <v>758</v>
      </c>
      <c r="P248" s="11"/>
    </row>
    <row r="249" spans="1:16" ht="30" customHeight="1" x14ac:dyDescent="0.2">
      <c r="A249" s="11"/>
      <c r="B249" s="15"/>
      <c r="C249" s="19"/>
      <c r="D249" s="21"/>
      <c r="E249" s="24"/>
      <c r="F249" s="22"/>
      <c r="G249" s="23"/>
      <c r="H249" s="18"/>
      <c r="I249" s="71"/>
      <c r="J249" s="19"/>
      <c r="K249" s="11"/>
      <c r="L249" s="158"/>
      <c r="M249" s="19" t="s">
        <v>760</v>
      </c>
      <c r="N249" s="11">
        <v>61</v>
      </c>
      <c r="O249" s="160" t="s">
        <v>759</v>
      </c>
      <c r="P249" s="11"/>
    </row>
    <row r="250" spans="1:16" ht="30" customHeight="1" x14ac:dyDescent="0.2">
      <c r="A250" s="11">
        <v>211</v>
      </c>
      <c r="B250" s="15" t="s">
        <v>14</v>
      </c>
      <c r="C250" s="19" t="s">
        <v>142</v>
      </c>
      <c r="D250" s="21" t="s">
        <v>560</v>
      </c>
      <c r="E250" s="24">
        <v>6.7990000000000004</v>
      </c>
      <c r="F250" s="22" t="s">
        <v>26</v>
      </c>
      <c r="G250" s="23" t="s">
        <v>17</v>
      </c>
      <c r="H250" s="18" t="s">
        <v>636</v>
      </c>
      <c r="I250" s="71" t="s">
        <v>561</v>
      </c>
      <c r="J250" s="19" t="s">
        <v>755</v>
      </c>
      <c r="K250" s="11">
        <v>58</v>
      </c>
      <c r="L250" s="158">
        <f t="shared" si="3"/>
        <v>78.868400000000008</v>
      </c>
      <c r="M250" s="19" t="s">
        <v>761</v>
      </c>
      <c r="N250" s="11">
        <v>74</v>
      </c>
      <c r="O250" s="11" t="s">
        <v>758</v>
      </c>
      <c r="P250" s="11"/>
    </row>
    <row r="251" spans="1:16" ht="30" customHeight="1" x14ac:dyDescent="0.2">
      <c r="A251" s="11"/>
      <c r="B251" s="15"/>
      <c r="C251" s="19"/>
      <c r="D251" s="21"/>
      <c r="E251" s="24"/>
      <c r="F251" s="22"/>
      <c r="G251" s="23"/>
      <c r="H251" s="18"/>
      <c r="I251" s="71"/>
      <c r="J251" s="19"/>
      <c r="K251" s="11"/>
      <c r="L251" s="158"/>
      <c r="M251" s="19" t="s">
        <v>760</v>
      </c>
      <c r="N251" s="11">
        <v>61</v>
      </c>
      <c r="O251" s="160" t="s">
        <v>759</v>
      </c>
      <c r="P251" s="11"/>
    </row>
    <row r="252" spans="1:16" ht="30" customHeight="1" x14ac:dyDescent="0.2">
      <c r="A252" s="11">
        <v>212</v>
      </c>
      <c r="B252" s="15" t="s">
        <v>14</v>
      </c>
      <c r="C252" s="19" t="s">
        <v>142</v>
      </c>
      <c r="D252" s="21" t="s">
        <v>562</v>
      </c>
      <c r="E252" s="24">
        <v>2.9</v>
      </c>
      <c r="F252" s="22" t="s">
        <v>26</v>
      </c>
      <c r="G252" s="23" t="s">
        <v>17</v>
      </c>
      <c r="H252" s="18" t="s">
        <v>636</v>
      </c>
      <c r="I252" s="71" t="s">
        <v>563</v>
      </c>
      <c r="J252" s="19" t="s">
        <v>755</v>
      </c>
      <c r="K252" s="11">
        <v>58</v>
      </c>
      <c r="L252" s="158">
        <f t="shared" si="3"/>
        <v>33.64</v>
      </c>
      <c r="M252" s="19" t="s">
        <v>761</v>
      </c>
      <c r="N252" s="11">
        <v>74</v>
      </c>
      <c r="O252" s="11" t="s">
        <v>758</v>
      </c>
      <c r="P252" s="11"/>
    </row>
    <row r="253" spans="1:16" ht="30" customHeight="1" x14ac:dyDescent="0.2">
      <c r="A253" s="11"/>
      <c r="B253" s="15"/>
      <c r="C253" s="19"/>
      <c r="D253" s="21"/>
      <c r="E253" s="24"/>
      <c r="F253" s="22"/>
      <c r="G253" s="23"/>
      <c r="H253" s="18"/>
      <c r="I253" s="71"/>
      <c r="J253" s="19"/>
      <c r="K253" s="11"/>
      <c r="L253" s="158"/>
      <c r="M253" s="19" t="s">
        <v>760</v>
      </c>
      <c r="N253" s="11">
        <v>61</v>
      </c>
      <c r="O253" s="160" t="s">
        <v>759</v>
      </c>
      <c r="P253" s="11"/>
    </row>
    <row r="254" spans="1:16" ht="30" customHeight="1" x14ac:dyDescent="0.2">
      <c r="A254" s="11">
        <v>213</v>
      </c>
      <c r="B254" s="15" t="s">
        <v>14</v>
      </c>
      <c r="C254" s="19" t="s">
        <v>145</v>
      </c>
      <c r="D254" s="21" t="s">
        <v>146</v>
      </c>
      <c r="E254" s="24">
        <v>8.1980000000000004</v>
      </c>
      <c r="F254" s="22" t="s">
        <v>90</v>
      </c>
      <c r="G254" s="23" t="s">
        <v>147</v>
      </c>
      <c r="H254" s="18" t="s">
        <v>636</v>
      </c>
      <c r="I254" s="71" t="s">
        <v>342</v>
      </c>
      <c r="J254" s="19" t="s">
        <v>755</v>
      </c>
      <c r="K254" s="11">
        <v>58</v>
      </c>
      <c r="L254" s="158">
        <f t="shared" si="3"/>
        <v>95.096800000000016</v>
      </c>
      <c r="M254" s="19"/>
      <c r="N254" s="11"/>
      <c r="O254" s="11"/>
      <c r="P254" s="11"/>
    </row>
    <row r="255" spans="1:16" ht="30" customHeight="1" x14ac:dyDescent="0.2">
      <c r="A255" s="11">
        <v>214</v>
      </c>
      <c r="B255" s="15" t="s">
        <v>14</v>
      </c>
      <c r="C255" s="19" t="s">
        <v>145</v>
      </c>
      <c r="D255" s="21" t="s">
        <v>148</v>
      </c>
      <c r="E255" s="24">
        <v>7.9980000000000002</v>
      </c>
      <c r="F255" s="22" t="s">
        <v>90</v>
      </c>
      <c r="G255" s="23" t="s">
        <v>147</v>
      </c>
      <c r="H255" s="18" t="s">
        <v>636</v>
      </c>
      <c r="I255" s="71" t="s">
        <v>343</v>
      </c>
      <c r="J255" s="19" t="s">
        <v>755</v>
      </c>
      <c r="K255" s="11">
        <v>58</v>
      </c>
      <c r="L255" s="158">
        <f t="shared" si="3"/>
        <v>92.776800000000009</v>
      </c>
      <c r="M255" s="19"/>
      <c r="N255" s="11"/>
      <c r="O255" s="11"/>
      <c r="P255" s="11"/>
    </row>
    <row r="256" spans="1:16" ht="30" customHeight="1" x14ac:dyDescent="0.2">
      <c r="A256" s="11">
        <v>215</v>
      </c>
      <c r="B256" s="15" t="s">
        <v>14</v>
      </c>
      <c r="C256" s="31" t="s">
        <v>145</v>
      </c>
      <c r="D256" s="36" t="s">
        <v>149</v>
      </c>
      <c r="E256" s="33">
        <v>19.995000000000001</v>
      </c>
      <c r="F256" s="29" t="s">
        <v>44</v>
      </c>
      <c r="G256" s="34" t="s">
        <v>147</v>
      </c>
      <c r="H256" s="18" t="s">
        <v>636</v>
      </c>
      <c r="I256" s="71" t="s">
        <v>344</v>
      </c>
      <c r="J256" s="19" t="s">
        <v>755</v>
      </c>
      <c r="K256" s="11">
        <v>58</v>
      </c>
      <c r="L256" s="158">
        <f t="shared" si="3"/>
        <v>231.94200000000001</v>
      </c>
      <c r="M256" s="19"/>
      <c r="N256" s="11"/>
      <c r="O256" s="11"/>
      <c r="P256" s="11"/>
    </row>
    <row r="257" spans="1:16" ht="30" customHeight="1" x14ac:dyDescent="0.2">
      <c r="A257" s="11">
        <v>216</v>
      </c>
      <c r="B257" s="15" t="s">
        <v>14</v>
      </c>
      <c r="C257" s="19" t="s">
        <v>150</v>
      </c>
      <c r="D257" s="21" t="s">
        <v>151</v>
      </c>
      <c r="E257" s="24">
        <v>29.995999999999999</v>
      </c>
      <c r="F257" s="22" t="s">
        <v>19</v>
      </c>
      <c r="G257" s="23" t="s">
        <v>17</v>
      </c>
      <c r="H257" s="18" t="s">
        <v>636</v>
      </c>
      <c r="I257" s="71" t="s">
        <v>345</v>
      </c>
      <c r="J257" s="19" t="s">
        <v>755</v>
      </c>
      <c r="K257" s="11">
        <v>58</v>
      </c>
      <c r="L257" s="158">
        <f t="shared" si="3"/>
        <v>347.95360000000005</v>
      </c>
      <c r="M257" s="19"/>
      <c r="N257" s="11"/>
      <c r="O257" s="11"/>
      <c r="P257" s="11"/>
    </row>
    <row r="258" spans="1:16" ht="30" customHeight="1" x14ac:dyDescent="0.2">
      <c r="A258" s="11">
        <v>217</v>
      </c>
      <c r="B258" s="15" t="s">
        <v>14</v>
      </c>
      <c r="C258" s="19" t="s">
        <v>152</v>
      </c>
      <c r="D258" s="21" t="s">
        <v>153</v>
      </c>
      <c r="E258" s="22">
        <v>3.496</v>
      </c>
      <c r="F258" s="22" t="s">
        <v>19</v>
      </c>
      <c r="G258" s="23" t="s">
        <v>147</v>
      </c>
      <c r="H258" s="18" t="s">
        <v>636</v>
      </c>
      <c r="I258" s="71" t="s">
        <v>346</v>
      </c>
      <c r="J258" s="19" t="s">
        <v>755</v>
      </c>
      <c r="K258" s="11">
        <v>58</v>
      </c>
      <c r="L258" s="158">
        <f t="shared" si="3"/>
        <v>40.553600000000003</v>
      </c>
      <c r="M258" s="19" t="s">
        <v>762</v>
      </c>
      <c r="N258" s="11">
        <v>59</v>
      </c>
      <c r="O258" s="11" t="s">
        <v>758</v>
      </c>
      <c r="P258" s="11"/>
    </row>
    <row r="259" spans="1:16" ht="30" customHeight="1" x14ac:dyDescent="0.2">
      <c r="A259" s="11">
        <v>218</v>
      </c>
      <c r="B259" s="15" t="s">
        <v>14</v>
      </c>
      <c r="C259" s="31" t="s">
        <v>152</v>
      </c>
      <c r="D259" s="36" t="s">
        <v>154</v>
      </c>
      <c r="E259" s="25">
        <v>5.0110000000000001</v>
      </c>
      <c r="F259" s="22" t="s">
        <v>26</v>
      </c>
      <c r="G259" s="34" t="s">
        <v>147</v>
      </c>
      <c r="H259" s="18" t="s">
        <v>636</v>
      </c>
      <c r="I259" s="72"/>
      <c r="J259" s="19" t="s">
        <v>755</v>
      </c>
      <c r="K259" s="11">
        <v>58</v>
      </c>
      <c r="L259" s="158">
        <f t="shared" si="3"/>
        <v>58.127600000000008</v>
      </c>
      <c r="M259" s="19"/>
      <c r="N259" s="11"/>
      <c r="O259" s="11"/>
      <c r="P259" s="11"/>
    </row>
    <row r="260" spans="1:16" ht="30" customHeight="1" x14ac:dyDescent="0.2">
      <c r="A260" s="11">
        <v>219</v>
      </c>
      <c r="B260" s="15" t="s">
        <v>14</v>
      </c>
      <c r="C260" s="19" t="s">
        <v>152</v>
      </c>
      <c r="D260" s="21" t="s">
        <v>155</v>
      </c>
      <c r="E260" s="22">
        <v>7.9969999999999999</v>
      </c>
      <c r="F260" s="22" t="s">
        <v>19</v>
      </c>
      <c r="G260" s="19" t="s">
        <v>147</v>
      </c>
      <c r="H260" s="18" t="s">
        <v>636</v>
      </c>
      <c r="I260" s="72"/>
      <c r="J260" s="19" t="s">
        <v>755</v>
      </c>
      <c r="K260" s="11">
        <v>58</v>
      </c>
      <c r="L260" s="158">
        <f t="shared" si="3"/>
        <v>92.765200000000007</v>
      </c>
      <c r="M260" s="19"/>
      <c r="N260" s="11"/>
      <c r="O260" s="11"/>
      <c r="P260" s="11"/>
    </row>
    <row r="261" spans="1:16" ht="30" customHeight="1" x14ac:dyDescent="0.2">
      <c r="A261" s="11">
        <v>220</v>
      </c>
      <c r="B261" s="15" t="s">
        <v>14</v>
      </c>
      <c r="C261" s="19" t="s">
        <v>152</v>
      </c>
      <c r="D261" s="21" t="s">
        <v>156</v>
      </c>
      <c r="E261" s="24">
        <v>5.3</v>
      </c>
      <c r="F261" s="22" t="s">
        <v>19</v>
      </c>
      <c r="G261" s="19" t="s">
        <v>147</v>
      </c>
      <c r="H261" s="18" t="s">
        <v>636</v>
      </c>
      <c r="I261" s="71" t="s">
        <v>347</v>
      </c>
      <c r="J261" s="19" t="s">
        <v>755</v>
      </c>
      <c r="K261" s="11">
        <v>58</v>
      </c>
      <c r="L261" s="158">
        <f t="shared" si="3"/>
        <v>61.48</v>
      </c>
      <c r="M261" s="19"/>
      <c r="N261" s="11"/>
      <c r="O261" s="11"/>
      <c r="P261" s="11"/>
    </row>
    <row r="262" spans="1:16" ht="30" customHeight="1" x14ac:dyDescent="0.2">
      <c r="A262" s="11">
        <v>221</v>
      </c>
      <c r="B262" s="15" t="s">
        <v>14</v>
      </c>
      <c r="C262" s="19" t="s">
        <v>152</v>
      </c>
      <c r="D262" s="21" t="s">
        <v>157</v>
      </c>
      <c r="E262" s="22">
        <v>9.0039999999999996</v>
      </c>
      <c r="F262" s="22" t="s">
        <v>19</v>
      </c>
      <c r="G262" s="19" t="s">
        <v>147</v>
      </c>
      <c r="H262" s="18" t="s">
        <v>636</v>
      </c>
      <c r="I262" s="71" t="s">
        <v>348</v>
      </c>
      <c r="J262" s="19" t="s">
        <v>755</v>
      </c>
      <c r="K262" s="11">
        <v>58</v>
      </c>
      <c r="L262" s="158">
        <f t="shared" si="3"/>
        <v>104.4464</v>
      </c>
      <c r="M262" s="19"/>
      <c r="N262" s="11"/>
      <c r="O262" s="11"/>
      <c r="P262" s="11"/>
    </row>
    <row r="263" spans="1:16" ht="30" customHeight="1" x14ac:dyDescent="0.2">
      <c r="A263" s="11">
        <v>222</v>
      </c>
      <c r="B263" s="15" t="s">
        <v>14</v>
      </c>
      <c r="C263" s="19" t="s">
        <v>152</v>
      </c>
      <c r="D263" s="21" t="s">
        <v>158</v>
      </c>
      <c r="E263" s="22">
        <v>3.0049999999999999</v>
      </c>
      <c r="F263" s="22" t="s">
        <v>19</v>
      </c>
      <c r="G263" s="19" t="s">
        <v>147</v>
      </c>
      <c r="H263" s="18" t="s">
        <v>636</v>
      </c>
      <c r="I263" s="72"/>
      <c r="J263" s="19" t="s">
        <v>755</v>
      </c>
      <c r="K263" s="11">
        <v>58</v>
      </c>
      <c r="L263" s="158">
        <f t="shared" si="3"/>
        <v>34.857999999999997</v>
      </c>
      <c r="M263" s="19"/>
      <c r="N263" s="11"/>
      <c r="O263" s="11"/>
      <c r="P263" s="11"/>
    </row>
    <row r="264" spans="1:16" ht="30" customHeight="1" x14ac:dyDescent="0.2">
      <c r="A264" s="11">
        <v>223</v>
      </c>
      <c r="B264" s="15" t="s">
        <v>14</v>
      </c>
      <c r="C264" s="19" t="s">
        <v>159</v>
      </c>
      <c r="D264" s="21" t="s">
        <v>160</v>
      </c>
      <c r="E264" s="24">
        <v>1.5</v>
      </c>
      <c r="F264" s="29" t="s">
        <v>23</v>
      </c>
      <c r="G264" s="19" t="s">
        <v>17</v>
      </c>
      <c r="H264" s="18" t="s">
        <v>636</v>
      </c>
      <c r="I264" s="72"/>
      <c r="J264" s="19" t="s">
        <v>755</v>
      </c>
      <c r="K264" s="11">
        <v>58</v>
      </c>
      <c r="L264" s="158">
        <f t="shared" si="3"/>
        <v>17.400000000000002</v>
      </c>
      <c r="M264" s="19"/>
      <c r="N264" s="11"/>
      <c r="O264" s="11"/>
      <c r="P264" s="11"/>
    </row>
    <row r="265" spans="1:16" ht="30" customHeight="1" x14ac:dyDescent="0.2">
      <c r="A265" s="11">
        <v>224</v>
      </c>
      <c r="B265" s="15" t="s">
        <v>14</v>
      </c>
      <c r="C265" s="19" t="s">
        <v>159</v>
      </c>
      <c r="D265" s="21" t="s">
        <v>161</v>
      </c>
      <c r="E265" s="24">
        <v>4.6829999999999998</v>
      </c>
      <c r="F265" s="29" t="s">
        <v>23</v>
      </c>
      <c r="G265" s="19" t="s">
        <v>17</v>
      </c>
      <c r="H265" s="18" t="s">
        <v>636</v>
      </c>
      <c r="I265" s="72"/>
      <c r="J265" s="19" t="s">
        <v>755</v>
      </c>
      <c r="K265" s="11">
        <v>58</v>
      </c>
      <c r="L265" s="158">
        <f t="shared" si="3"/>
        <v>54.322800000000001</v>
      </c>
      <c r="M265" s="19"/>
      <c r="N265" s="11"/>
      <c r="O265" s="11"/>
      <c r="P265" s="11"/>
    </row>
    <row r="266" spans="1:16" ht="30" customHeight="1" x14ac:dyDescent="0.2">
      <c r="A266" s="11">
        <v>225</v>
      </c>
      <c r="B266" s="15" t="s">
        <v>14</v>
      </c>
      <c r="C266" s="19" t="s">
        <v>162</v>
      </c>
      <c r="D266" s="21" t="s">
        <v>163</v>
      </c>
      <c r="E266" s="24">
        <v>17.997</v>
      </c>
      <c r="F266" s="29" t="s">
        <v>44</v>
      </c>
      <c r="G266" s="19" t="s">
        <v>17</v>
      </c>
      <c r="H266" s="18" t="s">
        <v>636</v>
      </c>
      <c r="I266" s="72"/>
      <c r="J266" s="19" t="s">
        <v>755</v>
      </c>
      <c r="K266" s="11">
        <v>58</v>
      </c>
      <c r="L266" s="158">
        <f t="shared" si="3"/>
        <v>208.76520000000002</v>
      </c>
      <c r="M266" s="19"/>
      <c r="N266" s="11"/>
      <c r="O266" s="11"/>
      <c r="P266" s="11"/>
    </row>
    <row r="267" spans="1:16" ht="30" customHeight="1" x14ac:dyDescent="0.2">
      <c r="A267" s="11">
        <v>226</v>
      </c>
      <c r="B267" s="15" t="s">
        <v>14</v>
      </c>
      <c r="C267" s="31" t="s">
        <v>162</v>
      </c>
      <c r="D267" s="36" t="s">
        <v>164</v>
      </c>
      <c r="E267" s="33">
        <v>5.9989999999999997</v>
      </c>
      <c r="F267" s="22" t="s">
        <v>19</v>
      </c>
      <c r="G267" s="31" t="s">
        <v>17</v>
      </c>
      <c r="H267" s="18" t="s">
        <v>636</v>
      </c>
      <c r="I267" s="72"/>
      <c r="J267" s="19" t="s">
        <v>755</v>
      </c>
      <c r="K267" s="11">
        <v>58</v>
      </c>
      <c r="L267" s="158">
        <f t="shared" si="3"/>
        <v>69.588400000000007</v>
      </c>
      <c r="M267" s="19"/>
      <c r="N267" s="11"/>
      <c r="O267" s="11"/>
      <c r="P267" s="11"/>
    </row>
    <row r="268" spans="1:16" ht="30" customHeight="1" x14ac:dyDescent="0.2">
      <c r="A268" s="11">
        <v>227</v>
      </c>
      <c r="B268" s="15" t="s">
        <v>14</v>
      </c>
      <c r="C268" s="31" t="s">
        <v>162</v>
      </c>
      <c r="D268" s="36" t="s">
        <v>165</v>
      </c>
      <c r="E268" s="33">
        <v>6.9989999999999997</v>
      </c>
      <c r="F268" s="22" t="s">
        <v>19</v>
      </c>
      <c r="G268" s="31" t="s">
        <v>17</v>
      </c>
      <c r="H268" s="18" t="s">
        <v>636</v>
      </c>
      <c r="I268" s="72"/>
      <c r="J268" s="19" t="s">
        <v>755</v>
      </c>
      <c r="K268" s="11">
        <v>58</v>
      </c>
      <c r="L268" s="158">
        <f t="shared" si="3"/>
        <v>81.188400000000001</v>
      </c>
      <c r="M268" s="19"/>
      <c r="N268" s="11"/>
      <c r="O268" s="11"/>
      <c r="P268" s="11"/>
    </row>
    <row r="269" spans="1:16" ht="30" customHeight="1" x14ac:dyDescent="0.2">
      <c r="A269" s="11">
        <v>228</v>
      </c>
      <c r="B269" s="15" t="s">
        <v>14</v>
      </c>
      <c r="C269" s="31" t="s">
        <v>166</v>
      </c>
      <c r="D269" s="36" t="s">
        <v>167</v>
      </c>
      <c r="E269" s="33">
        <v>8.3989999999999991</v>
      </c>
      <c r="F269" s="25" t="s">
        <v>34</v>
      </c>
      <c r="G269" s="31" t="s">
        <v>17</v>
      </c>
      <c r="H269" s="18" t="s">
        <v>636</v>
      </c>
      <c r="I269" s="71" t="s">
        <v>349</v>
      </c>
      <c r="J269" s="19" t="s">
        <v>755</v>
      </c>
      <c r="K269" s="11">
        <v>58</v>
      </c>
      <c r="L269" s="158">
        <f t="shared" si="3"/>
        <v>97.428399999999996</v>
      </c>
      <c r="M269" s="19"/>
      <c r="N269" s="11"/>
      <c r="O269" s="11"/>
      <c r="P269" s="11"/>
    </row>
    <row r="270" spans="1:16" ht="30" customHeight="1" x14ac:dyDescent="0.2">
      <c r="A270" s="11">
        <v>229</v>
      </c>
      <c r="B270" s="15" t="s">
        <v>14</v>
      </c>
      <c r="C270" s="19" t="s">
        <v>166</v>
      </c>
      <c r="D270" s="21" t="s">
        <v>168</v>
      </c>
      <c r="E270" s="24">
        <v>10</v>
      </c>
      <c r="F270" s="22" t="s">
        <v>16</v>
      </c>
      <c r="G270" s="19" t="s">
        <v>17</v>
      </c>
      <c r="H270" s="18" t="s">
        <v>636</v>
      </c>
      <c r="I270" s="71" t="s">
        <v>350</v>
      </c>
      <c r="J270" s="19" t="s">
        <v>755</v>
      </c>
      <c r="K270" s="11">
        <v>58</v>
      </c>
      <c r="L270" s="158">
        <f t="shared" si="3"/>
        <v>116</v>
      </c>
      <c r="M270" s="19"/>
      <c r="N270" s="11"/>
      <c r="O270" s="11"/>
      <c r="P270" s="11"/>
    </row>
    <row r="271" spans="1:16" ht="30" customHeight="1" x14ac:dyDescent="0.2">
      <c r="A271" s="11">
        <v>230</v>
      </c>
      <c r="B271" s="15" t="s">
        <v>14</v>
      </c>
      <c r="C271" s="19" t="s">
        <v>169</v>
      </c>
      <c r="D271" s="21" t="s">
        <v>170</v>
      </c>
      <c r="E271" s="24">
        <v>7.0030000000000001</v>
      </c>
      <c r="F271" s="22" t="s">
        <v>16</v>
      </c>
      <c r="G271" s="19" t="s">
        <v>17</v>
      </c>
      <c r="H271" s="18" t="s">
        <v>636</v>
      </c>
      <c r="I271" s="71" t="s">
        <v>351</v>
      </c>
      <c r="J271" s="19" t="s">
        <v>755</v>
      </c>
      <c r="K271" s="11">
        <v>58</v>
      </c>
      <c r="L271" s="158">
        <f t="shared" si="3"/>
        <v>81.234800000000007</v>
      </c>
      <c r="M271" s="19"/>
      <c r="N271" s="11"/>
      <c r="O271" s="11"/>
      <c r="P271" s="11"/>
    </row>
    <row r="272" spans="1:16" ht="30" customHeight="1" x14ac:dyDescent="0.2">
      <c r="A272" s="11">
        <v>231</v>
      </c>
      <c r="B272" s="15" t="s">
        <v>14</v>
      </c>
      <c r="C272" s="19" t="s">
        <v>169</v>
      </c>
      <c r="D272" s="21" t="s">
        <v>171</v>
      </c>
      <c r="E272" s="24">
        <v>6</v>
      </c>
      <c r="F272" s="22" t="s">
        <v>16</v>
      </c>
      <c r="G272" s="19" t="s">
        <v>17</v>
      </c>
      <c r="H272" s="18" t="s">
        <v>636</v>
      </c>
      <c r="I272" s="71" t="s">
        <v>352</v>
      </c>
      <c r="J272" s="19" t="s">
        <v>755</v>
      </c>
      <c r="K272" s="11">
        <v>58</v>
      </c>
      <c r="L272" s="158">
        <f t="shared" ref="L272:L337" si="4">E272*K272*20%</f>
        <v>69.600000000000009</v>
      </c>
      <c r="M272" s="19"/>
      <c r="N272" s="11"/>
      <c r="O272" s="11"/>
      <c r="P272" s="11"/>
    </row>
    <row r="273" spans="1:16" ht="30" customHeight="1" x14ac:dyDescent="0.2">
      <c r="A273" s="11">
        <v>232</v>
      </c>
      <c r="B273" s="15" t="s">
        <v>14</v>
      </c>
      <c r="C273" s="19" t="s">
        <v>169</v>
      </c>
      <c r="D273" s="21" t="s">
        <v>172</v>
      </c>
      <c r="E273" s="24">
        <v>18.995999999999999</v>
      </c>
      <c r="F273" s="22" t="s">
        <v>19</v>
      </c>
      <c r="G273" s="19" t="s">
        <v>17</v>
      </c>
      <c r="H273" s="18" t="s">
        <v>636</v>
      </c>
      <c r="I273" s="71" t="s">
        <v>353</v>
      </c>
      <c r="J273" s="19" t="s">
        <v>755</v>
      </c>
      <c r="K273" s="11">
        <v>58</v>
      </c>
      <c r="L273" s="158">
        <f t="shared" si="4"/>
        <v>220.35360000000003</v>
      </c>
      <c r="M273" s="19"/>
      <c r="N273" s="11"/>
      <c r="O273" s="11"/>
      <c r="P273" s="11"/>
    </row>
    <row r="274" spans="1:16" ht="30" customHeight="1" x14ac:dyDescent="0.2">
      <c r="A274" s="11">
        <v>233</v>
      </c>
      <c r="B274" s="15" t="s">
        <v>14</v>
      </c>
      <c r="C274" s="31" t="s">
        <v>169</v>
      </c>
      <c r="D274" s="36" t="s">
        <v>173</v>
      </c>
      <c r="E274" s="33">
        <v>0.90300000000000002</v>
      </c>
      <c r="F274" s="25" t="s">
        <v>19</v>
      </c>
      <c r="G274" s="31" t="s">
        <v>17</v>
      </c>
      <c r="H274" s="18" t="s">
        <v>636</v>
      </c>
      <c r="I274" s="71" t="s">
        <v>354</v>
      </c>
      <c r="J274" s="19" t="s">
        <v>755</v>
      </c>
      <c r="K274" s="11">
        <v>58</v>
      </c>
      <c r="L274" s="158">
        <f t="shared" si="4"/>
        <v>10.474800000000002</v>
      </c>
      <c r="M274" s="19" t="s">
        <v>760</v>
      </c>
      <c r="N274" s="11">
        <v>61</v>
      </c>
      <c r="O274" s="11" t="s">
        <v>758</v>
      </c>
      <c r="P274" s="11"/>
    </row>
    <row r="275" spans="1:16" ht="30" customHeight="1" x14ac:dyDescent="0.2">
      <c r="A275" s="11">
        <v>234</v>
      </c>
      <c r="B275" s="15" t="s">
        <v>14</v>
      </c>
      <c r="C275" s="31" t="s">
        <v>174</v>
      </c>
      <c r="D275" s="36" t="s">
        <v>175</v>
      </c>
      <c r="E275" s="33">
        <v>6.5819999999999999</v>
      </c>
      <c r="F275" s="25" t="s">
        <v>16</v>
      </c>
      <c r="G275" s="31" t="s">
        <v>17</v>
      </c>
      <c r="H275" s="18" t="s">
        <v>636</v>
      </c>
      <c r="I275" s="71" t="s">
        <v>355</v>
      </c>
      <c r="J275" s="19" t="s">
        <v>755</v>
      </c>
      <c r="K275" s="11">
        <v>58</v>
      </c>
      <c r="L275" s="158">
        <f t="shared" si="4"/>
        <v>76.351199999999992</v>
      </c>
      <c r="M275" s="19"/>
      <c r="N275" s="11"/>
      <c r="O275" s="11"/>
      <c r="P275" s="11"/>
    </row>
    <row r="276" spans="1:16" ht="30" customHeight="1" x14ac:dyDescent="0.2">
      <c r="A276" s="11">
        <v>235</v>
      </c>
      <c r="B276" s="15" t="s">
        <v>14</v>
      </c>
      <c r="C276" s="19" t="s">
        <v>174</v>
      </c>
      <c r="D276" s="21" t="s">
        <v>176</v>
      </c>
      <c r="E276" s="24">
        <v>5.8</v>
      </c>
      <c r="F276" s="22" t="s">
        <v>16</v>
      </c>
      <c r="G276" s="19" t="s">
        <v>17</v>
      </c>
      <c r="H276" s="18" t="s">
        <v>636</v>
      </c>
      <c r="I276" s="72"/>
      <c r="J276" s="19" t="s">
        <v>755</v>
      </c>
      <c r="K276" s="11">
        <v>58</v>
      </c>
      <c r="L276" s="158">
        <f t="shared" si="4"/>
        <v>67.28</v>
      </c>
      <c r="M276" s="19"/>
      <c r="N276" s="11"/>
      <c r="O276" s="11"/>
      <c r="P276" s="11"/>
    </row>
    <row r="277" spans="1:16" ht="30" customHeight="1" x14ac:dyDescent="0.2">
      <c r="A277" s="11">
        <v>236</v>
      </c>
      <c r="B277" s="15" t="s">
        <v>14</v>
      </c>
      <c r="C277" s="19" t="s">
        <v>174</v>
      </c>
      <c r="D277" s="21" t="s">
        <v>177</v>
      </c>
      <c r="E277" s="24">
        <v>8.8989999999999991</v>
      </c>
      <c r="F277" s="22" t="s">
        <v>16</v>
      </c>
      <c r="G277" s="19" t="s">
        <v>17</v>
      </c>
      <c r="H277" s="18" t="s">
        <v>636</v>
      </c>
      <c r="I277" s="72"/>
      <c r="J277" s="19" t="s">
        <v>755</v>
      </c>
      <c r="K277" s="11">
        <v>58</v>
      </c>
      <c r="L277" s="158">
        <f t="shared" si="4"/>
        <v>103.22839999999999</v>
      </c>
      <c r="M277" s="19"/>
      <c r="N277" s="11"/>
      <c r="O277" s="11"/>
      <c r="P277" s="11"/>
    </row>
    <row r="278" spans="1:16" ht="30" customHeight="1" x14ac:dyDescent="0.2">
      <c r="A278" s="11">
        <v>237</v>
      </c>
      <c r="B278" s="15" t="s">
        <v>14</v>
      </c>
      <c r="C278" s="19" t="s">
        <v>174</v>
      </c>
      <c r="D278" s="21" t="s">
        <v>178</v>
      </c>
      <c r="E278" s="24">
        <v>3.8</v>
      </c>
      <c r="F278" s="22" t="s">
        <v>16</v>
      </c>
      <c r="G278" s="19" t="s">
        <v>17</v>
      </c>
      <c r="H278" s="18" t="s">
        <v>636</v>
      </c>
      <c r="I278" s="72"/>
      <c r="J278" s="19" t="s">
        <v>755</v>
      </c>
      <c r="K278" s="11">
        <v>58</v>
      </c>
      <c r="L278" s="158">
        <f t="shared" si="4"/>
        <v>44.08</v>
      </c>
      <c r="M278" s="19"/>
      <c r="N278" s="11"/>
      <c r="O278" s="11"/>
      <c r="P278" s="11"/>
    </row>
    <row r="279" spans="1:16" ht="30" customHeight="1" x14ac:dyDescent="0.2">
      <c r="A279" s="11">
        <v>238</v>
      </c>
      <c r="B279" s="15" t="s">
        <v>14</v>
      </c>
      <c r="C279" s="31" t="s">
        <v>174</v>
      </c>
      <c r="D279" s="36" t="s">
        <v>179</v>
      </c>
      <c r="E279" s="33">
        <v>4.8339999999999996</v>
      </c>
      <c r="F279" s="22" t="s">
        <v>19</v>
      </c>
      <c r="G279" s="31" t="s">
        <v>17</v>
      </c>
      <c r="H279" s="18" t="s">
        <v>636</v>
      </c>
      <c r="I279" s="72"/>
      <c r="J279" s="19" t="s">
        <v>755</v>
      </c>
      <c r="K279" s="11">
        <v>58</v>
      </c>
      <c r="L279" s="158">
        <f t="shared" si="4"/>
        <v>56.074399999999997</v>
      </c>
      <c r="M279" s="19"/>
      <c r="N279" s="11"/>
      <c r="O279" s="11"/>
      <c r="P279" s="11"/>
    </row>
    <row r="280" spans="1:16" ht="30" customHeight="1" x14ac:dyDescent="0.2">
      <c r="A280" s="11">
        <v>239</v>
      </c>
      <c r="B280" s="15" t="s">
        <v>14</v>
      </c>
      <c r="C280" s="19" t="s">
        <v>174</v>
      </c>
      <c r="D280" s="21" t="s">
        <v>180</v>
      </c>
      <c r="E280" s="24">
        <v>4.4989999999999997</v>
      </c>
      <c r="F280" s="22" t="s">
        <v>19</v>
      </c>
      <c r="G280" s="19" t="s">
        <v>17</v>
      </c>
      <c r="H280" s="18" t="s">
        <v>636</v>
      </c>
      <c r="I280" s="71" t="s">
        <v>356</v>
      </c>
      <c r="J280" s="19" t="s">
        <v>755</v>
      </c>
      <c r="K280" s="11">
        <v>58</v>
      </c>
      <c r="L280" s="158">
        <f t="shared" si="4"/>
        <v>52.188400000000001</v>
      </c>
      <c r="M280" s="19" t="s">
        <v>761</v>
      </c>
      <c r="N280" s="11">
        <v>74</v>
      </c>
      <c r="O280" s="11" t="s">
        <v>758</v>
      </c>
      <c r="P280" s="11"/>
    </row>
    <row r="281" spans="1:16" ht="30" customHeight="1" x14ac:dyDescent="0.2">
      <c r="A281" s="11">
        <v>240</v>
      </c>
      <c r="B281" s="15" t="s">
        <v>14</v>
      </c>
      <c r="C281" s="19" t="s">
        <v>174</v>
      </c>
      <c r="D281" s="21" t="s">
        <v>181</v>
      </c>
      <c r="E281" s="24">
        <v>5.9989999999999997</v>
      </c>
      <c r="F281" s="22" t="s">
        <v>19</v>
      </c>
      <c r="G281" s="19" t="s">
        <v>17</v>
      </c>
      <c r="H281" s="18" t="s">
        <v>636</v>
      </c>
      <c r="I281" s="71" t="s">
        <v>357</v>
      </c>
      <c r="J281" s="19" t="s">
        <v>755</v>
      </c>
      <c r="K281" s="11">
        <v>58</v>
      </c>
      <c r="L281" s="158">
        <f t="shared" si="4"/>
        <v>69.588400000000007</v>
      </c>
      <c r="M281" s="19" t="s">
        <v>761</v>
      </c>
      <c r="N281" s="11">
        <v>74</v>
      </c>
      <c r="O281" s="11" t="s">
        <v>758</v>
      </c>
      <c r="P281" s="11"/>
    </row>
    <row r="282" spans="1:16" ht="30" customHeight="1" x14ac:dyDescent="0.2">
      <c r="A282" s="11">
        <v>241</v>
      </c>
      <c r="B282" s="15" t="s">
        <v>14</v>
      </c>
      <c r="C282" s="19" t="s">
        <v>174</v>
      </c>
      <c r="D282" s="21" t="s">
        <v>182</v>
      </c>
      <c r="E282" s="24">
        <v>3.9990000000000001</v>
      </c>
      <c r="F282" s="22" t="s">
        <v>19</v>
      </c>
      <c r="G282" s="19" t="s">
        <v>17</v>
      </c>
      <c r="H282" s="18" t="s">
        <v>636</v>
      </c>
      <c r="I282" s="71" t="s">
        <v>358</v>
      </c>
      <c r="J282" s="19" t="s">
        <v>755</v>
      </c>
      <c r="K282" s="11">
        <v>58</v>
      </c>
      <c r="L282" s="158">
        <f t="shared" si="4"/>
        <v>46.388400000000004</v>
      </c>
      <c r="M282" s="19" t="s">
        <v>761</v>
      </c>
      <c r="N282" s="11">
        <v>63</v>
      </c>
      <c r="O282" s="11" t="s">
        <v>758</v>
      </c>
      <c r="P282" s="11"/>
    </row>
    <row r="283" spans="1:16" ht="30" customHeight="1" x14ac:dyDescent="0.2">
      <c r="A283" s="11">
        <v>242</v>
      </c>
      <c r="B283" s="15" t="s">
        <v>14</v>
      </c>
      <c r="C283" s="19" t="s">
        <v>174</v>
      </c>
      <c r="D283" s="21" t="s">
        <v>183</v>
      </c>
      <c r="E283" s="24">
        <v>4.1989999999999998</v>
      </c>
      <c r="F283" s="22" t="s">
        <v>19</v>
      </c>
      <c r="G283" s="19" t="s">
        <v>17</v>
      </c>
      <c r="H283" s="18" t="s">
        <v>636</v>
      </c>
      <c r="I283" s="71" t="s">
        <v>359</v>
      </c>
      <c r="J283" s="19" t="s">
        <v>755</v>
      </c>
      <c r="K283" s="11">
        <v>58</v>
      </c>
      <c r="L283" s="158">
        <f t="shared" si="4"/>
        <v>48.708400000000005</v>
      </c>
      <c r="M283" s="19" t="s">
        <v>761</v>
      </c>
      <c r="N283" s="11">
        <v>74</v>
      </c>
      <c r="O283" s="11" t="s">
        <v>758</v>
      </c>
      <c r="P283" s="11"/>
    </row>
    <row r="284" spans="1:16" ht="30" customHeight="1" x14ac:dyDescent="0.2">
      <c r="A284" s="11">
        <v>243</v>
      </c>
      <c r="B284" s="15" t="s">
        <v>14</v>
      </c>
      <c r="C284" s="19" t="s">
        <v>174</v>
      </c>
      <c r="D284" s="21" t="s">
        <v>184</v>
      </c>
      <c r="E284" s="24">
        <v>3</v>
      </c>
      <c r="F284" s="22" t="s">
        <v>19</v>
      </c>
      <c r="G284" s="19" t="s">
        <v>17</v>
      </c>
      <c r="H284" s="18" t="s">
        <v>636</v>
      </c>
      <c r="I284" s="71" t="s">
        <v>360</v>
      </c>
      <c r="J284" s="19" t="s">
        <v>755</v>
      </c>
      <c r="K284" s="11">
        <v>58</v>
      </c>
      <c r="L284" s="158">
        <f t="shared" si="4"/>
        <v>34.800000000000004</v>
      </c>
      <c r="M284" s="19" t="s">
        <v>761</v>
      </c>
      <c r="N284" s="11">
        <v>74</v>
      </c>
      <c r="O284" s="11" t="s">
        <v>758</v>
      </c>
      <c r="P284" s="11"/>
    </row>
    <row r="285" spans="1:16" ht="30" customHeight="1" x14ac:dyDescent="0.2">
      <c r="A285" s="11">
        <v>244</v>
      </c>
      <c r="B285" s="15" t="s">
        <v>14</v>
      </c>
      <c r="C285" s="19" t="s">
        <v>174</v>
      </c>
      <c r="D285" s="21" t="s">
        <v>185</v>
      </c>
      <c r="E285" s="24">
        <v>17.033000000000001</v>
      </c>
      <c r="F285" s="22" t="s">
        <v>16</v>
      </c>
      <c r="G285" s="19" t="s">
        <v>17</v>
      </c>
      <c r="H285" s="18" t="s">
        <v>636</v>
      </c>
      <c r="I285" s="71" t="s">
        <v>361</v>
      </c>
      <c r="J285" s="19" t="s">
        <v>755</v>
      </c>
      <c r="K285" s="11">
        <v>58</v>
      </c>
      <c r="L285" s="158">
        <f t="shared" si="4"/>
        <v>197.58280000000002</v>
      </c>
      <c r="M285" s="19" t="s">
        <v>761</v>
      </c>
      <c r="N285" s="11">
        <v>63</v>
      </c>
      <c r="O285" s="11" t="s">
        <v>758</v>
      </c>
      <c r="P285" s="11"/>
    </row>
    <row r="286" spans="1:16" ht="30" customHeight="1" x14ac:dyDescent="0.2">
      <c r="A286" s="11">
        <v>245</v>
      </c>
      <c r="B286" s="15" t="s">
        <v>14</v>
      </c>
      <c r="C286" s="26" t="s">
        <v>174</v>
      </c>
      <c r="D286" s="32" t="s">
        <v>186</v>
      </c>
      <c r="E286" s="28">
        <v>4.2990000000000004</v>
      </c>
      <c r="F286" s="22" t="s">
        <v>19</v>
      </c>
      <c r="G286" s="19" t="s">
        <v>17</v>
      </c>
      <c r="H286" s="18" t="s">
        <v>636</v>
      </c>
      <c r="I286" s="72"/>
      <c r="J286" s="19" t="s">
        <v>755</v>
      </c>
      <c r="K286" s="11">
        <v>58</v>
      </c>
      <c r="L286" s="158">
        <f t="shared" si="4"/>
        <v>49.868400000000008</v>
      </c>
      <c r="M286" s="19"/>
      <c r="N286" s="11"/>
      <c r="O286" s="11"/>
      <c r="P286" s="11"/>
    </row>
    <row r="287" spans="1:16" ht="30" customHeight="1" x14ac:dyDescent="0.2">
      <c r="A287" s="11">
        <v>246</v>
      </c>
      <c r="B287" s="15" t="s">
        <v>14</v>
      </c>
      <c r="C287" s="19" t="s">
        <v>174</v>
      </c>
      <c r="D287" s="21" t="s">
        <v>187</v>
      </c>
      <c r="E287" s="24">
        <v>2.2989999999999999</v>
      </c>
      <c r="F287" s="22" t="s">
        <v>26</v>
      </c>
      <c r="G287" s="19" t="s">
        <v>17</v>
      </c>
      <c r="H287" s="18" t="s">
        <v>636</v>
      </c>
      <c r="I287" s="71" t="s">
        <v>362</v>
      </c>
      <c r="J287" s="19" t="s">
        <v>755</v>
      </c>
      <c r="K287" s="11">
        <v>58</v>
      </c>
      <c r="L287" s="158">
        <f t="shared" si="4"/>
        <v>26.668399999999998</v>
      </c>
      <c r="M287" s="19" t="s">
        <v>761</v>
      </c>
      <c r="N287" s="11">
        <v>74</v>
      </c>
      <c r="O287" s="11" t="s">
        <v>758</v>
      </c>
      <c r="P287" s="11"/>
    </row>
    <row r="288" spans="1:16" ht="30" customHeight="1" x14ac:dyDescent="0.2">
      <c r="A288" s="11">
        <v>247</v>
      </c>
      <c r="B288" s="15" t="s">
        <v>14</v>
      </c>
      <c r="C288" s="19" t="s">
        <v>174</v>
      </c>
      <c r="D288" s="21" t="s">
        <v>188</v>
      </c>
      <c r="E288" s="24">
        <v>5.9989999999999997</v>
      </c>
      <c r="F288" s="22" t="s">
        <v>26</v>
      </c>
      <c r="G288" s="19" t="s">
        <v>17</v>
      </c>
      <c r="H288" s="18" t="s">
        <v>636</v>
      </c>
      <c r="I288" s="71" t="s">
        <v>363</v>
      </c>
      <c r="J288" s="19" t="s">
        <v>755</v>
      </c>
      <c r="K288" s="11">
        <v>58</v>
      </c>
      <c r="L288" s="158">
        <f t="shared" si="4"/>
        <v>69.588400000000007</v>
      </c>
      <c r="M288" s="19" t="s">
        <v>761</v>
      </c>
      <c r="N288" s="11">
        <v>63</v>
      </c>
      <c r="O288" s="11" t="s">
        <v>758</v>
      </c>
      <c r="P288" s="11"/>
    </row>
    <row r="289" spans="1:16" ht="30" customHeight="1" x14ac:dyDescent="0.2">
      <c r="A289" s="11">
        <v>248</v>
      </c>
      <c r="B289" s="15" t="s">
        <v>14</v>
      </c>
      <c r="C289" s="19" t="s">
        <v>174</v>
      </c>
      <c r="D289" s="21" t="s">
        <v>189</v>
      </c>
      <c r="E289" s="24">
        <v>5.5990000000000002</v>
      </c>
      <c r="F289" s="22" t="s">
        <v>26</v>
      </c>
      <c r="G289" s="19" t="s">
        <v>17</v>
      </c>
      <c r="H289" s="18" t="s">
        <v>636</v>
      </c>
      <c r="I289" s="71" t="s">
        <v>364</v>
      </c>
      <c r="J289" s="19" t="s">
        <v>755</v>
      </c>
      <c r="K289" s="11">
        <v>58</v>
      </c>
      <c r="L289" s="158">
        <f t="shared" si="4"/>
        <v>64.948400000000007</v>
      </c>
      <c r="M289" s="19" t="s">
        <v>761</v>
      </c>
      <c r="N289" s="11">
        <v>63</v>
      </c>
      <c r="O289" s="11" t="s">
        <v>758</v>
      </c>
      <c r="P289" s="11"/>
    </row>
    <row r="290" spans="1:16" ht="30" customHeight="1" x14ac:dyDescent="0.2">
      <c r="A290" s="11">
        <v>249</v>
      </c>
      <c r="B290" s="15" t="s">
        <v>14</v>
      </c>
      <c r="C290" s="19" t="s">
        <v>174</v>
      </c>
      <c r="D290" s="21" t="s">
        <v>190</v>
      </c>
      <c r="E290" s="24">
        <v>1.4139999999999999</v>
      </c>
      <c r="F290" s="29" t="s">
        <v>44</v>
      </c>
      <c r="G290" s="19" t="s">
        <v>17</v>
      </c>
      <c r="H290" s="18" t="s">
        <v>636</v>
      </c>
      <c r="I290" s="71" t="s">
        <v>365</v>
      </c>
      <c r="J290" s="19" t="s">
        <v>755</v>
      </c>
      <c r="K290" s="11">
        <v>58</v>
      </c>
      <c r="L290" s="158">
        <f t="shared" si="4"/>
        <v>16.4024</v>
      </c>
      <c r="M290" s="19"/>
      <c r="N290" s="11"/>
      <c r="O290" s="11"/>
      <c r="P290" s="11"/>
    </row>
    <row r="291" spans="1:16" ht="30" customHeight="1" x14ac:dyDescent="0.2">
      <c r="A291" s="11">
        <v>250</v>
      </c>
      <c r="B291" s="15" t="s">
        <v>14</v>
      </c>
      <c r="C291" s="31" t="s">
        <v>174</v>
      </c>
      <c r="D291" s="36" t="s">
        <v>191</v>
      </c>
      <c r="E291" s="33">
        <v>2.5019999999999998</v>
      </c>
      <c r="F291" s="22" t="s">
        <v>16</v>
      </c>
      <c r="G291" s="31" t="s">
        <v>35</v>
      </c>
      <c r="H291" s="18" t="s">
        <v>636</v>
      </c>
      <c r="I291" s="72"/>
      <c r="J291" s="19" t="s">
        <v>755</v>
      </c>
      <c r="K291" s="11">
        <v>58</v>
      </c>
      <c r="L291" s="158">
        <f t="shared" si="4"/>
        <v>29.023199999999999</v>
      </c>
      <c r="M291" s="19"/>
      <c r="N291" s="11"/>
      <c r="O291" s="11"/>
      <c r="P291" s="11"/>
    </row>
    <row r="292" spans="1:16" ht="30" customHeight="1" x14ac:dyDescent="0.2">
      <c r="A292" s="11">
        <v>251</v>
      </c>
      <c r="B292" s="15" t="s">
        <v>14</v>
      </c>
      <c r="C292" s="31" t="s">
        <v>174</v>
      </c>
      <c r="D292" s="36" t="s">
        <v>192</v>
      </c>
      <c r="E292" s="33">
        <v>3.0790000000000002</v>
      </c>
      <c r="F292" s="22" t="s">
        <v>16</v>
      </c>
      <c r="G292" s="31" t="s">
        <v>35</v>
      </c>
      <c r="H292" s="18" t="s">
        <v>636</v>
      </c>
      <c r="I292" s="72"/>
      <c r="J292" s="19" t="s">
        <v>755</v>
      </c>
      <c r="K292" s="11">
        <v>58</v>
      </c>
      <c r="L292" s="158">
        <f t="shared" si="4"/>
        <v>35.716400000000007</v>
      </c>
      <c r="M292" s="19"/>
      <c r="N292" s="11"/>
      <c r="O292" s="11"/>
      <c r="P292" s="11"/>
    </row>
    <row r="293" spans="1:16" ht="30" customHeight="1" x14ac:dyDescent="0.2">
      <c r="A293" s="11">
        <v>252</v>
      </c>
      <c r="B293" s="15" t="s">
        <v>14</v>
      </c>
      <c r="C293" s="19" t="s">
        <v>174</v>
      </c>
      <c r="D293" s="21" t="s">
        <v>193</v>
      </c>
      <c r="E293" s="24">
        <v>7.2990000000000004</v>
      </c>
      <c r="F293" s="22" t="s">
        <v>16</v>
      </c>
      <c r="G293" s="19" t="s">
        <v>17</v>
      </c>
      <c r="H293" s="18" t="s">
        <v>636</v>
      </c>
      <c r="I293" s="71" t="s">
        <v>366</v>
      </c>
      <c r="J293" s="19" t="s">
        <v>755</v>
      </c>
      <c r="K293" s="11">
        <v>58</v>
      </c>
      <c r="L293" s="158">
        <f t="shared" si="4"/>
        <v>84.66840000000002</v>
      </c>
      <c r="M293" s="19" t="s">
        <v>761</v>
      </c>
      <c r="N293" s="11">
        <v>63</v>
      </c>
      <c r="O293" s="11" t="s">
        <v>758</v>
      </c>
      <c r="P293" s="11"/>
    </row>
    <row r="294" spans="1:16" ht="30" customHeight="1" x14ac:dyDescent="0.2">
      <c r="A294" s="11">
        <v>253</v>
      </c>
      <c r="B294" s="15" t="s">
        <v>14</v>
      </c>
      <c r="C294" s="31" t="s">
        <v>174</v>
      </c>
      <c r="D294" s="36" t="s">
        <v>194</v>
      </c>
      <c r="E294" s="33">
        <v>3.714</v>
      </c>
      <c r="F294" s="25" t="s">
        <v>16</v>
      </c>
      <c r="G294" s="31" t="s">
        <v>35</v>
      </c>
      <c r="H294" s="18" t="s">
        <v>636</v>
      </c>
      <c r="I294" s="71" t="s">
        <v>367</v>
      </c>
      <c r="J294" s="19" t="s">
        <v>755</v>
      </c>
      <c r="K294" s="11">
        <v>58</v>
      </c>
      <c r="L294" s="158">
        <f t="shared" si="4"/>
        <v>43.082400000000007</v>
      </c>
      <c r="M294" s="19" t="s">
        <v>761</v>
      </c>
      <c r="N294" s="11">
        <v>63</v>
      </c>
      <c r="O294" s="11" t="s">
        <v>758</v>
      </c>
      <c r="P294" s="11"/>
    </row>
    <row r="295" spans="1:16" ht="30" customHeight="1" x14ac:dyDescent="0.2">
      <c r="A295" s="11">
        <v>254</v>
      </c>
      <c r="B295" s="15" t="s">
        <v>14</v>
      </c>
      <c r="C295" s="31" t="s">
        <v>174</v>
      </c>
      <c r="D295" s="36" t="s">
        <v>195</v>
      </c>
      <c r="E295" s="33">
        <v>15.997999999999999</v>
      </c>
      <c r="F295" s="25" t="s">
        <v>16</v>
      </c>
      <c r="G295" s="31" t="s">
        <v>17</v>
      </c>
      <c r="H295" s="18" t="s">
        <v>636</v>
      </c>
      <c r="I295" s="71" t="s">
        <v>368</v>
      </c>
      <c r="J295" s="19" t="s">
        <v>755</v>
      </c>
      <c r="K295" s="11">
        <v>58</v>
      </c>
      <c r="L295" s="158">
        <f t="shared" si="4"/>
        <v>185.57680000000002</v>
      </c>
      <c r="M295" s="19" t="s">
        <v>761</v>
      </c>
      <c r="N295" s="11">
        <v>63</v>
      </c>
      <c r="O295" s="11" t="s">
        <v>758</v>
      </c>
      <c r="P295" s="11"/>
    </row>
    <row r="296" spans="1:16" ht="30" customHeight="1" x14ac:dyDescent="0.2">
      <c r="A296" s="11">
        <v>255</v>
      </c>
      <c r="B296" s="15" t="s">
        <v>14</v>
      </c>
      <c r="C296" s="19" t="s">
        <v>174</v>
      </c>
      <c r="D296" s="21" t="s">
        <v>196</v>
      </c>
      <c r="E296" s="24">
        <v>8.5009999999999994</v>
      </c>
      <c r="F296" s="22" t="s">
        <v>16</v>
      </c>
      <c r="G296" s="19" t="s">
        <v>17</v>
      </c>
      <c r="H296" s="18" t="s">
        <v>636</v>
      </c>
      <c r="I296" s="71" t="s">
        <v>369</v>
      </c>
      <c r="J296" s="19" t="s">
        <v>755</v>
      </c>
      <c r="K296" s="11">
        <v>58</v>
      </c>
      <c r="L296" s="158">
        <f t="shared" si="4"/>
        <v>98.61160000000001</v>
      </c>
      <c r="M296" s="19" t="s">
        <v>761</v>
      </c>
      <c r="N296" s="11">
        <v>63</v>
      </c>
      <c r="O296" s="11" t="s">
        <v>758</v>
      </c>
      <c r="P296" s="11"/>
    </row>
    <row r="297" spans="1:16" ht="30" customHeight="1" x14ac:dyDescent="0.2">
      <c r="A297" s="11">
        <v>256</v>
      </c>
      <c r="B297" s="15" t="s">
        <v>14</v>
      </c>
      <c r="C297" s="19" t="s">
        <v>174</v>
      </c>
      <c r="D297" s="21" t="s">
        <v>564</v>
      </c>
      <c r="E297" s="24">
        <v>10.497999999999999</v>
      </c>
      <c r="F297" s="22" t="s">
        <v>19</v>
      </c>
      <c r="G297" s="19" t="s">
        <v>17</v>
      </c>
      <c r="H297" s="18" t="s">
        <v>636</v>
      </c>
      <c r="I297" s="71" t="s">
        <v>565</v>
      </c>
      <c r="J297" s="19" t="s">
        <v>755</v>
      </c>
      <c r="K297" s="11">
        <v>58</v>
      </c>
      <c r="L297" s="158">
        <f t="shared" si="4"/>
        <v>121.77680000000001</v>
      </c>
      <c r="M297" s="19" t="s">
        <v>761</v>
      </c>
      <c r="N297" s="11">
        <v>74</v>
      </c>
      <c r="O297" s="11" t="s">
        <v>758</v>
      </c>
      <c r="P297" s="11"/>
    </row>
    <row r="298" spans="1:16" ht="30" customHeight="1" x14ac:dyDescent="0.2">
      <c r="A298" s="11">
        <v>257</v>
      </c>
      <c r="B298" s="15" t="s">
        <v>14</v>
      </c>
      <c r="C298" s="19" t="s">
        <v>174</v>
      </c>
      <c r="D298" s="21" t="s">
        <v>566</v>
      </c>
      <c r="E298" s="24">
        <v>3.4009999999999998</v>
      </c>
      <c r="F298" s="22" t="s">
        <v>19</v>
      </c>
      <c r="G298" s="19" t="s">
        <v>17</v>
      </c>
      <c r="H298" s="18" t="s">
        <v>636</v>
      </c>
      <c r="I298" s="71" t="s">
        <v>567</v>
      </c>
      <c r="J298" s="19" t="s">
        <v>755</v>
      </c>
      <c r="K298" s="11">
        <v>58</v>
      </c>
      <c r="L298" s="158">
        <f t="shared" si="4"/>
        <v>39.451599999999999</v>
      </c>
      <c r="M298" s="19" t="s">
        <v>761</v>
      </c>
      <c r="N298" s="11">
        <v>74</v>
      </c>
      <c r="O298" s="11" t="s">
        <v>758</v>
      </c>
      <c r="P298" s="11"/>
    </row>
    <row r="299" spans="1:16" ht="30" customHeight="1" x14ac:dyDescent="0.2">
      <c r="A299" s="11">
        <v>258</v>
      </c>
      <c r="B299" s="15" t="s">
        <v>14</v>
      </c>
      <c r="C299" s="19" t="s">
        <v>174</v>
      </c>
      <c r="D299" s="21" t="s">
        <v>568</v>
      </c>
      <c r="E299" s="24">
        <v>3.9990000000000001</v>
      </c>
      <c r="F299" s="22" t="s">
        <v>19</v>
      </c>
      <c r="G299" s="19" t="s">
        <v>17</v>
      </c>
      <c r="H299" s="18" t="s">
        <v>636</v>
      </c>
      <c r="I299" s="71" t="s">
        <v>569</v>
      </c>
      <c r="J299" s="19" t="s">
        <v>755</v>
      </c>
      <c r="K299" s="11">
        <v>58</v>
      </c>
      <c r="L299" s="158">
        <f t="shared" si="4"/>
        <v>46.388400000000004</v>
      </c>
      <c r="M299" s="19" t="s">
        <v>761</v>
      </c>
      <c r="N299" s="11">
        <v>74</v>
      </c>
      <c r="O299" s="11" t="s">
        <v>758</v>
      </c>
      <c r="P299" s="11"/>
    </row>
    <row r="300" spans="1:16" ht="30" customHeight="1" x14ac:dyDescent="0.2">
      <c r="A300" s="11">
        <v>259</v>
      </c>
      <c r="B300" s="15" t="s">
        <v>14</v>
      </c>
      <c r="C300" s="19" t="s">
        <v>174</v>
      </c>
      <c r="D300" s="21" t="s">
        <v>570</v>
      </c>
      <c r="E300" s="24">
        <v>3.5</v>
      </c>
      <c r="F300" s="22" t="s">
        <v>19</v>
      </c>
      <c r="G300" s="19" t="s">
        <v>17</v>
      </c>
      <c r="H300" s="18" t="s">
        <v>636</v>
      </c>
      <c r="I300" s="71" t="s">
        <v>571</v>
      </c>
      <c r="J300" s="19" t="s">
        <v>755</v>
      </c>
      <c r="K300" s="11">
        <v>58</v>
      </c>
      <c r="L300" s="158">
        <f t="shared" si="4"/>
        <v>40.6</v>
      </c>
      <c r="M300" s="19" t="s">
        <v>761</v>
      </c>
      <c r="N300" s="11">
        <v>74</v>
      </c>
      <c r="O300" s="11" t="s">
        <v>758</v>
      </c>
      <c r="P300" s="11"/>
    </row>
    <row r="301" spans="1:16" ht="30" customHeight="1" x14ac:dyDescent="0.2">
      <c r="A301" s="11">
        <v>260</v>
      </c>
      <c r="B301" s="15" t="s">
        <v>14</v>
      </c>
      <c r="C301" s="19" t="s">
        <v>174</v>
      </c>
      <c r="D301" s="21" t="s">
        <v>572</v>
      </c>
      <c r="E301" s="24">
        <v>4</v>
      </c>
      <c r="F301" s="22" t="s">
        <v>16</v>
      </c>
      <c r="G301" s="19" t="s">
        <v>17</v>
      </c>
      <c r="H301" s="18" t="s">
        <v>636</v>
      </c>
      <c r="I301" s="71" t="s">
        <v>573</v>
      </c>
      <c r="J301" s="19" t="s">
        <v>755</v>
      </c>
      <c r="K301" s="11">
        <v>58</v>
      </c>
      <c r="L301" s="158">
        <f t="shared" si="4"/>
        <v>46.400000000000006</v>
      </c>
      <c r="M301" s="19" t="s">
        <v>761</v>
      </c>
      <c r="N301" s="11">
        <v>63</v>
      </c>
      <c r="O301" s="11" t="s">
        <v>758</v>
      </c>
      <c r="P301" s="11"/>
    </row>
    <row r="302" spans="1:16" ht="30" customHeight="1" x14ac:dyDescent="0.2">
      <c r="A302" s="11">
        <v>261</v>
      </c>
      <c r="B302" s="15" t="s">
        <v>14</v>
      </c>
      <c r="C302" s="19" t="s">
        <v>174</v>
      </c>
      <c r="D302" s="21" t="s">
        <v>574</v>
      </c>
      <c r="E302" s="24">
        <v>4.4989999999999997</v>
      </c>
      <c r="F302" s="22" t="s">
        <v>16</v>
      </c>
      <c r="G302" s="19" t="s">
        <v>17</v>
      </c>
      <c r="H302" s="18" t="s">
        <v>636</v>
      </c>
      <c r="I302" s="71" t="s">
        <v>575</v>
      </c>
      <c r="J302" s="19" t="s">
        <v>755</v>
      </c>
      <c r="K302" s="11">
        <v>58</v>
      </c>
      <c r="L302" s="158">
        <f t="shared" si="4"/>
        <v>52.188400000000001</v>
      </c>
      <c r="M302" s="19" t="s">
        <v>761</v>
      </c>
      <c r="N302" s="11">
        <v>74</v>
      </c>
      <c r="O302" s="11" t="s">
        <v>758</v>
      </c>
      <c r="P302" s="11"/>
    </row>
    <row r="303" spans="1:16" ht="30" customHeight="1" x14ac:dyDescent="0.2">
      <c r="A303" s="11">
        <v>262</v>
      </c>
      <c r="B303" s="15" t="s">
        <v>14</v>
      </c>
      <c r="C303" s="19" t="s">
        <v>174</v>
      </c>
      <c r="D303" s="21" t="s">
        <v>576</v>
      </c>
      <c r="E303" s="24">
        <v>2.9990000000000001</v>
      </c>
      <c r="F303" s="22" t="s">
        <v>16</v>
      </c>
      <c r="G303" s="19" t="s">
        <v>17</v>
      </c>
      <c r="H303" s="18" t="s">
        <v>636</v>
      </c>
      <c r="I303" s="71" t="s">
        <v>577</v>
      </c>
      <c r="J303" s="19" t="s">
        <v>755</v>
      </c>
      <c r="K303" s="11">
        <v>58</v>
      </c>
      <c r="L303" s="158">
        <f t="shared" si="4"/>
        <v>34.788400000000003</v>
      </c>
      <c r="M303" s="19" t="s">
        <v>761</v>
      </c>
      <c r="N303" s="11">
        <v>74</v>
      </c>
      <c r="O303" s="11" t="s">
        <v>758</v>
      </c>
      <c r="P303" s="11"/>
    </row>
    <row r="304" spans="1:16" ht="30" customHeight="1" x14ac:dyDescent="0.2">
      <c r="A304" s="11">
        <v>263</v>
      </c>
      <c r="B304" s="15" t="s">
        <v>14</v>
      </c>
      <c r="C304" s="19" t="s">
        <v>174</v>
      </c>
      <c r="D304" s="21" t="s">
        <v>578</v>
      </c>
      <c r="E304" s="24">
        <v>1.6</v>
      </c>
      <c r="F304" s="22" t="s">
        <v>16</v>
      </c>
      <c r="G304" s="19" t="s">
        <v>17</v>
      </c>
      <c r="H304" s="18" t="s">
        <v>636</v>
      </c>
      <c r="I304" s="71" t="s">
        <v>579</v>
      </c>
      <c r="J304" s="19" t="s">
        <v>755</v>
      </c>
      <c r="K304" s="11">
        <v>58</v>
      </c>
      <c r="L304" s="158">
        <f t="shared" si="4"/>
        <v>18.560000000000002</v>
      </c>
      <c r="M304" s="19" t="s">
        <v>761</v>
      </c>
      <c r="N304" s="11">
        <v>74</v>
      </c>
      <c r="O304" s="11" t="s">
        <v>758</v>
      </c>
      <c r="P304" s="11"/>
    </row>
    <row r="305" spans="1:16" ht="30" customHeight="1" x14ac:dyDescent="0.2">
      <c r="A305" s="11">
        <v>264</v>
      </c>
      <c r="B305" s="15" t="s">
        <v>14</v>
      </c>
      <c r="C305" s="19" t="s">
        <v>174</v>
      </c>
      <c r="D305" s="21" t="s">
        <v>580</v>
      </c>
      <c r="E305" s="24">
        <v>5.9539999999999997</v>
      </c>
      <c r="F305" s="22" t="s">
        <v>16</v>
      </c>
      <c r="G305" s="19" t="s">
        <v>17</v>
      </c>
      <c r="H305" s="18" t="s">
        <v>636</v>
      </c>
      <c r="I305" s="71" t="s">
        <v>581</v>
      </c>
      <c r="J305" s="19" t="s">
        <v>755</v>
      </c>
      <c r="K305" s="11">
        <v>58</v>
      </c>
      <c r="L305" s="158">
        <f t="shared" si="4"/>
        <v>69.066400000000002</v>
      </c>
      <c r="M305" s="19" t="s">
        <v>761</v>
      </c>
      <c r="N305" s="11">
        <v>74</v>
      </c>
      <c r="O305" s="11" t="s">
        <v>758</v>
      </c>
      <c r="P305" s="11"/>
    </row>
    <row r="306" spans="1:16" ht="30" customHeight="1" x14ac:dyDescent="0.2">
      <c r="A306" s="11">
        <v>265</v>
      </c>
      <c r="B306" s="15" t="s">
        <v>14</v>
      </c>
      <c r="C306" s="19" t="s">
        <v>174</v>
      </c>
      <c r="D306" s="21" t="s">
        <v>582</v>
      </c>
      <c r="E306" s="24">
        <v>2.8010000000000002</v>
      </c>
      <c r="F306" s="22" t="s">
        <v>16</v>
      </c>
      <c r="G306" s="19" t="s">
        <v>17</v>
      </c>
      <c r="H306" s="18" t="s">
        <v>636</v>
      </c>
      <c r="I306" s="71" t="s">
        <v>583</v>
      </c>
      <c r="J306" s="19" t="s">
        <v>755</v>
      </c>
      <c r="K306" s="11">
        <v>58</v>
      </c>
      <c r="L306" s="158">
        <f t="shared" si="4"/>
        <v>32.491599999999998</v>
      </c>
      <c r="M306" s="19" t="s">
        <v>761</v>
      </c>
      <c r="N306" s="11">
        <v>74</v>
      </c>
      <c r="O306" s="11" t="s">
        <v>758</v>
      </c>
      <c r="P306" s="11"/>
    </row>
    <row r="307" spans="1:16" ht="30" customHeight="1" x14ac:dyDescent="0.2">
      <c r="A307" s="11">
        <v>266</v>
      </c>
      <c r="B307" s="15" t="s">
        <v>14</v>
      </c>
      <c r="C307" s="19" t="s">
        <v>174</v>
      </c>
      <c r="D307" s="21" t="s">
        <v>584</v>
      </c>
      <c r="E307" s="24">
        <v>3.7669999999999999</v>
      </c>
      <c r="F307" s="22" t="s">
        <v>16</v>
      </c>
      <c r="G307" s="19" t="s">
        <v>17</v>
      </c>
      <c r="H307" s="18" t="s">
        <v>636</v>
      </c>
      <c r="I307" s="71" t="s">
        <v>585</v>
      </c>
      <c r="J307" s="19" t="s">
        <v>755</v>
      </c>
      <c r="K307" s="11">
        <v>58</v>
      </c>
      <c r="L307" s="158">
        <f t="shared" si="4"/>
        <v>43.697200000000002</v>
      </c>
      <c r="M307" s="19" t="s">
        <v>761</v>
      </c>
      <c r="N307" s="11">
        <v>74</v>
      </c>
      <c r="O307" s="11" t="s">
        <v>758</v>
      </c>
      <c r="P307" s="11"/>
    </row>
    <row r="308" spans="1:16" ht="30" customHeight="1" x14ac:dyDescent="0.2">
      <c r="A308" s="11">
        <v>267</v>
      </c>
      <c r="B308" s="15" t="s">
        <v>14</v>
      </c>
      <c r="C308" s="31" t="s">
        <v>174</v>
      </c>
      <c r="D308" s="36" t="s">
        <v>586</v>
      </c>
      <c r="E308" s="33">
        <v>9.9990000000000006</v>
      </c>
      <c r="F308" s="25" t="s">
        <v>16</v>
      </c>
      <c r="G308" s="31" t="s">
        <v>17</v>
      </c>
      <c r="H308" s="18" t="s">
        <v>636</v>
      </c>
      <c r="I308" s="71" t="s">
        <v>587</v>
      </c>
      <c r="J308" s="19" t="s">
        <v>755</v>
      </c>
      <c r="K308" s="11">
        <v>58</v>
      </c>
      <c r="L308" s="158">
        <f t="shared" si="4"/>
        <v>115.98840000000001</v>
      </c>
      <c r="M308" s="19" t="s">
        <v>761</v>
      </c>
      <c r="N308" s="11">
        <v>74</v>
      </c>
      <c r="O308" s="11" t="s">
        <v>758</v>
      </c>
      <c r="P308" s="11"/>
    </row>
    <row r="309" spans="1:16" ht="30" customHeight="1" x14ac:dyDescent="0.2">
      <c r="A309" s="11">
        <v>268</v>
      </c>
      <c r="B309" s="15" t="s">
        <v>14</v>
      </c>
      <c r="C309" s="31" t="s">
        <v>174</v>
      </c>
      <c r="D309" s="36" t="s">
        <v>588</v>
      </c>
      <c r="E309" s="33">
        <v>1.7</v>
      </c>
      <c r="F309" s="25" t="s">
        <v>16</v>
      </c>
      <c r="G309" s="31" t="s">
        <v>17</v>
      </c>
      <c r="H309" s="18" t="s">
        <v>636</v>
      </c>
      <c r="I309" s="71" t="s">
        <v>589</v>
      </c>
      <c r="J309" s="19" t="s">
        <v>755</v>
      </c>
      <c r="K309" s="11">
        <v>58</v>
      </c>
      <c r="L309" s="158">
        <f t="shared" si="4"/>
        <v>19.72</v>
      </c>
      <c r="M309" s="19" t="s">
        <v>761</v>
      </c>
      <c r="N309" s="11">
        <v>74</v>
      </c>
      <c r="O309" s="11" t="s">
        <v>758</v>
      </c>
      <c r="P309" s="11"/>
    </row>
    <row r="310" spans="1:16" ht="30" customHeight="1" x14ac:dyDescent="0.2">
      <c r="A310" s="11">
        <v>269</v>
      </c>
      <c r="B310" s="15" t="s">
        <v>14</v>
      </c>
      <c r="C310" s="31" t="s">
        <v>174</v>
      </c>
      <c r="D310" s="36" t="s">
        <v>590</v>
      </c>
      <c r="E310" s="33">
        <v>1.127</v>
      </c>
      <c r="F310" s="25" t="s">
        <v>16</v>
      </c>
      <c r="G310" s="31" t="s">
        <v>17</v>
      </c>
      <c r="H310" s="18" t="s">
        <v>636</v>
      </c>
      <c r="I310" s="71" t="s">
        <v>591</v>
      </c>
      <c r="J310" s="19" t="s">
        <v>755</v>
      </c>
      <c r="K310" s="11">
        <v>58</v>
      </c>
      <c r="L310" s="158">
        <f t="shared" si="4"/>
        <v>13.0732</v>
      </c>
      <c r="M310" s="19" t="s">
        <v>761</v>
      </c>
      <c r="N310" s="11">
        <v>74</v>
      </c>
      <c r="O310" s="11" t="s">
        <v>758</v>
      </c>
      <c r="P310" s="11"/>
    </row>
    <row r="311" spans="1:16" ht="30" customHeight="1" x14ac:dyDescent="0.2">
      <c r="A311" s="11">
        <v>270</v>
      </c>
      <c r="B311" s="15" t="s">
        <v>14</v>
      </c>
      <c r="C311" s="19" t="s">
        <v>174</v>
      </c>
      <c r="D311" s="21" t="s">
        <v>592</v>
      </c>
      <c r="E311" s="24">
        <v>4.0010000000000003</v>
      </c>
      <c r="F311" s="22" t="s">
        <v>16</v>
      </c>
      <c r="G311" s="19" t="s">
        <v>17</v>
      </c>
      <c r="H311" s="18" t="s">
        <v>636</v>
      </c>
      <c r="I311" s="71" t="s">
        <v>593</v>
      </c>
      <c r="J311" s="19" t="s">
        <v>755</v>
      </c>
      <c r="K311" s="11">
        <v>58</v>
      </c>
      <c r="L311" s="158">
        <f t="shared" si="4"/>
        <v>46.411600000000007</v>
      </c>
      <c r="M311" s="19" t="s">
        <v>761</v>
      </c>
      <c r="N311" s="11">
        <v>74</v>
      </c>
      <c r="O311" s="11" t="s">
        <v>758</v>
      </c>
      <c r="P311" s="11"/>
    </row>
    <row r="312" spans="1:16" ht="30" customHeight="1" x14ac:dyDescent="0.2">
      <c r="A312" s="11">
        <v>271</v>
      </c>
      <c r="B312" s="15" t="s">
        <v>14</v>
      </c>
      <c r="C312" s="31" t="s">
        <v>174</v>
      </c>
      <c r="D312" s="36" t="s">
        <v>594</v>
      </c>
      <c r="E312" s="33">
        <v>2.0059999999999998</v>
      </c>
      <c r="F312" s="25" t="s">
        <v>16</v>
      </c>
      <c r="G312" s="31" t="s">
        <v>17</v>
      </c>
      <c r="H312" s="18" t="s">
        <v>636</v>
      </c>
      <c r="I312" s="71" t="s">
        <v>595</v>
      </c>
      <c r="J312" s="19" t="s">
        <v>755</v>
      </c>
      <c r="K312" s="11">
        <v>58</v>
      </c>
      <c r="L312" s="158">
        <f t="shared" si="4"/>
        <v>23.269599999999997</v>
      </c>
      <c r="M312" s="19" t="s">
        <v>761</v>
      </c>
      <c r="N312" s="11">
        <v>74</v>
      </c>
      <c r="O312" s="11" t="s">
        <v>758</v>
      </c>
      <c r="P312" s="11"/>
    </row>
    <row r="313" spans="1:16" ht="30" customHeight="1" x14ac:dyDescent="0.2">
      <c r="A313" s="11">
        <v>272</v>
      </c>
      <c r="B313" s="15" t="s">
        <v>14</v>
      </c>
      <c r="C313" s="31" t="s">
        <v>197</v>
      </c>
      <c r="D313" s="36" t="s">
        <v>198</v>
      </c>
      <c r="E313" s="33">
        <v>1</v>
      </c>
      <c r="F313" s="22" t="s">
        <v>19</v>
      </c>
      <c r="G313" s="31" t="s">
        <v>17</v>
      </c>
      <c r="H313" s="18" t="s">
        <v>636</v>
      </c>
      <c r="I313" s="72"/>
      <c r="J313" s="19" t="s">
        <v>755</v>
      </c>
      <c r="K313" s="11">
        <v>58</v>
      </c>
      <c r="L313" s="158">
        <f t="shared" si="4"/>
        <v>11.600000000000001</v>
      </c>
      <c r="M313" s="19"/>
      <c r="N313" s="11"/>
      <c r="O313" s="11"/>
      <c r="P313" s="11"/>
    </row>
    <row r="314" spans="1:16" ht="30" customHeight="1" x14ac:dyDescent="0.2">
      <c r="A314" s="11">
        <v>273</v>
      </c>
      <c r="B314" s="15" t="s">
        <v>14</v>
      </c>
      <c r="C314" s="31" t="s">
        <v>199</v>
      </c>
      <c r="D314" s="36" t="s">
        <v>200</v>
      </c>
      <c r="E314" s="33">
        <v>9.9990000000000006</v>
      </c>
      <c r="F314" s="25" t="s">
        <v>44</v>
      </c>
      <c r="G314" s="31" t="s">
        <v>17</v>
      </c>
      <c r="H314" s="18" t="s">
        <v>636</v>
      </c>
      <c r="I314" s="71" t="s">
        <v>370</v>
      </c>
      <c r="J314" s="19" t="s">
        <v>755</v>
      </c>
      <c r="K314" s="11">
        <v>58</v>
      </c>
      <c r="L314" s="158">
        <f t="shared" si="4"/>
        <v>115.98840000000001</v>
      </c>
      <c r="M314" s="19" t="s">
        <v>761</v>
      </c>
      <c r="N314" s="11">
        <v>74</v>
      </c>
      <c r="O314" s="11" t="s">
        <v>758</v>
      </c>
      <c r="P314" s="11"/>
    </row>
    <row r="315" spans="1:16" ht="30" customHeight="1" x14ac:dyDescent="0.2">
      <c r="A315" s="11">
        <v>274</v>
      </c>
      <c r="B315" s="15" t="s">
        <v>14</v>
      </c>
      <c r="C315" s="19" t="s">
        <v>199</v>
      </c>
      <c r="D315" s="21" t="s">
        <v>201</v>
      </c>
      <c r="E315" s="24">
        <v>12.897</v>
      </c>
      <c r="F315" s="29" t="s">
        <v>44</v>
      </c>
      <c r="G315" s="19" t="s">
        <v>17</v>
      </c>
      <c r="H315" s="18" t="s">
        <v>636</v>
      </c>
      <c r="I315" s="71" t="s">
        <v>371</v>
      </c>
      <c r="J315" s="19" t="s">
        <v>755</v>
      </c>
      <c r="K315" s="11">
        <v>58</v>
      </c>
      <c r="L315" s="158">
        <f t="shared" si="4"/>
        <v>149.60520000000002</v>
      </c>
      <c r="M315" s="19" t="s">
        <v>761</v>
      </c>
      <c r="N315" s="11">
        <v>74</v>
      </c>
      <c r="O315" s="11" t="s">
        <v>758</v>
      </c>
      <c r="P315" s="11"/>
    </row>
    <row r="316" spans="1:16" ht="30" customHeight="1" x14ac:dyDescent="0.2">
      <c r="A316" s="11">
        <v>275</v>
      </c>
      <c r="B316" s="15" t="s">
        <v>14</v>
      </c>
      <c r="C316" s="19" t="s">
        <v>199</v>
      </c>
      <c r="D316" s="21" t="s">
        <v>202</v>
      </c>
      <c r="E316" s="24">
        <v>10</v>
      </c>
      <c r="F316" s="29" t="s">
        <v>44</v>
      </c>
      <c r="G316" s="19" t="s">
        <v>17</v>
      </c>
      <c r="H316" s="18" t="s">
        <v>636</v>
      </c>
      <c r="I316" s="71" t="s">
        <v>372</v>
      </c>
      <c r="J316" s="19" t="s">
        <v>755</v>
      </c>
      <c r="K316" s="11">
        <v>58</v>
      </c>
      <c r="L316" s="158">
        <f t="shared" si="4"/>
        <v>116</v>
      </c>
      <c r="M316" s="19" t="s">
        <v>761</v>
      </c>
      <c r="N316" s="11">
        <v>74</v>
      </c>
      <c r="O316" s="11" t="s">
        <v>758</v>
      </c>
      <c r="P316" s="11"/>
    </row>
    <row r="317" spans="1:16" ht="30" customHeight="1" x14ac:dyDescent="0.2">
      <c r="A317" s="11">
        <v>276</v>
      </c>
      <c r="B317" s="15" t="s">
        <v>14</v>
      </c>
      <c r="C317" s="19" t="s">
        <v>199</v>
      </c>
      <c r="D317" s="21" t="s">
        <v>203</v>
      </c>
      <c r="E317" s="24">
        <v>3.4980000000000002</v>
      </c>
      <c r="F317" s="29" t="s">
        <v>44</v>
      </c>
      <c r="G317" s="19" t="s">
        <v>17</v>
      </c>
      <c r="H317" s="18" t="s">
        <v>636</v>
      </c>
      <c r="I317" s="71" t="s">
        <v>373</v>
      </c>
      <c r="J317" s="19" t="s">
        <v>755</v>
      </c>
      <c r="K317" s="11">
        <v>58</v>
      </c>
      <c r="L317" s="158">
        <f t="shared" si="4"/>
        <v>40.576800000000006</v>
      </c>
      <c r="M317" s="19" t="s">
        <v>761</v>
      </c>
      <c r="N317" s="11">
        <v>74</v>
      </c>
      <c r="O317" s="11" t="s">
        <v>758</v>
      </c>
      <c r="P317" s="11"/>
    </row>
    <row r="318" spans="1:16" ht="30" customHeight="1" x14ac:dyDescent="0.2">
      <c r="A318" s="11">
        <v>277</v>
      </c>
      <c r="B318" s="15" t="s">
        <v>14</v>
      </c>
      <c r="C318" s="19" t="s">
        <v>199</v>
      </c>
      <c r="D318" s="21" t="s">
        <v>204</v>
      </c>
      <c r="E318" s="24">
        <v>2</v>
      </c>
      <c r="F318" s="29" t="s">
        <v>44</v>
      </c>
      <c r="G318" s="19" t="s">
        <v>17</v>
      </c>
      <c r="H318" s="18" t="s">
        <v>636</v>
      </c>
      <c r="I318" s="71" t="s">
        <v>374</v>
      </c>
      <c r="J318" s="19" t="s">
        <v>755</v>
      </c>
      <c r="K318" s="11">
        <v>58</v>
      </c>
      <c r="L318" s="158">
        <f t="shared" si="4"/>
        <v>23.200000000000003</v>
      </c>
      <c r="M318" s="19" t="s">
        <v>761</v>
      </c>
      <c r="N318" s="11">
        <v>74</v>
      </c>
      <c r="O318" s="11" t="s">
        <v>758</v>
      </c>
      <c r="P318" s="11"/>
    </row>
    <row r="319" spans="1:16" ht="30" customHeight="1" x14ac:dyDescent="0.2">
      <c r="A319" s="11">
        <v>278</v>
      </c>
      <c r="B319" s="15" t="s">
        <v>14</v>
      </c>
      <c r="C319" s="19" t="s">
        <v>199</v>
      </c>
      <c r="D319" s="21" t="s">
        <v>205</v>
      </c>
      <c r="E319" s="24">
        <v>9.9990000000000006</v>
      </c>
      <c r="F319" s="29" t="s">
        <v>44</v>
      </c>
      <c r="G319" s="19" t="s">
        <v>17</v>
      </c>
      <c r="H319" s="18" t="s">
        <v>636</v>
      </c>
      <c r="I319" s="71" t="s">
        <v>375</v>
      </c>
      <c r="J319" s="19" t="s">
        <v>755</v>
      </c>
      <c r="K319" s="11">
        <v>58</v>
      </c>
      <c r="L319" s="158">
        <f t="shared" si="4"/>
        <v>115.98840000000001</v>
      </c>
      <c r="M319" s="19" t="s">
        <v>761</v>
      </c>
      <c r="N319" s="11">
        <v>74</v>
      </c>
      <c r="O319" s="11" t="s">
        <v>758</v>
      </c>
      <c r="P319" s="11"/>
    </row>
    <row r="320" spans="1:16" ht="30" customHeight="1" x14ac:dyDescent="0.2">
      <c r="A320" s="11">
        <v>279</v>
      </c>
      <c r="B320" s="15" t="s">
        <v>14</v>
      </c>
      <c r="C320" s="19" t="s">
        <v>199</v>
      </c>
      <c r="D320" s="21" t="s">
        <v>206</v>
      </c>
      <c r="E320" s="24">
        <v>3.9990000000000001</v>
      </c>
      <c r="F320" s="29" t="s">
        <v>44</v>
      </c>
      <c r="G320" s="19" t="s">
        <v>17</v>
      </c>
      <c r="H320" s="18" t="s">
        <v>636</v>
      </c>
      <c r="I320" s="71" t="s">
        <v>376</v>
      </c>
      <c r="J320" s="19" t="s">
        <v>755</v>
      </c>
      <c r="K320" s="11">
        <v>58</v>
      </c>
      <c r="L320" s="158">
        <f t="shared" si="4"/>
        <v>46.388400000000004</v>
      </c>
      <c r="M320" s="19" t="s">
        <v>761</v>
      </c>
      <c r="N320" s="11">
        <v>74</v>
      </c>
      <c r="O320" s="11" t="s">
        <v>758</v>
      </c>
      <c r="P320" s="11"/>
    </row>
    <row r="321" spans="1:16" ht="30" customHeight="1" x14ac:dyDescent="0.2">
      <c r="A321" s="11">
        <v>280</v>
      </c>
      <c r="B321" s="15" t="s">
        <v>14</v>
      </c>
      <c r="C321" s="31" t="s">
        <v>199</v>
      </c>
      <c r="D321" s="36" t="s">
        <v>207</v>
      </c>
      <c r="E321" s="33">
        <v>11.997999999999999</v>
      </c>
      <c r="F321" s="25" t="s">
        <v>44</v>
      </c>
      <c r="G321" s="31" t="s">
        <v>17</v>
      </c>
      <c r="H321" s="18" t="s">
        <v>636</v>
      </c>
      <c r="I321" s="71" t="s">
        <v>377</v>
      </c>
      <c r="J321" s="19" t="s">
        <v>755</v>
      </c>
      <c r="K321" s="11">
        <v>58</v>
      </c>
      <c r="L321" s="158">
        <f t="shared" si="4"/>
        <v>139.17680000000001</v>
      </c>
      <c r="M321" s="19" t="s">
        <v>761</v>
      </c>
      <c r="N321" s="11">
        <v>68</v>
      </c>
      <c r="O321" s="11" t="s">
        <v>758</v>
      </c>
      <c r="P321" s="11"/>
    </row>
    <row r="322" spans="1:16" ht="30" customHeight="1" x14ac:dyDescent="0.2">
      <c r="A322" s="11">
        <v>281</v>
      </c>
      <c r="B322" s="15" t="s">
        <v>14</v>
      </c>
      <c r="C322" s="19" t="s">
        <v>199</v>
      </c>
      <c r="D322" s="21" t="s">
        <v>208</v>
      </c>
      <c r="E322" s="24">
        <v>4</v>
      </c>
      <c r="F322" s="29" t="s">
        <v>44</v>
      </c>
      <c r="G322" s="19" t="s">
        <v>17</v>
      </c>
      <c r="H322" s="18" t="s">
        <v>636</v>
      </c>
      <c r="I322" s="71" t="s">
        <v>378</v>
      </c>
      <c r="J322" s="19" t="s">
        <v>755</v>
      </c>
      <c r="K322" s="11">
        <v>58</v>
      </c>
      <c r="L322" s="158">
        <f t="shared" si="4"/>
        <v>46.400000000000006</v>
      </c>
      <c r="M322" s="19" t="s">
        <v>761</v>
      </c>
      <c r="N322" s="11">
        <v>74</v>
      </c>
      <c r="O322" s="11" t="s">
        <v>758</v>
      </c>
      <c r="P322" s="11"/>
    </row>
    <row r="323" spans="1:16" ht="30" customHeight="1" x14ac:dyDescent="0.2">
      <c r="A323" s="11">
        <v>282</v>
      </c>
      <c r="B323" s="15" t="s">
        <v>14</v>
      </c>
      <c r="C323" s="19" t="s">
        <v>199</v>
      </c>
      <c r="D323" s="21" t="s">
        <v>209</v>
      </c>
      <c r="E323" s="24">
        <v>3.5</v>
      </c>
      <c r="F323" s="29" t="s">
        <v>44</v>
      </c>
      <c r="G323" s="19" t="s">
        <v>17</v>
      </c>
      <c r="H323" s="18" t="s">
        <v>636</v>
      </c>
      <c r="I323" s="71" t="s">
        <v>379</v>
      </c>
      <c r="J323" s="19" t="s">
        <v>755</v>
      </c>
      <c r="K323" s="11">
        <v>58</v>
      </c>
      <c r="L323" s="158">
        <f t="shared" si="4"/>
        <v>40.6</v>
      </c>
      <c r="M323" s="19" t="s">
        <v>761</v>
      </c>
      <c r="N323" s="11">
        <v>74</v>
      </c>
      <c r="O323" s="11" t="s">
        <v>758</v>
      </c>
      <c r="P323" s="11"/>
    </row>
    <row r="324" spans="1:16" ht="30" customHeight="1" x14ac:dyDescent="0.2">
      <c r="A324" s="11">
        <v>283</v>
      </c>
      <c r="B324" s="15" t="s">
        <v>14</v>
      </c>
      <c r="C324" s="19" t="s">
        <v>199</v>
      </c>
      <c r="D324" s="21" t="s">
        <v>210</v>
      </c>
      <c r="E324" s="24">
        <v>10.999000000000001</v>
      </c>
      <c r="F324" s="29" t="s">
        <v>44</v>
      </c>
      <c r="G324" s="19" t="s">
        <v>17</v>
      </c>
      <c r="H324" s="18" t="s">
        <v>636</v>
      </c>
      <c r="I324" s="71" t="s">
        <v>380</v>
      </c>
      <c r="J324" s="19" t="s">
        <v>755</v>
      </c>
      <c r="K324" s="11">
        <v>58</v>
      </c>
      <c r="L324" s="158">
        <f t="shared" si="4"/>
        <v>127.58840000000001</v>
      </c>
      <c r="M324" s="19" t="s">
        <v>761</v>
      </c>
      <c r="N324" s="11">
        <v>74</v>
      </c>
      <c r="O324" s="11" t="s">
        <v>758</v>
      </c>
      <c r="P324" s="11"/>
    </row>
    <row r="325" spans="1:16" ht="30" customHeight="1" x14ac:dyDescent="0.2">
      <c r="A325" s="11">
        <v>284</v>
      </c>
      <c r="B325" s="15" t="s">
        <v>14</v>
      </c>
      <c r="C325" s="19" t="s">
        <v>199</v>
      </c>
      <c r="D325" s="21" t="s">
        <v>211</v>
      </c>
      <c r="E325" s="24">
        <v>4.9989999999999997</v>
      </c>
      <c r="F325" s="29" t="s">
        <v>44</v>
      </c>
      <c r="G325" s="19" t="s">
        <v>17</v>
      </c>
      <c r="H325" s="18" t="s">
        <v>636</v>
      </c>
      <c r="I325" s="71" t="s">
        <v>381</v>
      </c>
      <c r="J325" s="19" t="s">
        <v>755</v>
      </c>
      <c r="K325" s="11">
        <v>58</v>
      </c>
      <c r="L325" s="158">
        <f t="shared" si="4"/>
        <v>57.988400000000006</v>
      </c>
      <c r="M325" s="19" t="s">
        <v>761</v>
      </c>
      <c r="N325" s="11">
        <v>74</v>
      </c>
      <c r="O325" s="11" t="s">
        <v>758</v>
      </c>
      <c r="P325" s="11"/>
    </row>
    <row r="326" spans="1:16" ht="30" customHeight="1" x14ac:dyDescent="0.2">
      <c r="A326" s="11">
        <v>285</v>
      </c>
      <c r="B326" s="15" t="s">
        <v>14</v>
      </c>
      <c r="C326" s="31" t="s">
        <v>199</v>
      </c>
      <c r="D326" s="36" t="s">
        <v>212</v>
      </c>
      <c r="E326" s="33">
        <v>9.9990000000000006</v>
      </c>
      <c r="F326" s="25" t="s">
        <v>44</v>
      </c>
      <c r="G326" s="31" t="s">
        <v>17</v>
      </c>
      <c r="H326" s="18" t="s">
        <v>636</v>
      </c>
      <c r="I326" s="71" t="s">
        <v>382</v>
      </c>
      <c r="J326" s="19" t="s">
        <v>755</v>
      </c>
      <c r="K326" s="11">
        <v>58</v>
      </c>
      <c r="L326" s="158">
        <f t="shared" si="4"/>
        <v>115.98840000000001</v>
      </c>
      <c r="M326" s="19" t="s">
        <v>761</v>
      </c>
      <c r="N326" s="11">
        <v>74</v>
      </c>
      <c r="O326" s="11" t="s">
        <v>758</v>
      </c>
      <c r="P326" s="11"/>
    </row>
    <row r="327" spans="1:16" ht="30" customHeight="1" x14ac:dyDescent="0.2">
      <c r="A327" s="11">
        <v>286</v>
      </c>
      <c r="B327" s="15" t="s">
        <v>14</v>
      </c>
      <c r="C327" s="19" t="s">
        <v>199</v>
      </c>
      <c r="D327" s="21" t="s">
        <v>213</v>
      </c>
      <c r="E327" s="24">
        <v>5</v>
      </c>
      <c r="F327" s="29" t="s">
        <v>44</v>
      </c>
      <c r="G327" s="19" t="s">
        <v>17</v>
      </c>
      <c r="H327" s="18" t="s">
        <v>636</v>
      </c>
      <c r="I327" s="71" t="s">
        <v>383</v>
      </c>
      <c r="J327" s="19" t="s">
        <v>755</v>
      </c>
      <c r="K327" s="11">
        <v>58</v>
      </c>
      <c r="L327" s="158">
        <f t="shared" si="4"/>
        <v>58</v>
      </c>
      <c r="M327" s="19"/>
      <c r="N327" s="11"/>
      <c r="O327" s="11"/>
      <c r="P327" s="11"/>
    </row>
    <row r="328" spans="1:16" ht="30" customHeight="1" x14ac:dyDescent="0.2">
      <c r="A328" s="11">
        <v>287</v>
      </c>
      <c r="B328" s="15" t="s">
        <v>14</v>
      </c>
      <c r="C328" s="19" t="s">
        <v>214</v>
      </c>
      <c r="D328" s="21" t="s">
        <v>215</v>
      </c>
      <c r="E328" s="24">
        <v>1.0999999999999999E-2</v>
      </c>
      <c r="F328" s="22" t="s">
        <v>26</v>
      </c>
      <c r="G328" s="19" t="s">
        <v>17</v>
      </c>
      <c r="H328" s="18" t="s">
        <v>636</v>
      </c>
      <c r="I328" s="71" t="s">
        <v>384</v>
      </c>
      <c r="J328" s="19" t="s">
        <v>755</v>
      </c>
      <c r="K328" s="11">
        <v>58</v>
      </c>
      <c r="L328" s="158">
        <f t="shared" si="4"/>
        <v>0.12760000000000002</v>
      </c>
      <c r="M328" s="19"/>
      <c r="N328" s="11"/>
      <c r="O328" s="11"/>
      <c r="P328" s="11"/>
    </row>
    <row r="329" spans="1:16" ht="30" customHeight="1" x14ac:dyDescent="0.2">
      <c r="A329" s="11">
        <v>288</v>
      </c>
      <c r="B329" s="15" t="s">
        <v>14</v>
      </c>
      <c r="C329" s="19" t="s">
        <v>214</v>
      </c>
      <c r="D329" s="21" t="s">
        <v>216</v>
      </c>
      <c r="E329" s="24">
        <v>2</v>
      </c>
      <c r="F329" s="22" t="s">
        <v>26</v>
      </c>
      <c r="G329" s="19" t="s">
        <v>17</v>
      </c>
      <c r="H329" s="18" t="s">
        <v>636</v>
      </c>
      <c r="I329" s="71" t="s">
        <v>385</v>
      </c>
      <c r="J329" s="19" t="s">
        <v>755</v>
      </c>
      <c r="K329" s="11">
        <v>58</v>
      </c>
      <c r="L329" s="158">
        <f t="shared" si="4"/>
        <v>23.200000000000003</v>
      </c>
      <c r="M329" s="19"/>
      <c r="N329" s="11"/>
      <c r="O329" s="11"/>
      <c r="P329" s="11"/>
    </row>
    <row r="330" spans="1:16" ht="30" customHeight="1" x14ac:dyDescent="0.2">
      <c r="A330" s="11">
        <v>289</v>
      </c>
      <c r="B330" s="15" t="s">
        <v>14</v>
      </c>
      <c r="C330" s="19" t="s">
        <v>214</v>
      </c>
      <c r="D330" s="21" t="s">
        <v>217</v>
      </c>
      <c r="E330" s="24">
        <v>2.4990000000000001</v>
      </c>
      <c r="F330" s="22" t="s">
        <v>26</v>
      </c>
      <c r="G330" s="19" t="s">
        <v>17</v>
      </c>
      <c r="H330" s="18" t="s">
        <v>636</v>
      </c>
      <c r="I330" s="71" t="s">
        <v>386</v>
      </c>
      <c r="J330" s="19" t="s">
        <v>755</v>
      </c>
      <c r="K330" s="11">
        <v>58</v>
      </c>
      <c r="L330" s="158">
        <f t="shared" si="4"/>
        <v>28.988400000000002</v>
      </c>
      <c r="M330" s="19" t="s">
        <v>761</v>
      </c>
      <c r="N330" s="11">
        <v>92</v>
      </c>
      <c r="O330" s="11" t="s">
        <v>758</v>
      </c>
      <c r="P330" s="11"/>
    </row>
    <row r="331" spans="1:16" ht="30" customHeight="1" x14ac:dyDescent="0.2">
      <c r="A331" s="11"/>
      <c r="B331" s="15"/>
      <c r="C331" s="19"/>
      <c r="D331" s="21"/>
      <c r="E331" s="24"/>
      <c r="F331" s="22"/>
      <c r="G331" s="19"/>
      <c r="H331" s="18"/>
      <c r="I331" s="71"/>
      <c r="J331" s="19"/>
      <c r="K331" s="11"/>
      <c r="L331" s="158"/>
      <c r="M331" s="19" t="s">
        <v>762</v>
      </c>
      <c r="N331" s="11">
        <v>59</v>
      </c>
      <c r="O331" s="160" t="s">
        <v>759</v>
      </c>
      <c r="P331" s="11"/>
    </row>
    <row r="332" spans="1:16" ht="30" customHeight="1" x14ac:dyDescent="0.2">
      <c r="A332" s="11">
        <v>290</v>
      </c>
      <c r="B332" s="15" t="s">
        <v>14</v>
      </c>
      <c r="C332" s="31" t="s">
        <v>214</v>
      </c>
      <c r="D332" s="36" t="s">
        <v>218</v>
      </c>
      <c r="E332" s="33">
        <v>4.2949999999999999</v>
      </c>
      <c r="F332" s="25"/>
      <c r="G332" s="31" t="s">
        <v>17</v>
      </c>
      <c r="H332" s="18" t="s">
        <v>636</v>
      </c>
      <c r="I332" s="75" t="s">
        <v>387</v>
      </c>
      <c r="J332" s="19" t="s">
        <v>755</v>
      </c>
      <c r="K332" s="11">
        <v>58</v>
      </c>
      <c r="L332" s="158">
        <f t="shared" si="4"/>
        <v>49.822000000000003</v>
      </c>
      <c r="M332" s="19" t="s">
        <v>761</v>
      </c>
      <c r="N332" s="11">
        <v>68</v>
      </c>
      <c r="O332" s="11" t="s">
        <v>758</v>
      </c>
      <c r="P332" s="11"/>
    </row>
    <row r="333" spans="1:16" ht="30" customHeight="1" x14ac:dyDescent="0.2">
      <c r="A333" s="11"/>
      <c r="B333" s="15"/>
      <c r="C333" s="31"/>
      <c r="D333" s="36"/>
      <c r="E333" s="33"/>
      <c r="F333" s="25"/>
      <c r="G333" s="31"/>
      <c r="H333" s="18"/>
      <c r="I333" s="75"/>
      <c r="J333" s="19"/>
      <c r="K333" s="11"/>
      <c r="L333" s="158"/>
      <c r="M333" s="19" t="s">
        <v>762</v>
      </c>
      <c r="N333" s="11">
        <v>59</v>
      </c>
      <c r="O333" s="160" t="s">
        <v>759</v>
      </c>
      <c r="P333" s="11"/>
    </row>
    <row r="334" spans="1:16" ht="30" customHeight="1" x14ac:dyDescent="0.2">
      <c r="A334" s="11">
        <v>291</v>
      </c>
      <c r="B334" s="15" t="s">
        <v>14</v>
      </c>
      <c r="C334" s="31" t="s">
        <v>214</v>
      </c>
      <c r="D334" s="36" t="s">
        <v>219</v>
      </c>
      <c r="E334" s="33">
        <v>2.5</v>
      </c>
      <c r="F334" s="25" t="s">
        <v>26</v>
      </c>
      <c r="G334" s="31" t="s">
        <v>17</v>
      </c>
      <c r="H334" s="18" t="s">
        <v>636</v>
      </c>
      <c r="I334" s="71" t="s">
        <v>388</v>
      </c>
      <c r="J334" s="19" t="s">
        <v>755</v>
      </c>
      <c r="K334" s="11">
        <v>58</v>
      </c>
      <c r="L334" s="158">
        <f t="shared" si="4"/>
        <v>29</v>
      </c>
      <c r="M334" s="19"/>
      <c r="N334" s="11"/>
      <c r="O334" s="11"/>
      <c r="P334" s="11"/>
    </row>
    <row r="335" spans="1:16" ht="30" customHeight="1" x14ac:dyDescent="0.2">
      <c r="A335" s="11">
        <v>292</v>
      </c>
      <c r="B335" s="15" t="s">
        <v>14</v>
      </c>
      <c r="C335" s="19" t="s">
        <v>214</v>
      </c>
      <c r="D335" s="21" t="s">
        <v>220</v>
      </c>
      <c r="E335" s="24">
        <v>2</v>
      </c>
      <c r="F335" s="29" t="s">
        <v>44</v>
      </c>
      <c r="G335" s="19" t="s">
        <v>17</v>
      </c>
      <c r="H335" s="18" t="s">
        <v>636</v>
      </c>
      <c r="I335" s="72"/>
      <c r="J335" s="19" t="s">
        <v>755</v>
      </c>
      <c r="K335" s="11">
        <v>58</v>
      </c>
      <c r="L335" s="158">
        <f t="shared" si="4"/>
        <v>23.200000000000003</v>
      </c>
      <c r="M335" s="19"/>
      <c r="N335" s="11"/>
      <c r="O335" s="11"/>
      <c r="P335" s="11"/>
    </row>
    <row r="336" spans="1:16" ht="30" customHeight="1" x14ac:dyDescent="0.2">
      <c r="A336" s="11">
        <v>293</v>
      </c>
      <c r="B336" s="15" t="s">
        <v>14</v>
      </c>
      <c r="C336" s="31" t="s">
        <v>214</v>
      </c>
      <c r="D336" s="36" t="s">
        <v>221</v>
      </c>
      <c r="E336" s="33">
        <v>4.5</v>
      </c>
      <c r="F336" s="25" t="s">
        <v>26</v>
      </c>
      <c r="G336" s="31" t="s">
        <v>17</v>
      </c>
      <c r="H336" s="18" t="s">
        <v>636</v>
      </c>
      <c r="I336" s="71" t="s">
        <v>389</v>
      </c>
      <c r="J336" s="19" t="s">
        <v>755</v>
      </c>
      <c r="K336" s="11">
        <v>58</v>
      </c>
      <c r="L336" s="158">
        <f t="shared" si="4"/>
        <v>52.2</v>
      </c>
      <c r="M336" s="19"/>
      <c r="N336" s="11"/>
      <c r="O336" s="11"/>
      <c r="P336" s="11"/>
    </row>
    <row r="337" spans="1:16" ht="30" customHeight="1" x14ac:dyDescent="0.2">
      <c r="A337" s="11">
        <v>294</v>
      </c>
      <c r="B337" s="15" t="s">
        <v>14</v>
      </c>
      <c r="C337" s="31" t="s">
        <v>214</v>
      </c>
      <c r="D337" s="36" t="s">
        <v>222</v>
      </c>
      <c r="E337" s="33">
        <v>18.626000000000001</v>
      </c>
      <c r="F337" s="25" t="s">
        <v>34</v>
      </c>
      <c r="G337" s="31" t="s">
        <v>223</v>
      </c>
      <c r="H337" s="18" t="s">
        <v>636</v>
      </c>
      <c r="I337" s="71" t="s">
        <v>390</v>
      </c>
      <c r="J337" s="19" t="s">
        <v>755</v>
      </c>
      <c r="K337" s="11">
        <v>58</v>
      </c>
      <c r="L337" s="158">
        <f t="shared" si="4"/>
        <v>216.0616</v>
      </c>
      <c r="M337" s="19" t="s">
        <v>761</v>
      </c>
      <c r="N337" s="11">
        <v>92</v>
      </c>
      <c r="O337" s="11" t="s">
        <v>758</v>
      </c>
      <c r="P337" s="11"/>
    </row>
    <row r="338" spans="1:16" ht="30" customHeight="1" x14ac:dyDescent="0.2">
      <c r="A338" s="11">
        <v>295</v>
      </c>
      <c r="B338" s="15" t="s">
        <v>14</v>
      </c>
      <c r="C338" s="31" t="s">
        <v>224</v>
      </c>
      <c r="D338" s="37" t="s">
        <v>225</v>
      </c>
      <c r="E338" s="33">
        <v>3</v>
      </c>
      <c r="F338" s="25" t="s">
        <v>19</v>
      </c>
      <c r="G338" s="31" t="s">
        <v>17</v>
      </c>
      <c r="H338" s="18" t="s">
        <v>636</v>
      </c>
      <c r="I338" s="72"/>
      <c r="J338" s="19" t="s">
        <v>755</v>
      </c>
      <c r="K338" s="11">
        <v>58</v>
      </c>
      <c r="L338" s="158">
        <f t="shared" ref="L338:L390" si="5">E338*K338*20%</f>
        <v>34.800000000000004</v>
      </c>
      <c r="M338" s="19"/>
      <c r="N338" s="11"/>
      <c r="O338" s="11"/>
      <c r="P338" s="11"/>
    </row>
    <row r="339" spans="1:16" ht="30" customHeight="1" x14ac:dyDescent="0.2">
      <c r="A339" s="11">
        <v>296</v>
      </c>
      <c r="B339" s="15" t="s">
        <v>14</v>
      </c>
      <c r="C339" s="19" t="s">
        <v>224</v>
      </c>
      <c r="D339" s="21" t="s">
        <v>226</v>
      </c>
      <c r="E339" s="24">
        <v>1.3</v>
      </c>
      <c r="F339" s="29" t="s">
        <v>44</v>
      </c>
      <c r="G339" s="19" t="s">
        <v>227</v>
      </c>
      <c r="H339" s="18" t="s">
        <v>636</v>
      </c>
      <c r="I339" s="72"/>
      <c r="J339" s="19" t="s">
        <v>755</v>
      </c>
      <c r="K339" s="11">
        <v>58</v>
      </c>
      <c r="L339" s="158">
        <f t="shared" si="5"/>
        <v>15.080000000000002</v>
      </c>
      <c r="M339" s="19"/>
      <c r="N339" s="11"/>
      <c r="O339" s="11"/>
      <c r="P339" s="11"/>
    </row>
    <row r="340" spans="1:16" ht="30" customHeight="1" x14ac:dyDescent="0.2">
      <c r="A340" s="11">
        <v>297</v>
      </c>
      <c r="B340" s="15" t="s">
        <v>14</v>
      </c>
      <c r="C340" s="19" t="s">
        <v>228</v>
      </c>
      <c r="D340" s="21" t="s">
        <v>229</v>
      </c>
      <c r="E340" s="24">
        <v>6.6989999999999998</v>
      </c>
      <c r="F340" s="22" t="s">
        <v>19</v>
      </c>
      <c r="G340" s="19" t="s">
        <v>227</v>
      </c>
      <c r="H340" s="18" t="s">
        <v>636</v>
      </c>
      <c r="I340" s="76"/>
      <c r="J340" s="19" t="s">
        <v>755</v>
      </c>
      <c r="K340" s="11">
        <v>58</v>
      </c>
      <c r="L340" s="158">
        <f t="shared" si="5"/>
        <v>77.708399999999997</v>
      </c>
      <c r="M340" s="19"/>
      <c r="N340" s="11"/>
      <c r="O340" s="11"/>
      <c r="P340" s="11"/>
    </row>
    <row r="341" spans="1:16" ht="30" customHeight="1" x14ac:dyDescent="0.2">
      <c r="A341" s="11">
        <v>298</v>
      </c>
      <c r="B341" s="15" t="s">
        <v>14</v>
      </c>
      <c r="C341" s="31" t="s">
        <v>228</v>
      </c>
      <c r="D341" s="36" t="s">
        <v>230</v>
      </c>
      <c r="E341" s="33">
        <v>3.9990000000000001</v>
      </c>
      <c r="F341" s="25" t="s">
        <v>23</v>
      </c>
      <c r="G341" s="31" t="s">
        <v>231</v>
      </c>
      <c r="H341" s="18" t="s">
        <v>636</v>
      </c>
      <c r="I341" s="72"/>
      <c r="J341" s="19" t="s">
        <v>755</v>
      </c>
      <c r="K341" s="11">
        <v>58</v>
      </c>
      <c r="L341" s="158">
        <f t="shared" si="5"/>
        <v>46.388400000000004</v>
      </c>
      <c r="M341" s="19"/>
      <c r="N341" s="11"/>
      <c r="O341" s="11"/>
      <c r="P341" s="11"/>
    </row>
    <row r="342" spans="1:16" ht="30" customHeight="1" x14ac:dyDescent="0.2">
      <c r="A342" s="11">
        <v>299</v>
      </c>
      <c r="B342" s="15" t="s">
        <v>14</v>
      </c>
      <c r="C342" s="19" t="s">
        <v>228</v>
      </c>
      <c r="D342" s="21" t="s">
        <v>232</v>
      </c>
      <c r="E342" s="24">
        <v>7.9989999999999997</v>
      </c>
      <c r="F342" s="29" t="s">
        <v>23</v>
      </c>
      <c r="G342" s="19" t="s">
        <v>227</v>
      </c>
      <c r="H342" s="18" t="s">
        <v>636</v>
      </c>
      <c r="I342" s="71" t="s">
        <v>391</v>
      </c>
      <c r="J342" s="19" t="s">
        <v>755</v>
      </c>
      <c r="K342" s="11">
        <v>58</v>
      </c>
      <c r="L342" s="158">
        <f t="shared" si="5"/>
        <v>92.78840000000001</v>
      </c>
      <c r="M342" s="19"/>
      <c r="N342" s="11"/>
      <c r="O342" s="11"/>
      <c r="P342" s="11"/>
    </row>
    <row r="343" spans="1:16" ht="30" customHeight="1" x14ac:dyDescent="0.2">
      <c r="A343" s="11">
        <v>300</v>
      </c>
      <c r="B343" s="15" t="s">
        <v>14</v>
      </c>
      <c r="C343" s="19" t="s">
        <v>228</v>
      </c>
      <c r="D343" s="21" t="s">
        <v>233</v>
      </c>
      <c r="E343" s="24">
        <v>4.5019999999999998</v>
      </c>
      <c r="F343" s="29" t="s">
        <v>23</v>
      </c>
      <c r="G343" s="19" t="s">
        <v>227</v>
      </c>
      <c r="H343" s="18" t="s">
        <v>636</v>
      </c>
      <c r="I343" s="77" t="s">
        <v>392</v>
      </c>
      <c r="J343" s="19" t="s">
        <v>755</v>
      </c>
      <c r="K343" s="11">
        <v>58</v>
      </c>
      <c r="L343" s="158">
        <f t="shared" si="5"/>
        <v>52.223199999999999</v>
      </c>
      <c r="M343" s="19"/>
      <c r="N343" s="11"/>
      <c r="O343" s="11"/>
      <c r="P343" s="11"/>
    </row>
    <row r="344" spans="1:16" ht="30" customHeight="1" x14ac:dyDescent="0.2">
      <c r="A344" s="11">
        <v>301</v>
      </c>
      <c r="B344" s="15" t="s">
        <v>14</v>
      </c>
      <c r="C344" s="19" t="s">
        <v>234</v>
      </c>
      <c r="D344" s="21" t="s">
        <v>235</v>
      </c>
      <c r="E344" s="24">
        <v>55.768999999999998</v>
      </c>
      <c r="F344" s="22" t="s">
        <v>26</v>
      </c>
      <c r="G344" s="19" t="s">
        <v>227</v>
      </c>
      <c r="H344" s="18" t="s">
        <v>636</v>
      </c>
      <c r="I344" s="71" t="s">
        <v>393</v>
      </c>
      <c r="J344" s="19" t="s">
        <v>755</v>
      </c>
      <c r="K344" s="11">
        <v>58</v>
      </c>
      <c r="L344" s="158">
        <f t="shared" si="5"/>
        <v>646.92039999999997</v>
      </c>
      <c r="M344" s="19"/>
      <c r="N344" s="11"/>
      <c r="O344" s="11"/>
      <c r="P344" s="11"/>
    </row>
    <row r="345" spans="1:16" ht="30" customHeight="1" x14ac:dyDescent="0.2">
      <c r="A345" s="11">
        <v>303</v>
      </c>
      <c r="B345" s="15" t="s">
        <v>14</v>
      </c>
      <c r="C345" s="19" t="s">
        <v>234</v>
      </c>
      <c r="D345" s="21" t="s">
        <v>236</v>
      </c>
      <c r="E345" s="24">
        <v>5.1989999999999998</v>
      </c>
      <c r="F345" s="22" t="s">
        <v>26</v>
      </c>
      <c r="G345" s="19" t="s">
        <v>227</v>
      </c>
      <c r="H345" s="18" t="s">
        <v>636</v>
      </c>
      <c r="I345" s="71" t="s">
        <v>394</v>
      </c>
      <c r="J345" s="19" t="s">
        <v>755</v>
      </c>
      <c r="K345" s="11">
        <v>58</v>
      </c>
      <c r="L345" s="158">
        <f t="shared" si="5"/>
        <v>60.308399999999999</v>
      </c>
      <c r="M345" s="19" t="s">
        <v>761</v>
      </c>
      <c r="N345" s="11">
        <v>67</v>
      </c>
      <c r="O345" s="11" t="s">
        <v>758</v>
      </c>
      <c r="P345" s="11"/>
    </row>
    <row r="346" spans="1:16" ht="30" customHeight="1" x14ac:dyDescent="0.2">
      <c r="A346" s="11">
        <v>307</v>
      </c>
      <c r="B346" s="15" t="s">
        <v>14</v>
      </c>
      <c r="C346" s="19" t="s">
        <v>234</v>
      </c>
      <c r="D346" s="21" t="s">
        <v>237</v>
      </c>
      <c r="E346" s="24">
        <v>3.9990000000000001</v>
      </c>
      <c r="F346" s="22" t="s">
        <v>26</v>
      </c>
      <c r="G346" s="19" t="s">
        <v>227</v>
      </c>
      <c r="H346" s="18" t="s">
        <v>636</v>
      </c>
      <c r="I346" s="71" t="s">
        <v>395</v>
      </c>
      <c r="J346" s="19" t="s">
        <v>755</v>
      </c>
      <c r="K346" s="11">
        <v>58</v>
      </c>
      <c r="L346" s="158">
        <f t="shared" si="5"/>
        <v>46.388400000000004</v>
      </c>
      <c r="M346" s="19" t="s">
        <v>761</v>
      </c>
      <c r="N346" s="11">
        <v>74</v>
      </c>
      <c r="O346" s="11" t="s">
        <v>758</v>
      </c>
      <c r="P346" s="11"/>
    </row>
    <row r="347" spans="1:16" ht="30" customHeight="1" x14ac:dyDescent="0.2">
      <c r="A347" s="11">
        <v>308</v>
      </c>
      <c r="B347" s="15" t="s">
        <v>14</v>
      </c>
      <c r="C347" s="19" t="s">
        <v>234</v>
      </c>
      <c r="D347" s="21" t="s">
        <v>238</v>
      </c>
      <c r="E347" s="24">
        <v>32.945</v>
      </c>
      <c r="F347" s="22" t="s">
        <v>26</v>
      </c>
      <c r="G347" s="19" t="s">
        <v>227</v>
      </c>
      <c r="H347" s="18" t="s">
        <v>636</v>
      </c>
      <c r="I347" s="71" t="s">
        <v>396</v>
      </c>
      <c r="J347" s="19" t="s">
        <v>755</v>
      </c>
      <c r="K347" s="11">
        <v>58</v>
      </c>
      <c r="L347" s="158">
        <f t="shared" si="5"/>
        <v>382.16200000000003</v>
      </c>
      <c r="M347" s="19"/>
      <c r="N347" s="11"/>
      <c r="O347" s="11"/>
      <c r="P347" s="11"/>
    </row>
    <row r="348" spans="1:16" ht="30" customHeight="1" x14ac:dyDescent="0.2">
      <c r="A348" s="11">
        <v>310</v>
      </c>
      <c r="B348" s="15" t="s">
        <v>14</v>
      </c>
      <c r="C348" s="19" t="s">
        <v>234</v>
      </c>
      <c r="D348" s="21" t="s">
        <v>239</v>
      </c>
      <c r="E348" s="24">
        <v>12</v>
      </c>
      <c r="F348" s="29" t="s">
        <v>34</v>
      </c>
      <c r="G348" s="19" t="s">
        <v>227</v>
      </c>
      <c r="H348" s="18" t="s">
        <v>636</v>
      </c>
      <c r="I348" s="71" t="s">
        <v>397</v>
      </c>
      <c r="J348" s="19" t="s">
        <v>755</v>
      </c>
      <c r="K348" s="11">
        <v>58</v>
      </c>
      <c r="L348" s="158">
        <f t="shared" si="5"/>
        <v>139.20000000000002</v>
      </c>
      <c r="M348" s="19" t="s">
        <v>761</v>
      </c>
      <c r="N348" s="11">
        <v>64</v>
      </c>
      <c r="O348" s="11" t="s">
        <v>758</v>
      </c>
      <c r="P348" s="11"/>
    </row>
    <row r="349" spans="1:16" ht="30" customHeight="1" x14ac:dyDescent="0.2">
      <c r="A349" s="11">
        <v>313</v>
      </c>
      <c r="B349" s="15" t="s">
        <v>14</v>
      </c>
      <c r="C349" s="19" t="s">
        <v>234</v>
      </c>
      <c r="D349" s="21" t="s">
        <v>240</v>
      </c>
      <c r="E349" s="24">
        <v>5.0129999999999999</v>
      </c>
      <c r="F349" s="22" t="s">
        <v>26</v>
      </c>
      <c r="G349" s="19" t="s">
        <v>35</v>
      </c>
      <c r="H349" s="18" t="s">
        <v>636</v>
      </c>
      <c r="I349" s="71" t="s">
        <v>398</v>
      </c>
      <c r="J349" s="19" t="s">
        <v>755</v>
      </c>
      <c r="K349" s="11">
        <v>58</v>
      </c>
      <c r="L349" s="158">
        <f t="shared" si="5"/>
        <v>58.150800000000004</v>
      </c>
      <c r="M349" s="19"/>
      <c r="N349" s="11"/>
      <c r="O349" s="11"/>
      <c r="P349" s="11"/>
    </row>
    <row r="350" spans="1:16" ht="30" customHeight="1" x14ac:dyDescent="0.2">
      <c r="A350" s="11">
        <v>314</v>
      </c>
      <c r="B350" s="15" t="s">
        <v>14</v>
      </c>
      <c r="C350" s="19" t="s">
        <v>234</v>
      </c>
      <c r="D350" s="21" t="s">
        <v>241</v>
      </c>
      <c r="E350" s="24">
        <v>7</v>
      </c>
      <c r="F350" s="22" t="s">
        <v>26</v>
      </c>
      <c r="G350" s="19" t="s">
        <v>227</v>
      </c>
      <c r="H350" s="18" t="s">
        <v>636</v>
      </c>
      <c r="I350" s="71" t="s">
        <v>399</v>
      </c>
      <c r="J350" s="19" t="s">
        <v>755</v>
      </c>
      <c r="K350" s="11">
        <v>58</v>
      </c>
      <c r="L350" s="158">
        <f t="shared" si="5"/>
        <v>81.2</v>
      </c>
      <c r="M350" s="19"/>
      <c r="N350" s="11"/>
      <c r="O350" s="11"/>
      <c r="P350" s="11"/>
    </row>
    <row r="351" spans="1:16" ht="30" customHeight="1" x14ac:dyDescent="0.2">
      <c r="A351" s="11">
        <v>319</v>
      </c>
      <c r="B351" s="15" t="s">
        <v>14</v>
      </c>
      <c r="C351" s="19" t="s">
        <v>234</v>
      </c>
      <c r="D351" s="21" t="s">
        <v>242</v>
      </c>
      <c r="E351" s="24">
        <v>9.9979999999999993</v>
      </c>
      <c r="F351" s="29" t="s">
        <v>34</v>
      </c>
      <c r="G351" s="19" t="s">
        <v>227</v>
      </c>
      <c r="H351" s="18" t="s">
        <v>636</v>
      </c>
      <c r="I351" s="71" t="s">
        <v>400</v>
      </c>
      <c r="J351" s="19" t="s">
        <v>755</v>
      </c>
      <c r="K351" s="11">
        <v>58</v>
      </c>
      <c r="L351" s="158">
        <f t="shared" si="5"/>
        <v>115.97680000000001</v>
      </c>
      <c r="M351" s="19" t="s">
        <v>761</v>
      </c>
      <c r="N351" s="11">
        <v>74</v>
      </c>
      <c r="O351" s="11" t="s">
        <v>758</v>
      </c>
      <c r="P351" s="11"/>
    </row>
    <row r="352" spans="1:16" ht="30" customHeight="1" x14ac:dyDescent="0.2">
      <c r="A352" s="11">
        <v>320</v>
      </c>
      <c r="B352" s="15" t="s">
        <v>14</v>
      </c>
      <c r="C352" s="19" t="s">
        <v>234</v>
      </c>
      <c r="D352" s="21" t="s">
        <v>596</v>
      </c>
      <c r="E352" s="24">
        <v>3.9990000000000001</v>
      </c>
      <c r="F352" s="29" t="s">
        <v>34</v>
      </c>
      <c r="G352" s="19" t="s">
        <v>227</v>
      </c>
      <c r="H352" s="18" t="s">
        <v>636</v>
      </c>
      <c r="I352" s="71" t="s">
        <v>597</v>
      </c>
      <c r="J352" s="19" t="s">
        <v>755</v>
      </c>
      <c r="K352" s="11">
        <v>58</v>
      </c>
      <c r="L352" s="158">
        <f t="shared" si="5"/>
        <v>46.388400000000004</v>
      </c>
      <c r="M352" s="19" t="s">
        <v>761</v>
      </c>
      <c r="N352" s="11">
        <v>64</v>
      </c>
      <c r="O352" s="11" t="s">
        <v>758</v>
      </c>
      <c r="P352" s="11"/>
    </row>
    <row r="353" spans="1:16" ht="30" customHeight="1" x14ac:dyDescent="0.2">
      <c r="A353" s="11">
        <v>321</v>
      </c>
      <c r="B353" s="15" t="s">
        <v>14</v>
      </c>
      <c r="C353" s="19" t="s">
        <v>243</v>
      </c>
      <c r="D353" s="21" t="s">
        <v>244</v>
      </c>
      <c r="E353" s="24">
        <v>3</v>
      </c>
      <c r="F353" s="22" t="s">
        <v>19</v>
      </c>
      <c r="G353" s="19" t="s">
        <v>227</v>
      </c>
      <c r="H353" s="18" t="s">
        <v>636</v>
      </c>
      <c r="I353" s="71" t="s">
        <v>401</v>
      </c>
      <c r="J353" s="19" t="s">
        <v>755</v>
      </c>
      <c r="K353" s="11">
        <v>58</v>
      </c>
      <c r="L353" s="158">
        <f t="shared" si="5"/>
        <v>34.800000000000004</v>
      </c>
      <c r="M353" s="19"/>
      <c r="N353" s="11"/>
      <c r="O353" s="11"/>
      <c r="P353" s="11"/>
    </row>
    <row r="354" spans="1:16" ht="30" customHeight="1" x14ac:dyDescent="0.2">
      <c r="A354" s="11">
        <v>322</v>
      </c>
      <c r="B354" s="15" t="s">
        <v>14</v>
      </c>
      <c r="C354" s="19" t="s">
        <v>243</v>
      </c>
      <c r="D354" s="21" t="s">
        <v>245</v>
      </c>
      <c r="E354" s="24">
        <v>16.716999999999999</v>
      </c>
      <c r="F354" s="22" t="s">
        <v>19</v>
      </c>
      <c r="G354" s="19" t="s">
        <v>227</v>
      </c>
      <c r="H354" s="18" t="s">
        <v>636</v>
      </c>
      <c r="I354" s="71" t="s">
        <v>402</v>
      </c>
      <c r="J354" s="19" t="s">
        <v>755</v>
      </c>
      <c r="K354" s="11">
        <v>58</v>
      </c>
      <c r="L354" s="158">
        <f t="shared" si="5"/>
        <v>193.91719999999998</v>
      </c>
      <c r="M354" s="19"/>
      <c r="N354" s="11"/>
      <c r="O354" s="11"/>
      <c r="P354" s="11"/>
    </row>
    <row r="355" spans="1:16" ht="30" customHeight="1" x14ac:dyDescent="0.2">
      <c r="A355" s="11">
        <v>323</v>
      </c>
      <c r="B355" s="15" t="s">
        <v>14</v>
      </c>
      <c r="C355" s="19" t="s">
        <v>243</v>
      </c>
      <c r="D355" s="21" t="s">
        <v>246</v>
      </c>
      <c r="E355" s="24">
        <v>7.9989999999999997</v>
      </c>
      <c r="F355" s="22" t="s">
        <v>19</v>
      </c>
      <c r="G355" s="19" t="s">
        <v>227</v>
      </c>
      <c r="H355" s="18" t="s">
        <v>636</v>
      </c>
      <c r="I355" s="71" t="s">
        <v>403</v>
      </c>
      <c r="J355" s="19" t="s">
        <v>755</v>
      </c>
      <c r="K355" s="11">
        <v>58</v>
      </c>
      <c r="L355" s="158">
        <f t="shared" si="5"/>
        <v>92.78840000000001</v>
      </c>
      <c r="M355" s="19"/>
      <c r="N355" s="11"/>
      <c r="O355" s="11"/>
      <c r="P355" s="11"/>
    </row>
    <row r="356" spans="1:16" ht="30" customHeight="1" x14ac:dyDescent="0.2">
      <c r="A356" s="11">
        <v>324</v>
      </c>
      <c r="B356" s="15" t="s">
        <v>14</v>
      </c>
      <c r="C356" s="19" t="s">
        <v>247</v>
      </c>
      <c r="D356" s="21" t="s">
        <v>248</v>
      </c>
      <c r="E356" s="24">
        <v>5.0129999999999999</v>
      </c>
      <c r="F356" s="29" t="s">
        <v>44</v>
      </c>
      <c r="G356" s="19" t="s">
        <v>227</v>
      </c>
      <c r="H356" s="18" t="s">
        <v>636</v>
      </c>
      <c r="I356" s="72"/>
      <c r="J356" s="19" t="s">
        <v>755</v>
      </c>
      <c r="K356" s="11">
        <v>58</v>
      </c>
      <c r="L356" s="158">
        <f t="shared" si="5"/>
        <v>58.150800000000004</v>
      </c>
      <c r="M356" s="19"/>
      <c r="N356" s="11"/>
      <c r="O356" s="11"/>
      <c r="P356" s="11"/>
    </row>
    <row r="357" spans="1:16" ht="30" customHeight="1" x14ac:dyDescent="0.2">
      <c r="A357" s="11">
        <v>325</v>
      </c>
      <c r="B357" s="15" t="s">
        <v>14</v>
      </c>
      <c r="C357" s="19" t="s">
        <v>247</v>
      </c>
      <c r="D357" s="21" t="s">
        <v>249</v>
      </c>
      <c r="E357" s="24">
        <v>9.9990000000000006</v>
      </c>
      <c r="F357" s="29" t="s">
        <v>44</v>
      </c>
      <c r="G357" s="19" t="s">
        <v>227</v>
      </c>
      <c r="H357" s="18" t="s">
        <v>636</v>
      </c>
      <c r="I357" s="72"/>
      <c r="J357" s="19" t="s">
        <v>755</v>
      </c>
      <c r="K357" s="11">
        <v>58</v>
      </c>
      <c r="L357" s="158">
        <f t="shared" si="5"/>
        <v>115.98840000000001</v>
      </c>
      <c r="M357" s="19"/>
      <c r="N357" s="11"/>
      <c r="O357" s="11"/>
      <c r="P357" s="11"/>
    </row>
    <row r="358" spans="1:16" ht="30" customHeight="1" x14ac:dyDescent="0.2">
      <c r="A358" s="11">
        <v>326</v>
      </c>
      <c r="B358" s="15" t="s">
        <v>14</v>
      </c>
      <c r="C358" s="19" t="s">
        <v>247</v>
      </c>
      <c r="D358" s="21" t="s">
        <v>250</v>
      </c>
      <c r="E358" s="24">
        <v>1.9</v>
      </c>
      <c r="F358" s="22" t="s">
        <v>90</v>
      </c>
      <c r="G358" s="19" t="s">
        <v>227</v>
      </c>
      <c r="H358" s="18" t="s">
        <v>636</v>
      </c>
      <c r="I358" s="71" t="s">
        <v>404</v>
      </c>
      <c r="J358" s="19" t="s">
        <v>755</v>
      </c>
      <c r="K358" s="11">
        <v>58</v>
      </c>
      <c r="L358" s="158">
        <f t="shared" si="5"/>
        <v>22.04</v>
      </c>
      <c r="M358" s="19"/>
      <c r="N358" s="11"/>
      <c r="O358" s="11"/>
      <c r="P358" s="11"/>
    </row>
    <row r="359" spans="1:16" ht="30" customHeight="1" x14ac:dyDescent="0.2">
      <c r="A359" s="11">
        <v>327</v>
      </c>
      <c r="B359" s="15" t="s">
        <v>14</v>
      </c>
      <c r="C359" s="19" t="s">
        <v>247</v>
      </c>
      <c r="D359" s="21" t="s">
        <v>251</v>
      </c>
      <c r="E359" s="24">
        <v>5.27</v>
      </c>
      <c r="F359" s="29" t="s">
        <v>34</v>
      </c>
      <c r="G359" s="19" t="s">
        <v>227</v>
      </c>
      <c r="H359" s="18" t="s">
        <v>636</v>
      </c>
      <c r="I359" s="72"/>
      <c r="J359" s="19" t="s">
        <v>755</v>
      </c>
      <c r="K359" s="11">
        <v>58</v>
      </c>
      <c r="L359" s="158">
        <f t="shared" si="5"/>
        <v>61.131999999999998</v>
      </c>
      <c r="M359" s="19"/>
      <c r="N359" s="11"/>
      <c r="O359" s="11"/>
      <c r="P359" s="11"/>
    </row>
    <row r="360" spans="1:16" ht="30" customHeight="1" x14ac:dyDescent="0.2">
      <c r="A360" s="11">
        <v>328</v>
      </c>
      <c r="B360" s="15" t="s">
        <v>14</v>
      </c>
      <c r="C360" s="19" t="s">
        <v>247</v>
      </c>
      <c r="D360" s="21" t="s">
        <v>252</v>
      </c>
      <c r="E360" s="24">
        <v>2.9620000000000002</v>
      </c>
      <c r="F360" s="29" t="s">
        <v>44</v>
      </c>
      <c r="G360" s="19" t="s">
        <v>227</v>
      </c>
      <c r="H360" s="18" t="s">
        <v>636</v>
      </c>
      <c r="I360" s="71" t="s">
        <v>405</v>
      </c>
      <c r="J360" s="19" t="s">
        <v>755</v>
      </c>
      <c r="K360" s="11">
        <v>58</v>
      </c>
      <c r="L360" s="158">
        <f t="shared" si="5"/>
        <v>34.359200000000008</v>
      </c>
      <c r="M360" s="19"/>
      <c r="N360" s="11"/>
      <c r="O360" s="11"/>
      <c r="P360" s="11"/>
    </row>
    <row r="361" spans="1:16" ht="30" customHeight="1" x14ac:dyDescent="0.2">
      <c r="A361" s="11">
        <v>329</v>
      </c>
      <c r="B361" s="15" t="s">
        <v>14</v>
      </c>
      <c r="C361" s="19" t="s">
        <v>247</v>
      </c>
      <c r="D361" s="21" t="s">
        <v>621</v>
      </c>
      <c r="E361" s="24">
        <v>6.016</v>
      </c>
      <c r="F361" s="29" t="s">
        <v>44</v>
      </c>
      <c r="G361" s="19" t="s">
        <v>227</v>
      </c>
      <c r="H361" s="18" t="s">
        <v>636</v>
      </c>
      <c r="I361" s="71" t="s">
        <v>622</v>
      </c>
      <c r="J361" s="19" t="s">
        <v>755</v>
      </c>
      <c r="K361" s="11">
        <v>58</v>
      </c>
      <c r="L361" s="158">
        <f t="shared" si="5"/>
        <v>69.785600000000002</v>
      </c>
      <c r="M361" s="19" t="s">
        <v>762</v>
      </c>
      <c r="N361" s="11">
        <v>89</v>
      </c>
      <c r="O361" s="11" t="s">
        <v>758</v>
      </c>
      <c r="P361" s="11"/>
    </row>
    <row r="362" spans="1:16" ht="30" customHeight="1" x14ac:dyDescent="0.2">
      <c r="A362" s="11"/>
      <c r="B362" s="15"/>
      <c r="C362" s="19"/>
      <c r="D362" s="21"/>
      <c r="E362" s="24"/>
      <c r="F362" s="29"/>
      <c r="G362" s="19"/>
      <c r="H362" s="18"/>
      <c r="I362" s="71"/>
      <c r="J362" s="19"/>
      <c r="K362" s="11"/>
      <c r="L362" s="158"/>
      <c r="M362" s="19" t="s">
        <v>761</v>
      </c>
      <c r="N362" s="11">
        <v>67</v>
      </c>
      <c r="O362" s="160" t="s">
        <v>759</v>
      </c>
      <c r="P362" s="11"/>
    </row>
    <row r="363" spans="1:16" ht="30" customHeight="1" x14ac:dyDescent="0.2">
      <c r="A363" s="11">
        <v>330</v>
      </c>
      <c r="B363" s="15" t="s">
        <v>14</v>
      </c>
      <c r="C363" s="31" t="s">
        <v>253</v>
      </c>
      <c r="D363" s="36" t="s">
        <v>254</v>
      </c>
      <c r="E363" s="33">
        <v>7.9989999999999997</v>
      </c>
      <c r="F363" s="25" t="s">
        <v>23</v>
      </c>
      <c r="G363" s="31" t="s">
        <v>227</v>
      </c>
      <c r="H363" s="18" t="s">
        <v>636</v>
      </c>
      <c r="I363" s="75" t="s">
        <v>406</v>
      </c>
      <c r="J363" s="19" t="s">
        <v>755</v>
      </c>
      <c r="K363" s="11">
        <v>58</v>
      </c>
      <c r="L363" s="158">
        <f t="shared" si="5"/>
        <v>92.78840000000001</v>
      </c>
      <c r="M363" s="19" t="s">
        <v>761</v>
      </c>
      <c r="N363" s="11">
        <v>63</v>
      </c>
      <c r="O363" s="11" t="s">
        <v>758</v>
      </c>
      <c r="P363" s="11"/>
    </row>
    <row r="364" spans="1:16" ht="30" customHeight="1" x14ac:dyDescent="0.2">
      <c r="A364" s="11">
        <v>331</v>
      </c>
      <c r="B364" s="15" t="s">
        <v>14</v>
      </c>
      <c r="C364" s="31" t="s">
        <v>255</v>
      </c>
      <c r="D364" s="36" t="s">
        <v>256</v>
      </c>
      <c r="E364" s="33">
        <v>40.488999999999997</v>
      </c>
      <c r="F364" s="25" t="s">
        <v>16</v>
      </c>
      <c r="G364" s="31" t="s">
        <v>35</v>
      </c>
      <c r="H364" s="18" t="s">
        <v>636</v>
      </c>
      <c r="I364" s="74" t="s">
        <v>407</v>
      </c>
      <c r="J364" s="19" t="s">
        <v>755</v>
      </c>
      <c r="K364" s="11">
        <v>58</v>
      </c>
      <c r="L364" s="158">
        <f t="shared" si="5"/>
        <v>469.67239999999993</v>
      </c>
      <c r="M364" s="19"/>
      <c r="N364" s="11"/>
      <c r="O364" s="11"/>
      <c r="P364" s="11"/>
    </row>
    <row r="365" spans="1:16" ht="30" customHeight="1" x14ac:dyDescent="0.2">
      <c r="A365" s="11">
        <v>332</v>
      </c>
      <c r="B365" s="15" t="s">
        <v>14</v>
      </c>
      <c r="C365" s="31" t="s">
        <v>255</v>
      </c>
      <c r="D365" s="36" t="s">
        <v>257</v>
      </c>
      <c r="E365" s="33">
        <v>48.079000000000001</v>
      </c>
      <c r="F365" s="25" t="s">
        <v>16</v>
      </c>
      <c r="G365" s="31" t="s">
        <v>35</v>
      </c>
      <c r="H365" s="18" t="s">
        <v>636</v>
      </c>
      <c r="I365" s="72"/>
      <c r="J365" s="19" t="s">
        <v>755</v>
      </c>
      <c r="K365" s="11">
        <v>58</v>
      </c>
      <c r="L365" s="158">
        <f t="shared" si="5"/>
        <v>557.71640000000002</v>
      </c>
      <c r="M365" s="19"/>
      <c r="N365" s="11"/>
      <c r="O365" s="11"/>
      <c r="P365" s="11"/>
    </row>
    <row r="366" spans="1:16" ht="30" customHeight="1" x14ac:dyDescent="0.2">
      <c r="A366" s="11">
        <v>991</v>
      </c>
      <c r="B366" s="15" t="s">
        <v>14</v>
      </c>
      <c r="C366" s="31" t="s">
        <v>255</v>
      </c>
      <c r="D366" s="36" t="s">
        <v>258</v>
      </c>
      <c r="E366" s="33">
        <v>5</v>
      </c>
      <c r="F366" s="25" t="s">
        <v>16</v>
      </c>
      <c r="G366" s="31" t="s">
        <v>17</v>
      </c>
      <c r="H366" s="18" t="s">
        <v>636</v>
      </c>
      <c r="I366" s="72"/>
      <c r="J366" s="19" t="s">
        <v>755</v>
      </c>
      <c r="K366" s="11">
        <v>58</v>
      </c>
      <c r="L366" s="158">
        <f t="shared" si="5"/>
        <v>58</v>
      </c>
      <c r="M366" s="19"/>
      <c r="N366" s="11"/>
      <c r="O366" s="11"/>
      <c r="P366" s="11"/>
    </row>
    <row r="367" spans="1:16" ht="30" customHeight="1" x14ac:dyDescent="0.2">
      <c r="A367" s="11">
        <v>992</v>
      </c>
      <c r="B367" s="15" t="s">
        <v>14</v>
      </c>
      <c r="C367" s="31" t="s">
        <v>255</v>
      </c>
      <c r="D367" s="36" t="s">
        <v>259</v>
      </c>
      <c r="E367" s="33">
        <v>116.535</v>
      </c>
      <c r="F367" s="25" t="s">
        <v>16</v>
      </c>
      <c r="G367" s="31" t="s">
        <v>35</v>
      </c>
      <c r="H367" s="18" t="s">
        <v>636</v>
      </c>
      <c r="I367" s="72"/>
      <c r="J367" s="19" t="s">
        <v>755</v>
      </c>
      <c r="K367" s="11">
        <v>58</v>
      </c>
      <c r="L367" s="158">
        <f t="shared" si="5"/>
        <v>1351.806</v>
      </c>
      <c r="M367" s="19"/>
      <c r="N367" s="11"/>
      <c r="O367" s="11"/>
      <c r="P367" s="11"/>
    </row>
    <row r="368" spans="1:16" ht="30" customHeight="1" x14ac:dyDescent="0.2">
      <c r="A368" s="11">
        <v>993</v>
      </c>
      <c r="B368" s="15" t="s">
        <v>14</v>
      </c>
      <c r="C368" s="19" t="s">
        <v>260</v>
      </c>
      <c r="D368" s="21" t="s">
        <v>261</v>
      </c>
      <c r="E368" s="24">
        <v>8.2750000000000004</v>
      </c>
      <c r="F368" s="22" t="s">
        <v>19</v>
      </c>
      <c r="G368" s="19" t="s">
        <v>227</v>
      </c>
      <c r="H368" s="18" t="s">
        <v>636</v>
      </c>
      <c r="I368" s="71" t="s">
        <v>408</v>
      </c>
      <c r="J368" s="19" t="s">
        <v>755</v>
      </c>
      <c r="K368" s="11">
        <v>58</v>
      </c>
      <c r="L368" s="158">
        <f t="shared" si="5"/>
        <v>95.990000000000009</v>
      </c>
      <c r="M368" s="19"/>
      <c r="N368" s="11"/>
      <c r="O368" s="11"/>
      <c r="P368" s="11"/>
    </row>
    <row r="369" spans="1:16" ht="30" customHeight="1" x14ac:dyDescent="0.2">
      <c r="A369" s="11">
        <v>994</v>
      </c>
      <c r="B369" s="15" t="s">
        <v>14</v>
      </c>
      <c r="C369" s="19" t="s">
        <v>260</v>
      </c>
      <c r="D369" s="21" t="s">
        <v>262</v>
      </c>
      <c r="E369" s="24">
        <v>9.0069999999999997</v>
      </c>
      <c r="F369" s="22" t="s">
        <v>16</v>
      </c>
      <c r="G369" s="19" t="s">
        <v>227</v>
      </c>
      <c r="H369" s="18" t="s">
        <v>636</v>
      </c>
      <c r="I369" s="72"/>
      <c r="J369" s="19" t="s">
        <v>755</v>
      </c>
      <c r="K369" s="11">
        <v>58</v>
      </c>
      <c r="L369" s="158">
        <f t="shared" si="5"/>
        <v>104.4812</v>
      </c>
      <c r="M369" s="19" t="s">
        <v>761</v>
      </c>
      <c r="N369" s="11">
        <v>63</v>
      </c>
      <c r="O369" s="11" t="s">
        <v>758</v>
      </c>
      <c r="P369" s="11"/>
    </row>
    <row r="370" spans="1:16" ht="30" customHeight="1" x14ac:dyDescent="0.2">
      <c r="A370" s="11">
        <v>995</v>
      </c>
      <c r="B370" s="15" t="s">
        <v>14</v>
      </c>
      <c r="C370" s="19" t="s">
        <v>263</v>
      </c>
      <c r="D370" s="21" t="s">
        <v>264</v>
      </c>
      <c r="E370" s="24">
        <v>3</v>
      </c>
      <c r="F370" s="29" t="s">
        <v>44</v>
      </c>
      <c r="G370" s="19" t="s">
        <v>17</v>
      </c>
      <c r="H370" s="18" t="s">
        <v>636</v>
      </c>
      <c r="I370" s="72"/>
      <c r="J370" s="19" t="s">
        <v>755</v>
      </c>
      <c r="K370" s="11">
        <v>58</v>
      </c>
      <c r="L370" s="158">
        <f t="shared" si="5"/>
        <v>34.800000000000004</v>
      </c>
      <c r="M370" s="19" t="s">
        <v>760</v>
      </c>
      <c r="N370" s="11">
        <v>61</v>
      </c>
      <c r="O370" s="11" t="s">
        <v>758</v>
      </c>
      <c r="P370" s="11"/>
    </row>
    <row r="371" spans="1:16" ht="30" customHeight="1" x14ac:dyDescent="0.2">
      <c r="A371" s="11">
        <v>996</v>
      </c>
      <c r="B371" s="15" t="s">
        <v>14</v>
      </c>
      <c r="C371" s="19" t="s">
        <v>263</v>
      </c>
      <c r="D371" s="21" t="s">
        <v>265</v>
      </c>
      <c r="E371" s="24">
        <v>2.1739999999999999</v>
      </c>
      <c r="F371" s="29" t="s">
        <v>44</v>
      </c>
      <c r="G371" s="19" t="s">
        <v>17</v>
      </c>
      <c r="H371" s="18" t="s">
        <v>636</v>
      </c>
      <c r="I371" s="72"/>
      <c r="J371" s="19" t="s">
        <v>755</v>
      </c>
      <c r="K371" s="11">
        <v>58</v>
      </c>
      <c r="L371" s="158">
        <f t="shared" si="5"/>
        <v>25.218400000000003</v>
      </c>
      <c r="M371" s="19"/>
      <c r="N371" s="11"/>
      <c r="O371" s="11"/>
      <c r="P371" s="11"/>
    </row>
    <row r="372" spans="1:16" ht="30" customHeight="1" x14ac:dyDescent="0.2">
      <c r="A372" s="11">
        <v>997</v>
      </c>
      <c r="B372" s="15" t="s">
        <v>14</v>
      </c>
      <c r="C372" s="26" t="s">
        <v>263</v>
      </c>
      <c r="D372" s="35" t="s">
        <v>266</v>
      </c>
      <c r="E372" s="28">
        <v>2.15</v>
      </c>
      <c r="F372" s="22" t="s">
        <v>19</v>
      </c>
      <c r="G372" s="26" t="s">
        <v>17</v>
      </c>
      <c r="H372" s="18" t="s">
        <v>636</v>
      </c>
      <c r="I372" s="78" t="s">
        <v>409</v>
      </c>
      <c r="J372" s="19" t="s">
        <v>755</v>
      </c>
      <c r="K372" s="11">
        <v>58</v>
      </c>
      <c r="L372" s="158">
        <f t="shared" si="5"/>
        <v>24.939999999999998</v>
      </c>
      <c r="M372" s="19" t="s">
        <v>760</v>
      </c>
      <c r="N372" s="11">
        <v>61</v>
      </c>
      <c r="O372" s="11" t="s">
        <v>758</v>
      </c>
      <c r="P372" s="11"/>
    </row>
    <row r="373" spans="1:16" ht="30" customHeight="1" x14ac:dyDescent="0.2">
      <c r="A373" s="11">
        <v>998</v>
      </c>
      <c r="B373" s="15" t="s">
        <v>14</v>
      </c>
      <c r="C373" s="19" t="s">
        <v>263</v>
      </c>
      <c r="D373" s="21" t="s">
        <v>267</v>
      </c>
      <c r="E373" s="24">
        <v>11.914</v>
      </c>
      <c r="F373" s="29" t="s">
        <v>44</v>
      </c>
      <c r="G373" s="19" t="s">
        <v>17</v>
      </c>
      <c r="H373" s="18" t="s">
        <v>636</v>
      </c>
      <c r="I373" s="72"/>
      <c r="J373" s="19" t="s">
        <v>755</v>
      </c>
      <c r="K373" s="11">
        <v>58</v>
      </c>
      <c r="L373" s="158">
        <f t="shared" si="5"/>
        <v>138.20239999999998</v>
      </c>
      <c r="M373" s="19" t="s">
        <v>761</v>
      </c>
      <c r="N373" s="11">
        <v>63</v>
      </c>
      <c r="O373" s="11" t="s">
        <v>758</v>
      </c>
      <c r="P373" s="11"/>
    </row>
    <row r="374" spans="1:16" ht="30" customHeight="1" x14ac:dyDescent="0.2">
      <c r="A374" s="11"/>
      <c r="B374" s="15"/>
      <c r="C374" s="19"/>
      <c r="D374" s="21"/>
      <c r="E374" s="24"/>
      <c r="F374" s="29"/>
      <c r="G374" s="19"/>
      <c r="H374" s="18"/>
      <c r="I374" s="72"/>
      <c r="J374" s="19"/>
      <c r="K374" s="11"/>
      <c r="L374" s="158"/>
      <c r="M374" s="19" t="s">
        <v>760</v>
      </c>
      <c r="N374" s="11">
        <v>61</v>
      </c>
      <c r="O374" s="160" t="s">
        <v>759</v>
      </c>
      <c r="P374" s="11"/>
    </row>
    <row r="375" spans="1:16" ht="24.95" customHeight="1" x14ac:dyDescent="0.2">
      <c r="A375" s="11">
        <v>999</v>
      </c>
      <c r="B375" s="15" t="s">
        <v>14</v>
      </c>
      <c r="C375" s="19" t="s">
        <v>263</v>
      </c>
      <c r="D375" s="21" t="s">
        <v>623</v>
      </c>
      <c r="E375" s="24">
        <v>3.4</v>
      </c>
      <c r="F375" s="29" t="s">
        <v>44</v>
      </c>
      <c r="G375" s="19" t="s">
        <v>17</v>
      </c>
      <c r="H375" s="18" t="s">
        <v>636</v>
      </c>
      <c r="I375" s="71" t="s">
        <v>624</v>
      </c>
      <c r="J375" s="19" t="s">
        <v>755</v>
      </c>
      <c r="K375" s="11">
        <v>58</v>
      </c>
      <c r="L375" s="158">
        <f t="shared" si="5"/>
        <v>39.44</v>
      </c>
      <c r="M375" s="19" t="s">
        <v>761</v>
      </c>
      <c r="N375" s="11">
        <v>84</v>
      </c>
      <c r="O375" s="11" t="s">
        <v>758</v>
      </c>
      <c r="P375" s="20"/>
    </row>
    <row r="376" spans="1:16" ht="24.95" customHeight="1" x14ac:dyDescent="0.2">
      <c r="A376" s="11"/>
      <c r="B376" s="15"/>
      <c r="C376" s="19"/>
      <c r="D376" s="21"/>
      <c r="E376" s="24"/>
      <c r="F376" s="29"/>
      <c r="G376" s="19"/>
      <c r="H376" s="18"/>
      <c r="I376" s="71"/>
      <c r="J376" s="19"/>
      <c r="K376" s="11"/>
      <c r="L376" s="158"/>
      <c r="M376" s="19" t="s">
        <v>760</v>
      </c>
      <c r="N376" s="11">
        <v>61</v>
      </c>
      <c r="O376" s="160" t="s">
        <v>759</v>
      </c>
      <c r="P376" s="20"/>
    </row>
    <row r="377" spans="1:16" ht="24.95" customHeight="1" x14ac:dyDescent="0.2">
      <c r="A377" s="11">
        <v>1000</v>
      </c>
      <c r="B377" s="15" t="s">
        <v>14</v>
      </c>
      <c r="C377" s="19" t="s">
        <v>263</v>
      </c>
      <c r="D377" s="21" t="s">
        <v>625</v>
      </c>
      <c r="E377" s="24">
        <v>7.6</v>
      </c>
      <c r="F377" s="29" t="s">
        <v>44</v>
      </c>
      <c r="G377" s="19" t="s">
        <v>17</v>
      </c>
      <c r="H377" s="18" t="s">
        <v>636</v>
      </c>
      <c r="I377" s="71" t="s">
        <v>626</v>
      </c>
      <c r="J377" s="19" t="s">
        <v>755</v>
      </c>
      <c r="K377" s="11">
        <v>58</v>
      </c>
      <c r="L377" s="158">
        <f t="shared" si="5"/>
        <v>88.16</v>
      </c>
      <c r="M377" s="19" t="s">
        <v>761</v>
      </c>
      <c r="N377" s="11">
        <v>84</v>
      </c>
      <c r="O377" s="11" t="s">
        <v>758</v>
      </c>
      <c r="P377" s="20"/>
    </row>
    <row r="378" spans="1:16" ht="24.95" customHeight="1" x14ac:dyDescent="0.2">
      <c r="A378" s="11"/>
      <c r="B378" s="15"/>
      <c r="C378" s="19"/>
      <c r="D378" s="21"/>
      <c r="E378" s="24"/>
      <c r="F378" s="29"/>
      <c r="G378" s="19"/>
      <c r="H378" s="18"/>
      <c r="I378" s="71"/>
      <c r="J378" s="19"/>
      <c r="K378" s="11"/>
      <c r="L378" s="158"/>
      <c r="M378" s="19" t="s">
        <v>760</v>
      </c>
      <c r="N378" s="11">
        <v>61</v>
      </c>
      <c r="O378" s="160" t="s">
        <v>759</v>
      </c>
      <c r="P378" s="20"/>
    </row>
    <row r="379" spans="1:16" ht="24.95" customHeight="1" x14ac:dyDescent="0.2">
      <c r="A379" s="11">
        <v>1001</v>
      </c>
      <c r="B379" s="15" t="s">
        <v>14</v>
      </c>
      <c r="C379" s="19" t="s">
        <v>263</v>
      </c>
      <c r="D379" s="21" t="s">
        <v>627</v>
      </c>
      <c r="E379" s="24">
        <v>4.1989999999999998</v>
      </c>
      <c r="F379" s="29" t="s">
        <v>44</v>
      </c>
      <c r="G379" s="19" t="s">
        <v>17</v>
      </c>
      <c r="H379" s="18" t="s">
        <v>636</v>
      </c>
      <c r="I379" s="71" t="s">
        <v>628</v>
      </c>
      <c r="J379" s="19" t="s">
        <v>755</v>
      </c>
      <c r="K379" s="11">
        <v>58</v>
      </c>
      <c r="L379" s="158">
        <f t="shared" si="5"/>
        <v>48.708400000000005</v>
      </c>
      <c r="M379" s="19" t="s">
        <v>761</v>
      </c>
      <c r="N379" s="11">
        <v>84</v>
      </c>
      <c r="O379" s="11" t="s">
        <v>758</v>
      </c>
      <c r="P379" s="20"/>
    </row>
    <row r="380" spans="1:16" ht="24.95" customHeight="1" x14ac:dyDescent="0.2">
      <c r="A380" s="11"/>
      <c r="B380" s="15"/>
      <c r="C380" s="19"/>
      <c r="D380" s="21"/>
      <c r="E380" s="24"/>
      <c r="F380" s="29"/>
      <c r="G380" s="19"/>
      <c r="H380" s="18"/>
      <c r="I380" s="71"/>
      <c r="J380" s="19"/>
      <c r="K380" s="11"/>
      <c r="L380" s="158"/>
      <c r="M380" s="19" t="s">
        <v>760</v>
      </c>
      <c r="N380" s="11">
        <v>61</v>
      </c>
      <c r="O380" s="160" t="s">
        <v>759</v>
      </c>
      <c r="P380" s="20"/>
    </row>
    <row r="381" spans="1:16" ht="24.95" customHeight="1" x14ac:dyDescent="0.2">
      <c r="A381" s="11">
        <v>1002</v>
      </c>
      <c r="B381" s="15" t="s">
        <v>14</v>
      </c>
      <c r="C381" s="19" t="s">
        <v>263</v>
      </c>
      <c r="D381" s="21" t="s">
        <v>629</v>
      </c>
      <c r="E381" s="24">
        <v>4.1820000000000004</v>
      </c>
      <c r="F381" s="29" t="s">
        <v>44</v>
      </c>
      <c r="G381" s="19" t="s">
        <v>17</v>
      </c>
      <c r="H381" s="18" t="s">
        <v>636</v>
      </c>
      <c r="I381" s="71" t="s">
        <v>630</v>
      </c>
      <c r="J381" s="19" t="s">
        <v>755</v>
      </c>
      <c r="K381" s="11">
        <v>58</v>
      </c>
      <c r="L381" s="158">
        <f t="shared" si="5"/>
        <v>48.511200000000002</v>
      </c>
      <c r="M381" s="19" t="s">
        <v>761</v>
      </c>
      <c r="N381" s="11">
        <v>84</v>
      </c>
      <c r="O381" s="11" t="s">
        <v>758</v>
      </c>
      <c r="P381" s="20"/>
    </row>
    <row r="382" spans="1:16" ht="24.95" customHeight="1" x14ac:dyDescent="0.2">
      <c r="A382" s="11"/>
      <c r="B382" s="15"/>
      <c r="C382" s="19"/>
      <c r="D382" s="21"/>
      <c r="E382" s="24"/>
      <c r="F382" s="29"/>
      <c r="G382" s="19"/>
      <c r="H382" s="18"/>
      <c r="I382" s="71"/>
      <c r="J382" s="19"/>
      <c r="K382" s="11"/>
      <c r="L382" s="158"/>
      <c r="M382" s="19" t="s">
        <v>760</v>
      </c>
      <c r="N382" s="11">
        <v>61</v>
      </c>
      <c r="O382" s="160" t="s">
        <v>759</v>
      </c>
      <c r="P382" s="20"/>
    </row>
    <row r="383" spans="1:16" ht="24.95" customHeight="1" x14ac:dyDescent="0.2">
      <c r="A383" s="11">
        <v>1003</v>
      </c>
      <c r="B383" s="15" t="s">
        <v>14</v>
      </c>
      <c r="C383" s="19" t="s">
        <v>263</v>
      </c>
      <c r="D383" s="21" t="s">
        <v>631</v>
      </c>
      <c r="E383" s="24">
        <v>13.696999999999999</v>
      </c>
      <c r="F383" s="29" t="s">
        <v>44</v>
      </c>
      <c r="G383" s="19" t="s">
        <v>17</v>
      </c>
      <c r="H383" s="18" t="s">
        <v>636</v>
      </c>
      <c r="I383" s="71" t="s">
        <v>632</v>
      </c>
      <c r="J383" s="19" t="s">
        <v>755</v>
      </c>
      <c r="K383" s="11">
        <v>58</v>
      </c>
      <c r="L383" s="158">
        <f t="shared" si="5"/>
        <v>158.8852</v>
      </c>
      <c r="M383" s="19" t="s">
        <v>761</v>
      </c>
      <c r="N383" s="11">
        <v>84</v>
      </c>
      <c r="O383" s="11" t="s">
        <v>758</v>
      </c>
      <c r="P383" s="20"/>
    </row>
    <row r="384" spans="1:16" ht="24.95" customHeight="1" x14ac:dyDescent="0.2">
      <c r="A384" s="11"/>
      <c r="B384" s="15"/>
      <c r="C384" s="19"/>
      <c r="D384" s="21"/>
      <c r="E384" s="24"/>
      <c r="F384" s="29"/>
      <c r="G384" s="19"/>
      <c r="H384" s="18"/>
      <c r="I384" s="71"/>
      <c r="J384" s="19"/>
      <c r="K384" s="11"/>
      <c r="L384" s="158"/>
      <c r="M384" s="19" t="s">
        <v>760</v>
      </c>
      <c r="N384" s="11">
        <v>61</v>
      </c>
      <c r="O384" s="160" t="s">
        <v>759</v>
      </c>
      <c r="P384" s="20"/>
    </row>
    <row r="385" spans="1:16" ht="24.95" customHeight="1" x14ac:dyDescent="0.2">
      <c r="A385" s="11">
        <v>1004</v>
      </c>
      <c r="B385" s="15" t="s">
        <v>14</v>
      </c>
      <c r="C385" s="19" t="s">
        <v>263</v>
      </c>
      <c r="D385" s="21" t="s">
        <v>633</v>
      </c>
      <c r="E385" s="24">
        <v>6.5</v>
      </c>
      <c r="F385" s="29" t="s">
        <v>44</v>
      </c>
      <c r="G385" s="19" t="s">
        <v>17</v>
      </c>
      <c r="H385" s="18" t="s">
        <v>636</v>
      </c>
      <c r="I385" s="71" t="s">
        <v>634</v>
      </c>
      <c r="J385" s="19" t="s">
        <v>755</v>
      </c>
      <c r="K385" s="11">
        <v>58</v>
      </c>
      <c r="L385" s="158">
        <f t="shared" si="5"/>
        <v>75.400000000000006</v>
      </c>
      <c r="M385" s="19" t="s">
        <v>761</v>
      </c>
      <c r="N385" s="11">
        <v>84</v>
      </c>
      <c r="O385" s="11" t="s">
        <v>758</v>
      </c>
      <c r="P385" s="20"/>
    </row>
    <row r="386" spans="1:16" ht="24.95" customHeight="1" x14ac:dyDescent="0.2">
      <c r="A386" s="11"/>
      <c r="B386" s="15"/>
      <c r="C386" s="19"/>
      <c r="D386" s="21"/>
      <c r="E386" s="24"/>
      <c r="F386" s="29"/>
      <c r="G386" s="19"/>
      <c r="H386" s="18"/>
      <c r="I386" s="71"/>
      <c r="J386" s="19"/>
      <c r="K386" s="11"/>
      <c r="L386" s="158"/>
      <c r="M386" s="19" t="s">
        <v>760</v>
      </c>
      <c r="N386" s="11">
        <v>61</v>
      </c>
      <c r="O386" s="160" t="s">
        <v>759</v>
      </c>
      <c r="P386" s="20"/>
    </row>
    <row r="387" spans="1:16" ht="30" customHeight="1" x14ac:dyDescent="0.2">
      <c r="A387" s="11">
        <v>1005</v>
      </c>
      <c r="B387" s="15" t="s">
        <v>14</v>
      </c>
      <c r="C387" s="19" t="s">
        <v>268</v>
      </c>
      <c r="D387" s="21" t="s">
        <v>269</v>
      </c>
      <c r="E387" s="24">
        <v>3.4009999999999998</v>
      </c>
      <c r="F387" s="22" t="s">
        <v>26</v>
      </c>
      <c r="G387" s="19" t="s">
        <v>227</v>
      </c>
      <c r="H387" s="18" t="s">
        <v>636</v>
      </c>
      <c r="I387" s="71" t="s">
        <v>410</v>
      </c>
      <c r="J387" s="19" t="s">
        <v>755</v>
      </c>
      <c r="K387" s="11">
        <v>58</v>
      </c>
      <c r="L387" s="158">
        <f t="shared" si="5"/>
        <v>39.451599999999999</v>
      </c>
      <c r="M387" s="19"/>
      <c r="N387" s="11"/>
      <c r="O387" s="11"/>
      <c r="P387" s="11"/>
    </row>
    <row r="388" spans="1:16" ht="30" customHeight="1" x14ac:dyDescent="0.2">
      <c r="A388" s="11">
        <v>1006</v>
      </c>
      <c r="B388" s="15" t="s">
        <v>14</v>
      </c>
      <c r="C388" s="19" t="s">
        <v>270</v>
      </c>
      <c r="D388" s="21" t="s">
        <v>271</v>
      </c>
      <c r="E388" s="24">
        <v>4.242</v>
      </c>
      <c r="F388" s="22" t="s">
        <v>26</v>
      </c>
      <c r="G388" s="19" t="s">
        <v>227</v>
      </c>
      <c r="H388" s="18" t="s">
        <v>636</v>
      </c>
      <c r="I388" s="71" t="s">
        <v>411</v>
      </c>
      <c r="J388" s="19" t="s">
        <v>755</v>
      </c>
      <c r="K388" s="11">
        <v>58</v>
      </c>
      <c r="L388" s="158">
        <f t="shared" si="5"/>
        <v>49.2072</v>
      </c>
      <c r="M388" s="19"/>
      <c r="N388" s="11"/>
      <c r="O388" s="11"/>
      <c r="P388" s="11"/>
    </row>
    <row r="389" spans="1:16" ht="30" customHeight="1" x14ac:dyDescent="0.2">
      <c r="A389" s="11">
        <v>1007</v>
      </c>
      <c r="B389" s="15" t="s">
        <v>14</v>
      </c>
      <c r="C389" s="31" t="s">
        <v>270</v>
      </c>
      <c r="D389" s="36" t="s">
        <v>272</v>
      </c>
      <c r="E389" s="33">
        <v>5.73</v>
      </c>
      <c r="F389" s="25" t="s">
        <v>44</v>
      </c>
      <c r="G389" s="31" t="s">
        <v>227</v>
      </c>
      <c r="H389" s="18" t="s">
        <v>636</v>
      </c>
      <c r="I389" s="71" t="s">
        <v>412</v>
      </c>
      <c r="J389" s="19" t="s">
        <v>755</v>
      </c>
      <c r="K389" s="11">
        <v>58</v>
      </c>
      <c r="L389" s="158">
        <f t="shared" si="5"/>
        <v>66.468000000000004</v>
      </c>
      <c r="M389" s="19"/>
      <c r="N389" s="11"/>
      <c r="O389" s="11"/>
      <c r="P389" s="11"/>
    </row>
    <row r="390" spans="1:16" ht="30" customHeight="1" x14ac:dyDescent="0.2">
      <c r="A390" s="11">
        <v>1008</v>
      </c>
      <c r="B390" s="15" t="s">
        <v>14</v>
      </c>
      <c r="C390" s="31" t="s">
        <v>270</v>
      </c>
      <c r="D390" s="36" t="s">
        <v>273</v>
      </c>
      <c r="E390" s="33">
        <v>4.7759999999999998</v>
      </c>
      <c r="F390" s="25" t="s">
        <v>44</v>
      </c>
      <c r="G390" s="31" t="s">
        <v>227</v>
      </c>
      <c r="H390" s="18" t="s">
        <v>636</v>
      </c>
      <c r="I390" s="71" t="s">
        <v>413</v>
      </c>
      <c r="J390" s="19" t="s">
        <v>755</v>
      </c>
      <c r="K390" s="11">
        <v>58</v>
      </c>
      <c r="L390" s="158">
        <f t="shared" si="5"/>
        <v>55.401600000000002</v>
      </c>
      <c r="M390" s="19"/>
      <c r="N390" s="11"/>
      <c r="O390" s="11"/>
      <c r="P390" s="11"/>
    </row>
    <row r="391" spans="1:16" ht="20.100000000000001" customHeight="1" x14ac:dyDescent="0.2">
      <c r="E391" s="4">
        <f>SUM(E4:E390)</f>
        <v>2489.4150000000004</v>
      </c>
    </row>
    <row r="392" spans="1:16" x14ac:dyDescent="0.2">
      <c r="E392" s="58"/>
      <c r="P392" s="79">
        <f>SUBTOTAL(9,P9:P391)</f>
        <v>0</v>
      </c>
    </row>
    <row r="393" spans="1:16" x14ac:dyDescent="0.2">
      <c r="B393" s="2" t="s">
        <v>763</v>
      </c>
    </row>
    <row r="396" spans="1:16" x14ac:dyDescent="0.2">
      <c r="B396" s="2" t="s">
        <v>764</v>
      </c>
      <c r="C396" s="2" t="s">
        <v>765</v>
      </c>
    </row>
  </sheetData>
  <autoFilter ref="A3:P393">
    <sortState ref="A4:O1169">
      <sortCondition ref="B3:B1169"/>
    </sortState>
  </autoFilter>
  <mergeCells count="1">
    <mergeCell ref="B1:P1"/>
  </mergeCells>
  <pageMargins left="0.7" right="0.3" top="0.75" bottom="0.6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workbookViewId="0">
      <pane ySplit="7" topLeftCell="A20" activePane="bottomLeft" state="frozen"/>
      <selection pane="bottomLeft" activeCell="I28" sqref="I28"/>
    </sheetView>
  </sheetViews>
  <sheetFormatPr defaultRowHeight="15" x14ac:dyDescent="0.25"/>
  <cols>
    <col min="1" max="1" width="13.28515625" style="120" customWidth="1"/>
    <col min="2" max="2" width="4.140625" style="121" customWidth="1"/>
    <col min="3" max="3" width="6" style="121" customWidth="1"/>
    <col min="4" max="4" width="8.42578125" style="122" customWidth="1"/>
    <col min="5" max="5" width="4.7109375" style="122" customWidth="1"/>
    <col min="6" max="6" width="4.42578125" style="122" customWidth="1"/>
    <col min="7" max="7" width="3" style="122" customWidth="1"/>
    <col min="8" max="8" width="24.42578125" style="114" customWidth="1"/>
    <col min="9" max="9" width="10.42578125" style="123" customWidth="1"/>
    <col min="10" max="10" width="9.85546875" style="126" customWidth="1"/>
    <col min="11" max="11" width="9.28515625" style="126" customWidth="1"/>
    <col min="12" max="12" width="9" style="126" customWidth="1"/>
    <col min="13" max="13" width="7.7109375" style="131" customWidth="1"/>
    <col min="14" max="14" width="9.7109375" style="119" customWidth="1"/>
    <col min="15" max="15" width="10.140625" style="117" customWidth="1"/>
    <col min="16" max="16" width="9.140625" style="82"/>
    <col min="17" max="254" width="9.140625" style="83"/>
    <col min="255" max="255" width="11.85546875" style="83" customWidth="1"/>
    <col min="256" max="256" width="3.140625" style="83" customWidth="1"/>
    <col min="257" max="257" width="4.42578125" style="83" customWidth="1"/>
    <col min="258" max="258" width="10.140625" style="83" customWidth="1"/>
    <col min="259" max="259" width="4.7109375" style="83" customWidth="1"/>
    <col min="260" max="260" width="4.42578125" style="83" customWidth="1"/>
    <col min="261" max="261" width="3" style="83" customWidth="1"/>
    <col min="262" max="262" width="19.140625" style="83" customWidth="1"/>
    <col min="263" max="263" width="9.5703125" style="83" customWidth="1"/>
    <col min="264" max="264" width="10.85546875" style="83" customWidth="1"/>
    <col min="265" max="265" width="10.140625" style="83" customWidth="1"/>
    <col min="266" max="266" width="9.5703125" style="83" customWidth="1"/>
    <col min="267" max="268" width="9" style="83" customWidth="1"/>
    <col min="269" max="269" width="8.7109375" style="83" customWidth="1"/>
    <col min="270" max="270" width="11.42578125" style="83" customWidth="1"/>
    <col min="271" max="271" width="10.140625" style="83" customWidth="1"/>
    <col min="272" max="510" width="9.140625" style="83"/>
    <col min="511" max="511" width="11.85546875" style="83" customWidth="1"/>
    <col min="512" max="512" width="3.140625" style="83" customWidth="1"/>
    <col min="513" max="513" width="4.42578125" style="83" customWidth="1"/>
    <col min="514" max="514" width="10.140625" style="83" customWidth="1"/>
    <col min="515" max="515" width="4.7109375" style="83" customWidth="1"/>
    <col min="516" max="516" width="4.42578125" style="83" customWidth="1"/>
    <col min="517" max="517" width="3" style="83" customWidth="1"/>
    <col min="518" max="518" width="19.140625" style="83" customWidth="1"/>
    <col min="519" max="519" width="9.5703125" style="83" customWidth="1"/>
    <col min="520" max="520" width="10.85546875" style="83" customWidth="1"/>
    <col min="521" max="521" width="10.140625" style="83" customWidth="1"/>
    <col min="522" max="522" width="9.5703125" style="83" customWidth="1"/>
    <col min="523" max="524" width="9" style="83" customWidth="1"/>
    <col min="525" max="525" width="8.7109375" style="83" customWidth="1"/>
    <col min="526" max="526" width="11.42578125" style="83" customWidth="1"/>
    <col min="527" max="527" width="10.140625" style="83" customWidth="1"/>
    <col min="528" max="766" width="9.140625" style="83"/>
    <col min="767" max="767" width="11.85546875" style="83" customWidth="1"/>
    <col min="768" max="768" width="3.140625" style="83" customWidth="1"/>
    <col min="769" max="769" width="4.42578125" style="83" customWidth="1"/>
    <col min="770" max="770" width="10.140625" style="83" customWidth="1"/>
    <col min="771" max="771" width="4.7109375" style="83" customWidth="1"/>
    <col min="772" max="772" width="4.42578125" style="83" customWidth="1"/>
    <col min="773" max="773" width="3" style="83" customWidth="1"/>
    <col min="774" max="774" width="19.140625" style="83" customWidth="1"/>
    <col min="775" max="775" width="9.5703125" style="83" customWidth="1"/>
    <col min="776" max="776" width="10.85546875" style="83" customWidth="1"/>
    <col min="777" max="777" width="10.140625" style="83" customWidth="1"/>
    <col min="778" max="778" width="9.5703125" style="83" customWidth="1"/>
    <col min="779" max="780" width="9" style="83" customWidth="1"/>
    <col min="781" max="781" width="8.7109375" style="83" customWidth="1"/>
    <col min="782" max="782" width="11.42578125" style="83" customWidth="1"/>
    <col min="783" max="783" width="10.140625" style="83" customWidth="1"/>
    <col min="784" max="1022" width="9.140625" style="83"/>
    <col min="1023" max="1023" width="11.85546875" style="83" customWidth="1"/>
    <col min="1024" max="1024" width="3.140625" style="83" customWidth="1"/>
    <col min="1025" max="1025" width="4.42578125" style="83" customWidth="1"/>
    <col min="1026" max="1026" width="10.140625" style="83" customWidth="1"/>
    <col min="1027" max="1027" width="4.7109375" style="83" customWidth="1"/>
    <col min="1028" max="1028" width="4.42578125" style="83" customWidth="1"/>
    <col min="1029" max="1029" width="3" style="83" customWidth="1"/>
    <col min="1030" max="1030" width="19.140625" style="83" customWidth="1"/>
    <col min="1031" max="1031" width="9.5703125" style="83" customWidth="1"/>
    <col min="1032" max="1032" width="10.85546875" style="83" customWidth="1"/>
    <col min="1033" max="1033" width="10.140625" style="83" customWidth="1"/>
    <col min="1034" max="1034" width="9.5703125" style="83" customWidth="1"/>
    <col min="1035" max="1036" width="9" style="83" customWidth="1"/>
    <col min="1037" max="1037" width="8.7109375" style="83" customWidth="1"/>
    <col min="1038" max="1038" width="11.42578125" style="83" customWidth="1"/>
    <col min="1039" max="1039" width="10.140625" style="83" customWidth="1"/>
    <col min="1040" max="1278" width="9.140625" style="83"/>
    <col min="1279" max="1279" width="11.85546875" style="83" customWidth="1"/>
    <col min="1280" max="1280" width="3.140625" style="83" customWidth="1"/>
    <col min="1281" max="1281" width="4.42578125" style="83" customWidth="1"/>
    <col min="1282" max="1282" width="10.140625" style="83" customWidth="1"/>
    <col min="1283" max="1283" width="4.7109375" style="83" customWidth="1"/>
    <col min="1284" max="1284" width="4.42578125" style="83" customWidth="1"/>
    <col min="1285" max="1285" width="3" style="83" customWidth="1"/>
    <col min="1286" max="1286" width="19.140625" style="83" customWidth="1"/>
    <col min="1287" max="1287" width="9.5703125" style="83" customWidth="1"/>
    <col min="1288" max="1288" width="10.85546875" style="83" customWidth="1"/>
    <col min="1289" max="1289" width="10.140625" style="83" customWidth="1"/>
    <col min="1290" max="1290" width="9.5703125" style="83" customWidth="1"/>
    <col min="1291" max="1292" width="9" style="83" customWidth="1"/>
    <col min="1293" max="1293" width="8.7109375" style="83" customWidth="1"/>
    <col min="1294" max="1294" width="11.42578125" style="83" customWidth="1"/>
    <col min="1295" max="1295" width="10.140625" style="83" customWidth="1"/>
    <col min="1296" max="1534" width="9.140625" style="83"/>
    <col min="1535" max="1535" width="11.85546875" style="83" customWidth="1"/>
    <col min="1536" max="1536" width="3.140625" style="83" customWidth="1"/>
    <col min="1537" max="1537" width="4.42578125" style="83" customWidth="1"/>
    <col min="1538" max="1538" width="10.140625" style="83" customWidth="1"/>
    <col min="1539" max="1539" width="4.7109375" style="83" customWidth="1"/>
    <col min="1540" max="1540" width="4.42578125" style="83" customWidth="1"/>
    <col min="1541" max="1541" width="3" style="83" customWidth="1"/>
    <col min="1542" max="1542" width="19.140625" style="83" customWidth="1"/>
    <col min="1543" max="1543" width="9.5703125" style="83" customWidth="1"/>
    <col min="1544" max="1544" width="10.85546875" style="83" customWidth="1"/>
    <col min="1545" max="1545" width="10.140625" style="83" customWidth="1"/>
    <col min="1546" max="1546" width="9.5703125" style="83" customWidth="1"/>
    <col min="1547" max="1548" width="9" style="83" customWidth="1"/>
    <col min="1549" max="1549" width="8.7109375" style="83" customWidth="1"/>
    <col min="1550" max="1550" width="11.42578125" style="83" customWidth="1"/>
    <col min="1551" max="1551" width="10.140625" style="83" customWidth="1"/>
    <col min="1552" max="1790" width="9.140625" style="83"/>
    <col min="1791" max="1791" width="11.85546875" style="83" customWidth="1"/>
    <col min="1792" max="1792" width="3.140625" style="83" customWidth="1"/>
    <col min="1793" max="1793" width="4.42578125" style="83" customWidth="1"/>
    <col min="1794" max="1794" width="10.140625" style="83" customWidth="1"/>
    <col min="1795" max="1795" width="4.7109375" style="83" customWidth="1"/>
    <col min="1796" max="1796" width="4.42578125" style="83" customWidth="1"/>
    <col min="1797" max="1797" width="3" style="83" customWidth="1"/>
    <col min="1798" max="1798" width="19.140625" style="83" customWidth="1"/>
    <col min="1799" max="1799" width="9.5703125" style="83" customWidth="1"/>
    <col min="1800" max="1800" width="10.85546875" style="83" customWidth="1"/>
    <col min="1801" max="1801" width="10.140625" style="83" customWidth="1"/>
    <col min="1802" max="1802" width="9.5703125" style="83" customWidth="1"/>
    <col min="1803" max="1804" width="9" style="83" customWidth="1"/>
    <col min="1805" max="1805" width="8.7109375" style="83" customWidth="1"/>
    <col min="1806" max="1806" width="11.42578125" style="83" customWidth="1"/>
    <col min="1807" max="1807" width="10.140625" style="83" customWidth="1"/>
    <col min="1808" max="2046" width="9.140625" style="83"/>
    <col min="2047" max="2047" width="11.85546875" style="83" customWidth="1"/>
    <col min="2048" max="2048" width="3.140625" style="83" customWidth="1"/>
    <col min="2049" max="2049" width="4.42578125" style="83" customWidth="1"/>
    <col min="2050" max="2050" width="10.140625" style="83" customWidth="1"/>
    <col min="2051" max="2051" width="4.7109375" style="83" customWidth="1"/>
    <col min="2052" max="2052" width="4.42578125" style="83" customWidth="1"/>
    <col min="2053" max="2053" width="3" style="83" customWidth="1"/>
    <col min="2054" max="2054" width="19.140625" style="83" customWidth="1"/>
    <col min="2055" max="2055" width="9.5703125" style="83" customWidth="1"/>
    <col min="2056" max="2056" width="10.85546875" style="83" customWidth="1"/>
    <col min="2057" max="2057" width="10.140625" style="83" customWidth="1"/>
    <col min="2058" max="2058" width="9.5703125" style="83" customWidth="1"/>
    <col min="2059" max="2060" width="9" style="83" customWidth="1"/>
    <col min="2061" max="2061" width="8.7109375" style="83" customWidth="1"/>
    <col min="2062" max="2062" width="11.42578125" style="83" customWidth="1"/>
    <col min="2063" max="2063" width="10.140625" style="83" customWidth="1"/>
    <col min="2064" max="2302" width="9.140625" style="83"/>
    <col min="2303" max="2303" width="11.85546875" style="83" customWidth="1"/>
    <col min="2304" max="2304" width="3.140625" style="83" customWidth="1"/>
    <col min="2305" max="2305" width="4.42578125" style="83" customWidth="1"/>
    <col min="2306" max="2306" width="10.140625" style="83" customWidth="1"/>
    <col min="2307" max="2307" width="4.7109375" style="83" customWidth="1"/>
    <col min="2308" max="2308" width="4.42578125" style="83" customWidth="1"/>
    <col min="2309" max="2309" width="3" style="83" customWidth="1"/>
    <col min="2310" max="2310" width="19.140625" style="83" customWidth="1"/>
    <col min="2311" max="2311" width="9.5703125" style="83" customWidth="1"/>
    <col min="2312" max="2312" width="10.85546875" style="83" customWidth="1"/>
    <col min="2313" max="2313" width="10.140625" style="83" customWidth="1"/>
    <col min="2314" max="2314" width="9.5703125" style="83" customWidth="1"/>
    <col min="2315" max="2316" width="9" style="83" customWidth="1"/>
    <col min="2317" max="2317" width="8.7109375" style="83" customWidth="1"/>
    <col min="2318" max="2318" width="11.42578125" style="83" customWidth="1"/>
    <col min="2319" max="2319" width="10.140625" style="83" customWidth="1"/>
    <col min="2320" max="2558" width="9.140625" style="83"/>
    <col min="2559" max="2559" width="11.85546875" style="83" customWidth="1"/>
    <col min="2560" max="2560" width="3.140625" style="83" customWidth="1"/>
    <col min="2561" max="2561" width="4.42578125" style="83" customWidth="1"/>
    <col min="2562" max="2562" width="10.140625" style="83" customWidth="1"/>
    <col min="2563" max="2563" width="4.7109375" style="83" customWidth="1"/>
    <col min="2564" max="2564" width="4.42578125" style="83" customWidth="1"/>
    <col min="2565" max="2565" width="3" style="83" customWidth="1"/>
    <col min="2566" max="2566" width="19.140625" style="83" customWidth="1"/>
    <col min="2567" max="2567" width="9.5703125" style="83" customWidth="1"/>
    <col min="2568" max="2568" width="10.85546875" style="83" customWidth="1"/>
    <col min="2569" max="2569" width="10.140625" style="83" customWidth="1"/>
    <col min="2570" max="2570" width="9.5703125" style="83" customWidth="1"/>
    <col min="2571" max="2572" width="9" style="83" customWidth="1"/>
    <col min="2573" max="2573" width="8.7109375" style="83" customWidth="1"/>
    <col min="2574" max="2574" width="11.42578125" style="83" customWidth="1"/>
    <col min="2575" max="2575" width="10.140625" style="83" customWidth="1"/>
    <col min="2576" max="2814" width="9.140625" style="83"/>
    <col min="2815" max="2815" width="11.85546875" style="83" customWidth="1"/>
    <col min="2816" max="2816" width="3.140625" style="83" customWidth="1"/>
    <col min="2817" max="2817" width="4.42578125" style="83" customWidth="1"/>
    <col min="2818" max="2818" width="10.140625" style="83" customWidth="1"/>
    <col min="2819" max="2819" width="4.7109375" style="83" customWidth="1"/>
    <col min="2820" max="2820" width="4.42578125" style="83" customWidth="1"/>
    <col min="2821" max="2821" width="3" style="83" customWidth="1"/>
    <col min="2822" max="2822" width="19.140625" style="83" customWidth="1"/>
    <col min="2823" max="2823" width="9.5703125" style="83" customWidth="1"/>
    <col min="2824" max="2824" width="10.85546875" style="83" customWidth="1"/>
    <col min="2825" max="2825" width="10.140625" style="83" customWidth="1"/>
    <col min="2826" max="2826" width="9.5703125" style="83" customWidth="1"/>
    <col min="2827" max="2828" width="9" style="83" customWidth="1"/>
    <col min="2829" max="2829" width="8.7109375" style="83" customWidth="1"/>
    <col min="2830" max="2830" width="11.42578125" style="83" customWidth="1"/>
    <col min="2831" max="2831" width="10.140625" style="83" customWidth="1"/>
    <col min="2832" max="3070" width="9.140625" style="83"/>
    <col min="3071" max="3071" width="11.85546875" style="83" customWidth="1"/>
    <col min="3072" max="3072" width="3.140625" style="83" customWidth="1"/>
    <col min="3073" max="3073" width="4.42578125" style="83" customWidth="1"/>
    <col min="3074" max="3074" width="10.140625" style="83" customWidth="1"/>
    <col min="3075" max="3075" width="4.7109375" style="83" customWidth="1"/>
    <col min="3076" max="3076" width="4.42578125" style="83" customWidth="1"/>
    <col min="3077" max="3077" width="3" style="83" customWidth="1"/>
    <col min="3078" max="3078" width="19.140625" style="83" customWidth="1"/>
    <col min="3079" max="3079" width="9.5703125" style="83" customWidth="1"/>
    <col min="3080" max="3080" width="10.85546875" style="83" customWidth="1"/>
    <col min="3081" max="3081" width="10.140625" style="83" customWidth="1"/>
    <col min="3082" max="3082" width="9.5703125" style="83" customWidth="1"/>
    <col min="3083" max="3084" width="9" style="83" customWidth="1"/>
    <col min="3085" max="3085" width="8.7109375" style="83" customWidth="1"/>
    <col min="3086" max="3086" width="11.42578125" style="83" customWidth="1"/>
    <col min="3087" max="3087" width="10.140625" style="83" customWidth="1"/>
    <col min="3088" max="3326" width="9.140625" style="83"/>
    <col min="3327" max="3327" width="11.85546875" style="83" customWidth="1"/>
    <col min="3328" max="3328" width="3.140625" style="83" customWidth="1"/>
    <col min="3329" max="3329" width="4.42578125" style="83" customWidth="1"/>
    <col min="3330" max="3330" width="10.140625" style="83" customWidth="1"/>
    <col min="3331" max="3331" width="4.7109375" style="83" customWidth="1"/>
    <col min="3332" max="3332" width="4.42578125" style="83" customWidth="1"/>
    <col min="3333" max="3333" width="3" style="83" customWidth="1"/>
    <col min="3334" max="3334" width="19.140625" style="83" customWidth="1"/>
    <col min="3335" max="3335" width="9.5703125" style="83" customWidth="1"/>
    <col min="3336" max="3336" width="10.85546875" style="83" customWidth="1"/>
    <col min="3337" max="3337" width="10.140625" style="83" customWidth="1"/>
    <col min="3338" max="3338" width="9.5703125" style="83" customWidth="1"/>
    <col min="3339" max="3340" width="9" style="83" customWidth="1"/>
    <col min="3341" max="3341" width="8.7109375" style="83" customWidth="1"/>
    <col min="3342" max="3342" width="11.42578125" style="83" customWidth="1"/>
    <col min="3343" max="3343" width="10.140625" style="83" customWidth="1"/>
    <col min="3344" max="3582" width="9.140625" style="83"/>
    <col min="3583" max="3583" width="11.85546875" style="83" customWidth="1"/>
    <col min="3584" max="3584" width="3.140625" style="83" customWidth="1"/>
    <col min="3585" max="3585" width="4.42578125" style="83" customWidth="1"/>
    <col min="3586" max="3586" width="10.140625" style="83" customWidth="1"/>
    <col min="3587" max="3587" width="4.7109375" style="83" customWidth="1"/>
    <col min="3588" max="3588" width="4.42578125" style="83" customWidth="1"/>
    <col min="3589" max="3589" width="3" style="83" customWidth="1"/>
    <col min="3590" max="3590" width="19.140625" style="83" customWidth="1"/>
    <col min="3591" max="3591" width="9.5703125" style="83" customWidth="1"/>
    <col min="3592" max="3592" width="10.85546875" style="83" customWidth="1"/>
    <col min="3593" max="3593" width="10.140625" style="83" customWidth="1"/>
    <col min="3594" max="3594" width="9.5703125" style="83" customWidth="1"/>
    <col min="3595" max="3596" width="9" style="83" customWidth="1"/>
    <col min="3597" max="3597" width="8.7109375" style="83" customWidth="1"/>
    <col min="3598" max="3598" width="11.42578125" style="83" customWidth="1"/>
    <col min="3599" max="3599" width="10.140625" style="83" customWidth="1"/>
    <col min="3600" max="3838" width="9.140625" style="83"/>
    <col min="3839" max="3839" width="11.85546875" style="83" customWidth="1"/>
    <col min="3840" max="3840" width="3.140625" style="83" customWidth="1"/>
    <col min="3841" max="3841" width="4.42578125" style="83" customWidth="1"/>
    <col min="3842" max="3842" width="10.140625" style="83" customWidth="1"/>
    <col min="3843" max="3843" width="4.7109375" style="83" customWidth="1"/>
    <col min="3844" max="3844" width="4.42578125" style="83" customWidth="1"/>
    <col min="3845" max="3845" width="3" style="83" customWidth="1"/>
    <col min="3846" max="3846" width="19.140625" style="83" customWidth="1"/>
    <col min="3847" max="3847" width="9.5703125" style="83" customWidth="1"/>
    <col min="3848" max="3848" width="10.85546875" style="83" customWidth="1"/>
    <col min="3849" max="3849" width="10.140625" style="83" customWidth="1"/>
    <col min="3850" max="3850" width="9.5703125" style="83" customWidth="1"/>
    <col min="3851" max="3852" width="9" style="83" customWidth="1"/>
    <col min="3853" max="3853" width="8.7109375" style="83" customWidth="1"/>
    <col min="3854" max="3854" width="11.42578125" style="83" customWidth="1"/>
    <col min="3855" max="3855" width="10.140625" style="83" customWidth="1"/>
    <col min="3856" max="4094" width="9.140625" style="83"/>
    <col min="4095" max="4095" width="11.85546875" style="83" customWidth="1"/>
    <col min="4096" max="4096" width="3.140625" style="83" customWidth="1"/>
    <col min="4097" max="4097" width="4.42578125" style="83" customWidth="1"/>
    <col min="4098" max="4098" width="10.140625" style="83" customWidth="1"/>
    <col min="4099" max="4099" width="4.7109375" style="83" customWidth="1"/>
    <col min="4100" max="4100" width="4.42578125" style="83" customWidth="1"/>
    <col min="4101" max="4101" width="3" style="83" customWidth="1"/>
    <col min="4102" max="4102" width="19.140625" style="83" customWidth="1"/>
    <col min="4103" max="4103" width="9.5703125" style="83" customWidth="1"/>
    <col min="4104" max="4104" width="10.85546875" style="83" customWidth="1"/>
    <col min="4105" max="4105" width="10.140625" style="83" customWidth="1"/>
    <col min="4106" max="4106" width="9.5703125" style="83" customWidth="1"/>
    <col min="4107" max="4108" width="9" style="83" customWidth="1"/>
    <col min="4109" max="4109" width="8.7109375" style="83" customWidth="1"/>
    <col min="4110" max="4110" width="11.42578125" style="83" customWidth="1"/>
    <col min="4111" max="4111" width="10.140625" style="83" customWidth="1"/>
    <col min="4112" max="4350" width="9.140625" style="83"/>
    <col min="4351" max="4351" width="11.85546875" style="83" customWidth="1"/>
    <col min="4352" max="4352" width="3.140625" style="83" customWidth="1"/>
    <col min="4353" max="4353" width="4.42578125" style="83" customWidth="1"/>
    <col min="4354" max="4354" width="10.140625" style="83" customWidth="1"/>
    <col min="4355" max="4355" width="4.7109375" style="83" customWidth="1"/>
    <col min="4356" max="4356" width="4.42578125" style="83" customWidth="1"/>
    <col min="4357" max="4357" width="3" style="83" customWidth="1"/>
    <col min="4358" max="4358" width="19.140625" style="83" customWidth="1"/>
    <col min="4359" max="4359" width="9.5703125" style="83" customWidth="1"/>
    <col min="4360" max="4360" width="10.85546875" style="83" customWidth="1"/>
    <col min="4361" max="4361" width="10.140625" style="83" customWidth="1"/>
    <col min="4362" max="4362" width="9.5703125" style="83" customWidth="1"/>
    <col min="4363" max="4364" width="9" style="83" customWidth="1"/>
    <col min="4365" max="4365" width="8.7109375" style="83" customWidth="1"/>
    <col min="4366" max="4366" width="11.42578125" style="83" customWidth="1"/>
    <col min="4367" max="4367" width="10.140625" style="83" customWidth="1"/>
    <col min="4368" max="4606" width="9.140625" style="83"/>
    <col min="4607" max="4607" width="11.85546875" style="83" customWidth="1"/>
    <col min="4608" max="4608" width="3.140625" style="83" customWidth="1"/>
    <col min="4609" max="4609" width="4.42578125" style="83" customWidth="1"/>
    <col min="4610" max="4610" width="10.140625" style="83" customWidth="1"/>
    <col min="4611" max="4611" width="4.7109375" style="83" customWidth="1"/>
    <col min="4612" max="4612" width="4.42578125" style="83" customWidth="1"/>
    <col min="4613" max="4613" width="3" style="83" customWidth="1"/>
    <col min="4614" max="4614" width="19.140625" style="83" customWidth="1"/>
    <col min="4615" max="4615" width="9.5703125" style="83" customWidth="1"/>
    <col min="4616" max="4616" width="10.85546875" style="83" customWidth="1"/>
    <col min="4617" max="4617" width="10.140625" style="83" customWidth="1"/>
    <col min="4618" max="4618" width="9.5703125" style="83" customWidth="1"/>
    <col min="4619" max="4620" width="9" style="83" customWidth="1"/>
    <col min="4621" max="4621" width="8.7109375" style="83" customWidth="1"/>
    <col min="4622" max="4622" width="11.42578125" style="83" customWidth="1"/>
    <col min="4623" max="4623" width="10.140625" style="83" customWidth="1"/>
    <col min="4624" max="4862" width="9.140625" style="83"/>
    <col min="4863" max="4863" width="11.85546875" style="83" customWidth="1"/>
    <col min="4864" max="4864" width="3.140625" style="83" customWidth="1"/>
    <col min="4865" max="4865" width="4.42578125" style="83" customWidth="1"/>
    <col min="4866" max="4866" width="10.140625" style="83" customWidth="1"/>
    <col min="4867" max="4867" width="4.7109375" style="83" customWidth="1"/>
    <col min="4868" max="4868" width="4.42578125" style="83" customWidth="1"/>
    <col min="4869" max="4869" width="3" style="83" customWidth="1"/>
    <col min="4870" max="4870" width="19.140625" style="83" customWidth="1"/>
    <col min="4871" max="4871" width="9.5703125" style="83" customWidth="1"/>
    <col min="4872" max="4872" width="10.85546875" style="83" customWidth="1"/>
    <col min="4873" max="4873" width="10.140625" style="83" customWidth="1"/>
    <col min="4874" max="4874" width="9.5703125" style="83" customWidth="1"/>
    <col min="4875" max="4876" width="9" style="83" customWidth="1"/>
    <col min="4877" max="4877" width="8.7109375" style="83" customWidth="1"/>
    <col min="4878" max="4878" width="11.42578125" style="83" customWidth="1"/>
    <col min="4879" max="4879" width="10.140625" style="83" customWidth="1"/>
    <col min="4880" max="5118" width="9.140625" style="83"/>
    <col min="5119" max="5119" width="11.85546875" style="83" customWidth="1"/>
    <col min="5120" max="5120" width="3.140625" style="83" customWidth="1"/>
    <col min="5121" max="5121" width="4.42578125" style="83" customWidth="1"/>
    <col min="5122" max="5122" width="10.140625" style="83" customWidth="1"/>
    <col min="5123" max="5123" width="4.7109375" style="83" customWidth="1"/>
    <col min="5124" max="5124" width="4.42578125" style="83" customWidth="1"/>
    <col min="5125" max="5125" width="3" style="83" customWidth="1"/>
    <col min="5126" max="5126" width="19.140625" style="83" customWidth="1"/>
    <col min="5127" max="5127" width="9.5703125" style="83" customWidth="1"/>
    <col min="5128" max="5128" width="10.85546875" style="83" customWidth="1"/>
    <col min="5129" max="5129" width="10.140625" style="83" customWidth="1"/>
    <col min="5130" max="5130" width="9.5703125" style="83" customWidth="1"/>
    <col min="5131" max="5132" width="9" style="83" customWidth="1"/>
    <col min="5133" max="5133" width="8.7109375" style="83" customWidth="1"/>
    <col min="5134" max="5134" width="11.42578125" style="83" customWidth="1"/>
    <col min="5135" max="5135" width="10.140625" style="83" customWidth="1"/>
    <col min="5136" max="5374" width="9.140625" style="83"/>
    <col min="5375" max="5375" width="11.85546875" style="83" customWidth="1"/>
    <col min="5376" max="5376" width="3.140625" style="83" customWidth="1"/>
    <col min="5377" max="5377" width="4.42578125" style="83" customWidth="1"/>
    <col min="5378" max="5378" width="10.140625" style="83" customWidth="1"/>
    <col min="5379" max="5379" width="4.7109375" style="83" customWidth="1"/>
    <col min="5380" max="5380" width="4.42578125" style="83" customWidth="1"/>
    <col min="5381" max="5381" width="3" style="83" customWidth="1"/>
    <col min="5382" max="5382" width="19.140625" style="83" customWidth="1"/>
    <col min="5383" max="5383" width="9.5703125" style="83" customWidth="1"/>
    <col min="5384" max="5384" width="10.85546875" style="83" customWidth="1"/>
    <col min="5385" max="5385" width="10.140625" style="83" customWidth="1"/>
    <col min="5386" max="5386" width="9.5703125" style="83" customWidth="1"/>
    <col min="5387" max="5388" width="9" style="83" customWidth="1"/>
    <col min="5389" max="5389" width="8.7109375" style="83" customWidth="1"/>
    <col min="5390" max="5390" width="11.42578125" style="83" customWidth="1"/>
    <col min="5391" max="5391" width="10.140625" style="83" customWidth="1"/>
    <col min="5392" max="5630" width="9.140625" style="83"/>
    <col min="5631" max="5631" width="11.85546875" style="83" customWidth="1"/>
    <col min="5632" max="5632" width="3.140625" style="83" customWidth="1"/>
    <col min="5633" max="5633" width="4.42578125" style="83" customWidth="1"/>
    <col min="5634" max="5634" width="10.140625" style="83" customWidth="1"/>
    <col min="5635" max="5635" width="4.7109375" style="83" customWidth="1"/>
    <col min="5636" max="5636" width="4.42578125" style="83" customWidth="1"/>
    <col min="5637" max="5637" width="3" style="83" customWidth="1"/>
    <col min="5638" max="5638" width="19.140625" style="83" customWidth="1"/>
    <col min="5639" max="5639" width="9.5703125" style="83" customWidth="1"/>
    <col min="5640" max="5640" width="10.85546875" style="83" customWidth="1"/>
    <col min="5641" max="5641" width="10.140625" style="83" customWidth="1"/>
    <col min="5642" max="5642" width="9.5703125" style="83" customWidth="1"/>
    <col min="5643" max="5644" width="9" style="83" customWidth="1"/>
    <col min="5645" max="5645" width="8.7109375" style="83" customWidth="1"/>
    <col min="5646" max="5646" width="11.42578125" style="83" customWidth="1"/>
    <col min="5647" max="5647" width="10.140625" style="83" customWidth="1"/>
    <col min="5648" max="5886" width="9.140625" style="83"/>
    <col min="5887" max="5887" width="11.85546875" style="83" customWidth="1"/>
    <col min="5888" max="5888" width="3.140625" style="83" customWidth="1"/>
    <col min="5889" max="5889" width="4.42578125" style="83" customWidth="1"/>
    <col min="5890" max="5890" width="10.140625" style="83" customWidth="1"/>
    <col min="5891" max="5891" width="4.7109375" style="83" customWidth="1"/>
    <col min="5892" max="5892" width="4.42578125" style="83" customWidth="1"/>
    <col min="5893" max="5893" width="3" style="83" customWidth="1"/>
    <col min="5894" max="5894" width="19.140625" style="83" customWidth="1"/>
    <col min="5895" max="5895" width="9.5703125" style="83" customWidth="1"/>
    <col min="5896" max="5896" width="10.85546875" style="83" customWidth="1"/>
    <col min="5897" max="5897" width="10.140625" style="83" customWidth="1"/>
    <col min="5898" max="5898" width="9.5703125" style="83" customWidth="1"/>
    <col min="5899" max="5900" width="9" style="83" customWidth="1"/>
    <col min="5901" max="5901" width="8.7109375" style="83" customWidth="1"/>
    <col min="5902" max="5902" width="11.42578125" style="83" customWidth="1"/>
    <col min="5903" max="5903" width="10.140625" style="83" customWidth="1"/>
    <col min="5904" max="6142" width="9.140625" style="83"/>
    <col min="6143" max="6143" width="11.85546875" style="83" customWidth="1"/>
    <col min="6144" max="6144" width="3.140625" style="83" customWidth="1"/>
    <col min="6145" max="6145" width="4.42578125" style="83" customWidth="1"/>
    <col min="6146" max="6146" width="10.140625" style="83" customWidth="1"/>
    <col min="6147" max="6147" width="4.7109375" style="83" customWidth="1"/>
    <col min="6148" max="6148" width="4.42578125" style="83" customWidth="1"/>
    <col min="6149" max="6149" width="3" style="83" customWidth="1"/>
    <col min="6150" max="6150" width="19.140625" style="83" customWidth="1"/>
    <col min="6151" max="6151" width="9.5703125" style="83" customWidth="1"/>
    <col min="6152" max="6152" width="10.85546875" style="83" customWidth="1"/>
    <col min="6153" max="6153" width="10.140625" style="83" customWidth="1"/>
    <col min="6154" max="6154" width="9.5703125" style="83" customWidth="1"/>
    <col min="6155" max="6156" width="9" style="83" customWidth="1"/>
    <col min="6157" max="6157" width="8.7109375" style="83" customWidth="1"/>
    <col min="6158" max="6158" width="11.42578125" style="83" customWidth="1"/>
    <col min="6159" max="6159" width="10.140625" style="83" customWidth="1"/>
    <col min="6160" max="6398" width="9.140625" style="83"/>
    <col min="6399" max="6399" width="11.85546875" style="83" customWidth="1"/>
    <col min="6400" max="6400" width="3.140625" style="83" customWidth="1"/>
    <col min="6401" max="6401" width="4.42578125" style="83" customWidth="1"/>
    <col min="6402" max="6402" width="10.140625" style="83" customWidth="1"/>
    <col min="6403" max="6403" width="4.7109375" style="83" customWidth="1"/>
    <col min="6404" max="6404" width="4.42578125" style="83" customWidth="1"/>
    <col min="6405" max="6405" width="3" style="83" customWidth="1"/>
    <col min="6406" max="6406" width="19.140625" style="83" customWidth="1"/>
    <col min="6407" max="6407" width="9.5703125" style="83" customWidth="1"/>
    <col min="6408" max="6408" width="10.85546875" style="83" customWidth="1"/>
    <col min="6409" max="6409" width="10.140625" style="83" customWidth="1"/>
    <col min="6410" max="6410" width="9.5703125" style="83" customWidth="1"/>
    <col min="6411" max="6412" width="9" style="83" customWidth="1"/>
    <col min="6413" max="6413" width="8.7109375" style="83" customWidth="1"/>
    <col min="6414" max="6414" width="11.42578125" style="83" customWidth="1"/>
    <col min="6415" max="6415" width="10.140625" style="83" customWidth="1"/>
    <col min="6416" max="6654" width="9.140625" style="83"/>
    <col min="6655" max="6655" width="11.85546875" style="83" customWidth="1"/>
    <col min="6656" max="6656" width="3.140625" style="83" customWidth="1"/>
    <col min="6657" max="6657" width="4.42578125" style="83" customWidth="1"/>
    <col min="6658" max="6658" width="10.140625" style="83" customWidth="1"/>
    <col min="6659" max="6659" width="4.7109375" style="83" customWidth="1"/>
    <col min="6660" max="6660" width="4.42578125" style="83" customWidth="1"/>
    <col min="6661" max="6661" width="3" style="83" customWidth="1"/>
    <col min="6662" max="6662" width="19.140625" style="83" customWidth="1"/>
    <col min="6663" max="6663" width="9.5703125" style="83" customWidth="1"/>
    <col min="6664" max="6664" width="10.85546875" style="83" customWidth="1"/>
    <col min="6665" max="6665" width="10.140625" style="83" customWidth="1"/>
    <col min="6666" max="6666" width="9.5703125" style="83" customWidth="1"/>
    <col min="6667" max="6668" width="9" style="83" customWidth="1"/>
    <col min="6669" max="6669" width="8.7109375" style="83" customWidth="1"/>
    <col min="6670" max="6670" width="11.42578125" style="83" customWidth="1"/>
    <col min="6671" max="6671" width="10.140625" style="83" customWidth="1"/>
    <col min="6672" max="6910" width="9.140625" style="83"/>
    <col min="6911" max="6911" width="11.85546875" style="83" customWidth="1"/>
    <col min="6912" max="6912" width="3.140625" style="83" customWidth="1"/>
    <col min="6913" max="6913" width="4.42578125" style="83" customWidth="1"/>
    <col min="6914" max="6914" width="10.140625" style="83" customWidth="1"/>
    <col min="6915" max="6915" width="4.7109375" style="83" customWidth="1"/>
    <col min="6916" max="6916" width="4.42578125" style="83" customWidth="1"/>
    <col min="6917" max="6917" width="3" style="83" customWidth="1"/>
    <col min="6918" max="6918" width="19.140625" style="83" customWidth="1"/>
    <col min="6919" max="6919" width="9.5703125" style="83" customWidth="1"/>
    <col min="6920" max="6920" width="10.85546875" style="83" customWidth="1"/>
    <col min="6921" max="6921" width="10.140625" style="83" customWidth="1"/>
    <col min="6922" max="6922" width="9.5703125" style="83" customWidth="1"/>
    <col min="6923" max="6924" width="9" style="83" customWidth="1"/>
    <col min="6925" max="6925" width="8.7109375" style="83" customWidth="1"/>
    <col min="6926" max="6926" width="11.42578125" style="83" customWidth="1"/>
    <col min="6927" max="6927" width="10.140625" style="83" customWidth="1"/>
    <col min="6928" max="7166" width="9.140625" style="83"/>
    <col min="7167" max="7167" width="11.85546875" style="83" customWidth="1"/>
    <col min="7168" max="7168" width="3.140625" style="83" customWidth="1"/>
    <col min="7169" max="7169" width="4.42578125" style="83" customWidth="1"/>
    <col min="7170" max="7170" width="10.140625" style="83" customWidth="1"/>
    <col min="7171" max="7171" width="4.7109375" style="83" customWidth="1"/>
    <col min="7172" max="7172" width="4.42578125" style="83" customWidth="1"/>
    <col min="7173" max="7173" width="3" style="83" customWidth="1"/>
    <col min="7174" max="7174" width="19.140625" style="83" customWidth="1"/>
    <col min="7175" max="7175" width="9.5703125" style="83" customWidth="1"/>
    <col min="7176" max="7176" width="10.85546875" style="83" customWidth="1"/>
    <col min="7177" max="7177" width="10.140625" style="83" customWidth="1"/>
    <col min="7178" max="7178" width="9.5703125" style="83" customWidth="1"/>
    <col min="7179" max="7180" width="9" style="83" customWidth="1"/>
    <col min="7181" max="7181" width="8.7109375" style="83" customWidth="1"/>
    <col min="7182" max="7182" width="11.42578125" style="83" customWidth="1"/>
    <col min="7183" max="7183" width="10.140625" style="83" customWidth="1"/>
    <col min="7184" max="7422" width="9.140625" style="83"/>
    <col min="7423" max="7423" width="11.85546875" style="83" customWidth="1"/>
    <col min="7424" max="7424" width="3.140625" style="83" customWidth="1"/>
    <col min="7425" max="7425" width="4.42578125" style="83" customWidth="1"/>
    <col min="7426" max="7426" width="10.140625" style="83" customWidth="1"/>
    <col min="7427" max="7427" width="4.7109375" style="83" customWidth="1"/>
    <col min="7428" max="7428" width="4.42578125" style="83" customWidth="1"/>
    <col min="7429" max="7429" width="3" style="83" customWidth="1"/>
    <col min="7430" max="7430" width="19.140625" style="83" customWidth="1"/>
    <col min="7431" max="7431" width="9.5703125" style="83" customWidth="1"/>
    <col min="7432" max="7432" width="10.85546875" style="83" customWidth="1"/>
    <col min="7433" max="7433" width="10.140625" style="83" customWidth="1"/>
    <col min="7434" max="7434" width="9.5703125" style="83" customWidth="1"/>
    <col min="7435" max="7436" width="9" style="83" customWidth="1"/>
    <col min="7437" max="7437" width="8.7109375" style="83" customWidth="1"/>
    <col min="7438" max="7438" width="11.42578125" style="83" customWidth="1"/>
    <col min="7439" max="7439" width="10.140625" style="83" customWidth="1"/>
    <col min="7440" max="7678" width="9.140625" style="83"/>
    <col min="7679" max="7679" width="11.85546875" style="83" customWidth="1"/>
    <col min="7680" max="7680" width="3.140625" style="83" customWidth="1"/>
    <col min="7681" max="7681" width="4.42578125" style="83" customWidth="1"/>
    <col min="7682" max="7682" width="10.140625" style="83" customWidth="1"/>
    <col min="7683" max="7683" width="4.7109375" style="83" customWidth="1"/>
    <col min="7684" max="7684" width="4.42578125" style="83" customWidth="1"/>
    <col min="7685" max="7685" width="3" style="83" customWidth="1"/>
    <col min="7686" max="7686" width="19.140625" style="83" customWidth="1"/>
    <col min="7687" max="7687" width="9.5703125" style="83" customWidth="1"/>
    <col min="7688" max="7688" width="10.85546875" style="83" customWidth="1"/>
    <col min="7689" max="7689" width="10.140625" style="83" customWidth="1"/>
    <col min="7690" max="7690" width="9.5703125" style="83" customWidth="1"/>
    <col min="7691" max="7692" width="9" style="83" customWidth="1"/>
    <col min="7693" max="7693" width="8.7109375" style="83" customWidth="1"/>
    <col min="7694" max="7694" width="11.42578125" style="83" customWidth="1"/>
    <col min="7695" max="7695" width="10.140625" style="83" customWidth="1"/>
    <col min="7696" max="7934" width="9.140625" style="83"/>
    <col min="7935" max="7935" width="11.85546875" style="83" customWidth="1"/>
    <col min="7936" max="7936" width="3.140625" style="83" customWidth="1"/>
    <col min="7937" max="7937" width="4.42578125" style="83" customWidth="1"/>
    <col min="7938" max="7938" width="10.140625" style="83" customWidth="1"/>
    <col min="7939" max="7939" width="4.7109375" style="83" customWidth="1"/>
    <col min="7940" max="7940" width="4.42578125" style="83" customWidth="1"/>
    <col min="7941" max="7941" width="3" style="83" customWidth="1"/>
    <col min="7942" max="7942" width="19.140625" style="83" customWidth="1"/>
    <col min="7943" max="7943" width="9.5703125" style="83" customWidth="1"/>
    <col min="7944" max="7944" width="10.85546875" style="83" customWidth="1"/>
    <col min="7945" max="7945" width="10.140625" style="83" customWidth="1"/>
    <col min="7946" max="7946" width="9.5703125" style="83" customWidth="1"/>
    <col min="7947" max="7948" width="9" style="83" customWidth="1"/>
    <col min="7949" max="7949" width="8.7109375" style="83" customWidth="1"/>
    <col min="7950" max="7950" width="11.42578125" style="83" customWidth="1"/>
    <col min="7951" max="7951" width="10.140625" style="83" customWidth="1"/>
    <col min="7952" max="8190" width="9.140625" style="83"/>
    <col min="8191" max="8191" width="11.85546875" style="83" customWidth="1"/>
    <col min="8192" max="8192" width="3.140625" style="83" customWidth="1"/>
    <col min="8193" max="8193" width="4.42578125" style="83" customWidth="1"/>
    <col min="8194" max="8194" width="10.140625" style="83" customWidth="1"/>
    <col min="8195" max="8195" width="4.7109375" style="83" customWidth="1"/>
    <col min="8196" max="8196" width="4.42578125" style="83" customWidth="1"/>
    <col min="8197" max="8197" width="3" style="83" customWidth="1"/>
    <col min="8198" max="8198" width="19.140625" style="83" customWidth="1"/>
    <col min="8199" max="8199" width="9.5703125" style="83" customWidth="1"/>
    <col min="8200" max="8200" width="10.85546875" style="83" customWidth="1"/>
    <col min="8201" max="8201" width="10.140625" style="83" customWidth="1"/>
    <col min="8202" max="8202" width="9.5703125" style="83" customWidth="1"/>
    <col min="8203" max="8204" width="9" style="83" customWidth="1"/>
    <col min="8205" max="8205" width="8.7109375" style="83" customWidth="1"/>
    <col min="8206" max="8206" width="11.42578125" style="83" customWidth="1"/>
    <col min="8207" max="8207" width="10.140625" style="83" customWidth="1"/>
    <col min="8208" max="8446" width="9.140625" style="83"/>
    <col min="8447" max="8447" width="11.85546875" style="83" customWidth="1"/>
    <col min="8448" max="8448" width="3.140625" style="83" customWidth="1"/>
    <col min="8449" max="8449" width="4.42578125" style="83" customWidth="1"/>
    <col min="8450" max="8450" width="10.140625" style="83" customWidth="1"/>
    <col min="8451" max="8451" width="4.7109375" style="83" customWidth="1"/>
    <col min="8452" max="8452" width="4.42578125" style="83" customWidth="1"/>
    <col min="8453" max="8453" width="3" style="83" customWidth="1"/>
    <col min="8454" max="8454" width="19.140625" style="83" customWidth="1"/>
    <col min="8455" max="8455" width="9.5703125" style="83" customWidth="1"/>
    <col min="8456" max="8456" width="10.85546875" style="83" customWidth="1"/>
    <col min="8457" max="8457" width="10.140625" style="83" customWidth="1"/>
    <col min="8458" max="8458" width="9.5703125" style="83" customWidth="1"/>
    <col min="8459" max="8460" width="9" style="83" customWidth="1"/>
    <col min="8461" max="8461" width="8.7109375" style="83" customWidth="1"/>
    <col min="8462" max="8462" width="11.42578125" style="83" customWidth="1"/>
    <col min="8463" max="8463" width="10.140625" style="83" customWidth="1"/>
    <col min="8464" max="8702" width="9.140625" style="83"/>
    <col min="8703" max="8703" width="11.85546875" style="83" customWidth="1"/>
    <col min="8704" max="8704" width="3.140625" style="83" customWidth="1"/>
    <col min="8705" max="8705" width="4.42578125" style="83" customWidth="1"/>
    <col min="8706" max="8706" width="10.140625" style="83" customWidth="1"/>
    <col min="8707" max="8707" width="4.7109375" style="83" customWidth="1"/>
    <col min="8708" max="8708" width="4.42578125" style="83" customWidth="1"/>
    <col min="8709" max="8709" width="3" style="83" customWidth="1"/>
    <col min="8710" max="8710" width="19.140625" style="83" customWidth="1"/>
    <col min="8711" max="8711" width="9.5703125" style="83" customWidth="1"/>
    <col min="8712" max="8712" width="10.85546875" style="83" customWidth="1"/>
    <col min="8713" max="8713" width="10.140625" style="83" customWidth="1"/>
    <col min="8714" max="8714" width="9.5703125" style="83" customWidth="1"/>
    <col min="8715" max="8716" width="9" style="83" customWidth="1"/>
    <col min="8717" max="8717" width="8.7109375" style="83" customWidth="1"/>
    <col min="8718" max="8718" width="11.42578125" style="83" customWidth="1"/>
    <col min="8719" max="8719" width="10.140625" style="83" customWidth="1"/>
    <col min="8720" max="8958" width="9.140625" style="83"/>
    <col min="8959" max="8959" width="11.85546875" style="83" customWidth="1"/>
    <col min="8960" max="8960" width="3.140625" style="83" customWidth="1"/>
    <col min="8961" max="8961" width="4.42578125" style="83" customWidth="1"/>
    <col min="8962" max="8962" width="10.140625" style="83" customWidth="1"/>
    <col min="8963" max="8963" width="4.7109375" style="83" customWidth="1"/>
    <col min="8964" max="8964" width="4.42578125" style="83" customWidth="1"/>
    <col min="8965" max="8965" width="3" style="83" customWidth="1"/>
    <col min="8966" max="8966" width="19.140625" style="83" customWidth="1"/>
    <col min="8967" max="8967" width="9.5703125" style="83" customWidth="1"/>
    <col min="8968" max="8968" width="10.85546875" style="83" customWidth="1"/>
    <col min="8969" max="8969" width="10.140625" style="83" customWidth="1"/>
    <col min="8970" max="8970" width="9.5703125" style="83" customWidth="1"/>
    <col min="8971" max="8972" width="9" style="83" customWidth="1"/>
    <col min="8973" max="8973" width="8.7109375" style="83" customWidth="1"/>
    <col min="8974" max="8974" width="11.42578125" style="83" customWidth="1"/>
    <col min="8975" max="8975" width="10.140625" style="83" customWidth="1"/>
    <col min="8976" max="9214" width="9.140625" style="83"/>
    <col min="9215" max="9215" width="11.85546875" style="83" customWidth="1"/>
    <col min="9216" max="9216" width="3.140625" style="83" customWidth="1"/>
    <col min="9217" max="9217" width="4.42578125" style="83" customWidth="1"/>
    <col min="9218" max="9218" width="10.140625" style="83" customWidth="1"/>
    <col min="9219" max="9219" width="4.7109375" style="83" customWidth="1"/>
    <col min="9220" max="9220" width="4.42578125" style="83" customWidth="1"/>
    <col min="9221" max="9221" width="3" style="83" customWidth="1"/>
    <col min="9222" max="9222" width="19.140625" style="83" customWidth="1"/>
    <col min="9223" max="9223" width="9.5703125" style="83" customWidth="1"/>
    <col min="9224" max="9224" width="10.85546875" style="83" customWidth="1"/>
    <col min="9225" max="9225" width="10.140625" style="83" customWidth="1"/>
    <col min="9226" max="9226" width="9.5703125" style="83" customWidth="1"/>
    <col min="9227" max="9228" width="9" style="83" customWidth="1"/>
    <col min="9229" max="9229" width="8.7109375" style="83" customWidth="1"/>
    <col min="9230" max="9230" width="11.42578125" style="83" customWidth="1"/>
    <col min="9231" max="9231" width="10.140625" style="83" customWidth="1"/>
    <col min="9232" max="9470" width="9.140625" style="83"/>
    <col min="9471" max="9471" width="11.85546875" style="83" customWidth="1"/>
    <col min="9472" max="9472" width="3.140625" style="83" customWidth="1"/>
    <col min="9473" max="9473" width="4.42578125" style="83" customWidth="1"/>
    <col min="9474" max="9474" width="10.140625" style="83" customWidth="1"/>
    <col min="9475" max="9475" width="4.7109375" style="83" customWidth="1"/>
    <col min="9476" max="9476" width="4.42578125" style="83" customWidth="1"/>
    <col min="9477" max="9477" width="3" style="83" customWidth="1"/>
    <col min="9478" max="9478" width="19.140625" style="83" customWidth="1"/>
    <col min="9479" max="9479" width="9.5703125" style="83" customWidth="1"/>
    <col min="9480" max="9480" width="10.85546875" style="83" customWidth="1"/>
    <col min="9481" max="9481" width="10.140625" style="83" customWidth="1"/>
    <col min="9482" max="9482" width="9.5703125" style="83" customWidth="1"/>
    <col min="9483" max="9484" width="9" style="83" customWidth="1"/>
    <col min="9485" max="9485" width="8.7109375" style="83" customWidth="1"/>
    <col min="9486" max="9486" width="11.42578125" style="83" customWidth="1"/>
    <col min="9487" max="9487" width="10.140625" style="83" customWidth="1"/>
    <col min="9488" max="9726" width="9.140625" style="83"/>
    <col min="9727" max="9727" width="11.85546875" style="83" customWidth="1"/>
    <col min="9728" max="9728" width="3.140625" style="83" customWidth="1"/>
    <col min="9729" max="9729" width="4.42578125" style="83" customWidth="1"/>
    <col min="9730" max="9730" width="10.140625" style="83" customWidth="1"/>
    <col min="9731" max="9731" width="4.7109375" style="83" customWidth="1"/>
    <col min="9732" max="9732" width="4.42578125" style="83" customWidth="1"/>
    <col min="9733" max="9733" width="3" style="83" customWidth="1"/>
    <col min="9734" max="9734" width="19.140625" style="83" customWidth="1"/>
    <col min="9735" max="9735" width="9.5703125" style="83" customWidth="1"/>
    <col min="9736" max="9736" width="10.85546875" style="83" customWidth="1"/>
    <col min="9737" max="9737" width="10.140625" style="83" customWidth="1"/>
    <col min="9738" max="9738" width="9.5703125" style="83" customWidth="1"/>
    <col min="9739" max="9740" width="9" style="83" customWidth="1"/>
    <col min="9741" max="9741" width="8.7109375" style="83" customWidth="1"/>
    <col min="9742" max="9742" width="11.42578125" style="83" customWidth="1"/>
    <col min="9743" max="9743" width="10.140625" style="83" customWidth="1"/>
    <col min="9744" max="9982" width="9.140625" style="83"/>
    <col min="9983" max="9983" width="11.85546875" style="83" customWidth="1"/>
    <col min="9984" max="9984" width="3.140625" style="83" customWidth="1"/>
    <col min="9985" max="9985" width="4.42578125" style="83" customWidth="1"/>
    <col min="9986" max="9986" width="10.140625" style="83" customWidth="1"/>
    <col min="9987" max="9987" width="4.7109375" style="83" customWidth="1"/>
    <col min="9988" max="9988" width="4.42578125" style="83" customWidth="1"/>
    <col min="9989" max="9989" width="3" style="83" customWidth="1"/>
    <col min="9990" max="9990" width="19.140625" style="83" customWidth="1"/>
    <col min="9991" max="9991" width="9.5703125" style="83" customWidth="1"/>
    <col min="9992" max="9992" width="10.85546875" style="83" customWidth="1"/>
    <col min="9993" max="9993" width="10.140625" style="83" customWidth="1"/>
    <col min="9994" max="9994" width="9.5703125" style="83" customWidth="1"/>
    <col min="9995" max="9996" width="9" style="83" customWidth="1"/>
    <col min="9997" max="9997" width="8.7109375" style="83" customWidth="1"/>
    <col min="9998" max="9998" width="11.42578125" style="83" customWidth="1"/>
    <col min="9999" max="9999" width="10.140625" style="83" customWidth="1"/>
    <col min="10000" max="10238" width="9.140625" style="83"/>
    <col min="10239" max="10239" width="11.85546875" style="83" customWidth="1"/>
    <col min="10240" max="10240" width="3.140625" style="83" customWidth="1"/>
    <col min="10241" max="10241" width="4.42578125" style="83" customWidth="1"/>
    <col min="10242" max="10242" width="10.140625" style="83" customWidth="1"/>
    <col min="10243" max="10243" width="4.7109375" style="83" customWidth="1"/>
    <col min="10244" max="10244" width="4.42578125" style="83" customWidth="1"/>
    <col min="10245" max="10245" width="3" style="83" customWidth="1"/>
    <col min="10246" max="10246" width="19.140625" style="83" customWidth="1"/>
    <col min="10247" max="10247" width="9.5703125" style="83" customWidth="1"/>
    <col min="10248" max="10248" width="10.85546875" style="83" customWidth="1"/>
    <col min="10249" max="10249" width="10.140625" style="83" customWidth="1"/>
    <col min="10250" max="10250" width="9.5703125" style="83" customWidth="1"/>
    <col min="10251" max="10252" width="9" style="83" customWidth="1"/>
    <col min="10253" max="10253" width="8.7109375" style="83" customWidth="1"/>
    <col min="10254" max="10254" width="11.42578125" style="83" customWidth="1"/>
    <col min="10255" max="10255" width="10.140625" style="83" customWidth="1"/>
    <col min="10256" max="10494" width="9.140625" style="83"/>
    <col min="10495" max="10495" width="11.85546875" style="83" customWidth="1"/>
    <col min="10496" max="10496" width="3.140625" style="83" customWidth="1"/>
    <col min="10497" max="10497" width="4.42578125" style="83" customWidth="1"/>
    <col min="10498" max="10498" width="10.140625" style="83" customWidth="1"/>
    <col min="10499" max="10499" width="4.7109375" style="83" customWidth="1"/>
    <col min="10500" max="10500" width="4.42578125" style="83" customWidth="1"/>
    <col min="10501" max="10501" width="3" style="83" customWidth="1"/>
    <col min="10502" max="10502" width="19.140625" style="83" customWidth="1"/>
    <col min="10503" max="10503" width="9.5703125" style="83" customWidth="1"/>
    <col min="10504" max="10504" width="10.85546875" style="83" customWidth="1"/>
    <col min="10505" max="10505" width="10.140625" style="83" customWidth="1"/>
    <col min="10506" max="10506" width="9.5703125" style="83" customWidth="1"/>
    <col min="10507" max="10508" width="9" style="83" customWidth="1"/>
    <col min="10509" max="10509" width="8.7109375" style="83" customWidth="1"/>
    <col min="10510" max="10510" width="11.42578125" style="83" customWidth="1"/>
    <col min="10511" max="10511" width="10.140625" style="83" customWidth="1"/>
    <col min="10512" max="10750" width="9.140625" style="83"/>
    <col min="10751" max="10751" width="11.85546875" style="83" customWidth="1"/>
    <col min="10752" max="10752" width="3.140625" style="83" customWidth="1"/>
    <col min="10753" max="10753" width="4.42578125" style="83" customWidth="1"/>
    <col min="10754" max="10754" width="10.140625" style="83" customWidth="1"/>
    <col min="10755" max="10755" width="4.7109375" style="83" customWidth="1"/>
    <col min="10756" max="10756" width="4.42578125" style="83" customWidth="1"/>
    <col min="10757" max="10757" width="3" style="83" customWidth="1"/>
    <col min="10758" max="10758" width="19.140625" style="83" customWidth="1"/>
    <col min="10759" max="10759" width="9.5703125" style="83" customWidth="1"/>
    <col min="10760" max="10760" width="10.85546875" style="83" customWidth="1"/>
    <col min="10761" max="10761" width="10.140625" style="83" customWidth="1"/>
    <col min="10762" max="10762" width="9.5703125" style="83" customWidth="1"/>
    <col min="10763" max="10764" width="9" style="83" customWidth="1"/>
    <col min="10765" max="10765" width="8.7109375" style="83" customWidth="1"/>
    <col min="10766" max="10766" width="11.42578125" style="83" customWidth="1"/>
    <col min="10767" max="10767" width="10.140625" style="83" customWidth="1"/>
    <col min="10768" max="11006" width="9.140625" style="83"/>
    <col min="11007" max="11007" width="11.85546875" style="83" customWidth="1"/>
    <col min="11008" max="11008" width="3.140625" style="83" customWidth="1"/>
    <col min="11009" max="11009" width="4.42578125" style="83" customWidth="1"/>
    <col min="11010" max="11010" width="10.140625" style="83" customWidth="1"/>
    <col min="11011" max="11011" width="4.7109375" style="83" customWidth="1"/>
    <col min="11012" max="11012" width="4.42578125" style="83" customWidth="1"/>
    <col min="11013" max="11013" width="3" style="83" customWidth="1"/>
    <col min="11014" max="11014" width="19.140625" style="83" customWidth="1"/>
    <col min="11015" max="11015" width="9.5703125" style="83" customWidth="1"/>
    <col min="11016" max="11016" width="10.85546875" style="83" customWidth="1"/>
    <col min="11017" max="11017" width="10.140625" style="83" customWidth="1"/>
    <col min="11018" max="11018" width="9.5703125" style="83" customWidth="1"/>
    <col min="11019" max="11020" width="9" style="83" customWidth="1"/>
    <col min="11021" max="11021" width="8.7109375" style="83" customWidth="1"/>
    <col min="11022" max="11022" width="11.42578125" style="83" customWidth="1"/>
    <col min="11023" max="11023" width="10.140625" style="83" customWidth="1"/>
    <col min="11024" max="11262" width="9.140625" style="83"/>
    <col min="11263" max="11263" width="11.85546875" style="83" customWidth="1"/>
    <col min="11264" max="11264" width="3.140625" style="83" customWidth="1"/>
    <col min="11265" max="11265" width="4.42578125" style="83" customWidth="1"/>
    <col min="11266" max="11266" width="10.140625" style="83" customWidth="1"/>
    <col min="11267" max="11267" width="4.7109375" style="83" customWidth="1"/>
    <col min="11268" max="11268" width="4.42578125" style="83" customWidth="1"/>
    <col min="11269" max="11269" width="3" style="83" customWidth="1"/>
    <col min="11270" max="11270" width="19.140625" style="83" customWidth="1"/>
    <col min="11271" max="11271" width="9.5703125" style="83" customWidth="1"/>
    <col min="11272" max="11272" width="10.85546875" style="83" customWidth="1"/>
    <col min="11273" max="11273" width="10.140625" style="83" customWidth="1"/>
    <col min="11274" max="11274" width="9.5703125" style="83" customWidth="1"/>
    <col min="11275" max="11276" width="9" style="83" customWidth="1"/>
    <col min="11277" max="11277" width="8.7109375" style="83" customWidth="1"/>
    <col min="11278" max="11278" width="11.42578125" style="83" customWidth="1"/>
    <col min="11279" max="11279" width="10.140625" style="83" customWidth="1"/>
    <col min="11280" max="11518" width="9.140625" style="83"/>
    <col min="11519" max="11519" width="11.85546875" style="83" customWidth="1"/>
    <col min="11520" max="11520" width="3.140625" style="83" customWidth="1"/>
    <col min="11521" max="11521" width="4.42578125" style="83" customWidth="1"/>
    <col min="11522" max="11522" width="10.140625" style="83" customWidth="1"/>
    <col min="11523" max="11523" width="4.7109375" style="83" customWidth="1"/>
    <col min="11524" max="11524" width="4.42578125" style="83" customWidth="1"/>
    <col min="11525" max="11525" width="3" style="83" customWidth="1"/>
    <col min="11526" max="11526" width="19.140625" style="83" customWidth="1"/>
    <col min="11527" max="11527" width="9.5703125" style="83" customWidth="1"/>
    <col min="11528" max="11528" width="10.85546875" style="83" customWidth="1"/>
    <col min="11529" max="11529" width="10.140625" style="83" customWidth="1"/>
    <col min="11530" max="11530" width="9.5703125" style="83" customWidth="1"/>
    <col min="11531" max="11532" width="9" style="83" customWidth="1"/>
    <col min="11533" max="11533" width="8.7109375" style="83" customWidth="1"/>
    <col min="11534" max="11534" width="11.42578125" style="83" customWidth="1"/>
    <col min="11535" max="11535" width="10.140625" style="83" customWidth="1"/>
    <col min="11536" max="11774" width="9.140625" style="83"/>
    <col min="11775" max="11775" width="11.85546875" style="83" customWidth="1"/>
    <col min="11776" max="11776" width="3.140625" style="83" customWidth="1"/>
    <col min="11777" max="11777" width="4.42578125" style="83" customWidth="1"/>
    <col min="11778" max="11778" width="10.140625" style="83" customWidth="1"/>
    <col min="11779" max="11779" width="4.7109375" style="83" customWidth="1"/>
    <col min="11780" max="11780" width="4.42578125" style="83" customWidth="1"/>
    <col min="11781" max="11781" width="3" style="83" customWidth="1"/>
    <col min="11782" max="11782" width="19.140625" style="83" customWidth="1"/>
    <col min="11783" max="11783" width="9.5703125" style="83" customWidth="1"/>
    <col min="11784" max="11784" width="10.85546875" style="83" customWidth="1"/>
    <col min="11785" max="11785" width="10.140625" style="83" customWidth="1"/>
    <col min="11786" max="11786" width="9.5703125" style="83" customWidth="1"/>
    <col min="11787" max="11788" width="9" style="83" customWidth="1"/>
    <col min="11789" max="11789" width="8.7109375" style="83" customWidth="1"/>
    <col min="11790" max="11790" width="11.42578125" style="83" customWidth="1"/>
    <col min="11791" max="11791" width="10.140625" style="83" customWidth="1"/>
    <col min="11792" max="12030" width="9.140625" style="83"/>
    <col min="12031" max="12031" width="11.85546875" style="83" customWidth="1"/>
    <col min="12032" max="12032" width="3.140625" style="83" customWidth="1"/>
    <col min="12033" max="12033" width="4.42578125" style="83" customWidth="1"/>
    <col min="12034" max="12034" width="10.140625" style="83" customWidth="1"/>
    <col min="12035" max="12035" width="4.7109375" style="83" customWidth="1"/>
    <col min="12036" max="12036" width="4.42578125" style="83" customWidth="1"/>
    <col min="12037" max="12037" width="3" style="83" customWidth="1"/>
    <col min="12038" max="12038" width="19.140625" style="83" customWidth="1"/>
    <col min="12039" max="12039" width="9.5703125" style="83" customWidth="1"/>
    <col min="12040" max="12040" width="10.85546875" style="83" customWidth="1"/>
    <col min="12041" max="12041" width="10.140625" style="83" customWidth="1"/>
    <col min="12042" max="12042" width="9.5703125" style="83" customWidth="1"/>
    <col min="12043" max="12044" width="9" style="83" customWidth="1"/>
    <col min="12045" max="12045" width="8.7109375" style="83" customWidth="1"/>
    <col min="12046" max="12046" width="11.42578125" style="83" customWidth="1"/>
    <col min="12047" max="12047" width="10.140625" style="83" customWidth="1"/>
    <col min="12048" max="12286" width="9.140625" style="83"/>
    <col min="12287" max="12287" width="11.85546875" style="83" customWidth="1"/>
    <col min="12288" max="12288" width="3.140625" style="83" customWidth="1"/>
    <col min="12289" max="12289" width="4.42578125" style="83" customWidth="1"/>
    <col min="12290" max="12290" width="10.140625" style="83" customWidth="1"/>
    <col min="12291" max="12291" width="4.7109375" style="83" customWidth="1"/>
    <col min="12292" max="12292" width="4.42578125" style="83" customWidth="1"/>
    <col min="12293" max="12293" width="3" style="83" customWidth="1"/>
    <col min="12294" max="12294" width="19.140625" style="83" customWidth="1"/>
    <col min="12295" max="12295" width="9.5703125" style="83" customWidth="1"/>
    <col min="12296" max="12296" width="10.85546875" style="83" customWidth="1"/>
    <col min="12297" max="12297" width="10.140625" style="83" customWidth="1"/>
    <col min="12298" max="12298" width="9.5703125" style="83" customWidth="1"/>
    <col min="12299" max="12300" width="9" style="83" customWidth="1"/>
    <col min="12301" max="12301" width="8.7109375" style="83" customWidth="1"/>
    <col min="12302" max="12302" width="11.42578125" style="83" customWidth="1"/>
    <col min="12303" max="12303" width="10.140625" style="83" customWidth="1"/>
    <col min="12304" max="12542" width="9.140625" style="83"/>
    <col min="12543" max="12543" width="11.85546875" style="83" customWidth="1"/>
    <col min="12544" max="12544" width="3.140625" style="83" customWidth="1"/>
    <col min="12545" max="12545" width="4.42578125" style="83" customWidth="1"/>
    <col min="12546" max="12546" width="10.140625" style="83" customWidth="1"/>
    <col min="12547" max="12547" width="4.7109375" style="83" customWidth="1"/>
    <col min="12548" max="12548" width="4.42578125" style="83" customWidth="1"/>
    <col min="12549" max="12549" width="3" style="83" customWidth="1"/>
    <col min="12550" max="12550" width="19.140625" style="83" customWidth="1"/>
    <col min="12551" max="12551" width="9.5703125" style="83" customWidth="1"/>
    <col min="12552" max="12552" width="10.85546875" style="83" customWidth="1"/>
    <col min="12553" max="12553" width="10.140625" style="83" customWidth="1"/>
    <col min="12554" max="12554" width="9.5703125" style="83" customWidth="1"/>
    <col min="12555" max="12556" width="9" style="83" customWidth="1"/>
    <col min="12557" max="12557" width="8.7109375" style="83" customWidth="1"/>
    <col min="12558" max="12558" width="11.42578125" style="83" customWidth="1"/>
    <col min="12559" max="12559" width="10.140625" style="83" customWidth="1"/>
    <col min="12560" max="12798" width="9.140625" style="83"/>
    <col min="12799" max="12799" width="11.85546875" style="83" customWidth="1"/>
    <col min="12800" max="12800" width="3.140625" style="83" customWidth="1"/>
    <col min="12801" max="12801" width="4.42578125" style="83" customWidth="1"/>
    <col min="12802" max="12802" width="10.140625" style="83" customWidth="1"/>
    <col min="12803" max="12803" width="4.7109375" style="83" customWidth="1"/>
    <col min="12804" max="12804" width="4.42578125" style="83" customWidth="1"/>
    <col min="12805" max="12805" width="3" style="83" customWidth="1"/>
    <col min="12806" max="12806" width="19.140625" style="83" customWidth="1"/>
    <col min="12807" max="12807" width="9.5703125" style="83" customWidth="1"/>
    <col min="12808" max="12808" width="10.85546875" style="83" customWidth="1"/>
    <col min="12809" max="12809" width="10.140625" style="83" customWidth="1"/>
    <col min="12810" max="12810" width="9.5703125" style="83" customWidth="1"/>
    <col min="12811" max="12812" width="9" style="83" customWidth="1"/>
    <col min="12813" max="12813" width="8.7109375" style="83" customWidth="1"/>
    <col min="12814" max="12814" width="11.42578125" style="83" customWidth="1"/>
    <col min="12815" max="12815" width="10.140625" style="83" customWidth="1"/>
    <col min="12816" max="13054" width="9.140625" style="83"/>
    <col min="13055" max="13055" width="11.85546875" style="83" customWidth="1"/>
    <col min="13056" max="13056" width="3.140625" style="83" customWidth="1"/>
    <col min="13057" max="13057" width="4.42578125" style="83" customWidth="1"/>
    <col min="13058" max="13058" width="10.140625" style="83" customWidth="1"/>
    <col min="13059" max="13059" width="4.7109375" style="83" customWidth="1"/>
    <col min="13060" max="13060" width="4.42578125" style="83" customWidth="1"/>
    <col min="13061" max="13061" width="3" style="83" customWidth="1"/>
    <col min="13062" max="13062" width="19.140625" style="83" customWidth="1"/>
    <col min="13063" max="13063" width="9.5703125" style="83" customWidth="1"/>
    <col min="13064" max="13064" width="10.85546875" style="83" customWidth="1"/>
    <col min="13065" max="13065" width="10.140625" style="83" customWidth="1"/>
    <col min="13066" max="13066" width="9.5703125" style="83" customWidth="1"/>
    <col min="13067" max="13068" width="9" style="83" customWidth="1"/>
    <col min="13069" max="13069" width="8.7109375" style="83" customWidth="1"/>
    <col min="13070" max="13070" width="11.42578125" style="83" customWidth="1"/>
    <col min="13071" max="13071" width="10.140625" style="83" customWidth="1"/>
    <col min="13072" max="13310" width="9.140625" style="83"/>
    <col min="13311" max="13311" width="11.85546875" style="83" customWidth="1"/>
    <col min="13312" max="13312" width="3.140625" style="83" customWidth="1"/>
    <col min="13313" max="13313" width="4.42578125" style="83" customWidth="1"/>
    <col min="13314" max="13314" width="10.140625" style="83" customWidth="1"/>
    <col min="13315" max="13315" width="4.7109375" style="83" customWidth="1"/>
    <col min="13316" max="13316" width="4.42578125" style="83" customWidth="1"/>
    <col min="13317" max="13317" width="3" style="83" customWidth="1"/>
    <col min="13318" max="13318" width="19.140625" style="83" customWidth="1"/>
    <col min="13319" max="13319" width="9.5703125" style="83" customWidth="1"/>
    <col min="13320" max="13320" width="10.85546875" style="83" customWidth="1"/>
    <col min="13321" max="13321" width="10.140625" style="83" customWidth="1"/>
    <col min="13322" max="13322" width="9.5703125" style="83" customWidth="1"/>
    <col min="13323" max="13324" width="9" style="83" customWidth="1"/>
    <col min="13325" max="13325" width="8.7109375" style="83" customWidth="1"/>
    <col min="13326" max="13326" width="11.42578125" style="83" customWidth="1"/>
    <col min="13327" max="13327" width="10.140625" style="83" customWidth="1"/>
    <col min="13328" max="13566" width="9.140625" style="83"/>
    <col min="13567" max="13567" width="11.85546875" style="83" customWidth="1"/>
    <col min="13568" max="13568" width="3.140625" style="83" customWidth="1"/>
    <col min="13569" max="13569" width="4.42578125" style="83" customWidth="1"/>
    <col min="13570" max="13570" width="10.140625" style="83" customWidth="1"/>
    <col min="13571" max="13571" width="4.7109375" style="83" customWidth="1"/>
    <col min="13572" max="13572" width="4.42578125" style="83" customWidth="1"/>
    <col min="13573" max="13573" width="3" style="83" customWidth="1"/>
    <col min="13574" max="13574" width="19.140625" style="83" customWidth="1"/>
    <col min="13575" max="13575" width="9.5703125" style="83" customWidth="1"/>
    <col min="13576" max="13576" width="10.85546875" style="83" customWidth="1"/>
    <col min="13577" max="13577" width="10.140625" style="83" customWidth="1"/>
    <col min="13578" max="13578" width="9.5703125" style="83" customWidth="1"/>
    <col min="13579" max="13580" width="9" style="83" customWidth="1"/>
    <col min="13581" max="13581" width="8.7109375" style="83" customWidth="1"/>
    <col min="13582" max="13582" width="11.42578125" style="83" customWidth="1"/>
    <col min="13583" max="13583" width="10.140625" style="83" customWidth="1"/>
    <col min="13584" max="13822" width="9.140625" style="83"/>
    <col min="13823" max="13823" width="11.85546875" style="83" customWidth="1"/>
    <col min="13824" max="13824" width="3.140625" style="83" customWidth="1"/>
    <col min="13825" max="13825" width="4.42578125" style="83" customWidth="1"/>
    <col min="13826" max="13826" width="10.140625" style="83" customWidth="1"/>
    <col min="13827" max="13827" width="4.7109375" style="83" customWidth="1"/>
    <col min="13828" max="13828" width="4.42578125" style="83" customWidth="1"/>
    <col min="13829" max="13829" width="3" style="83" customWidth="1"/>
    <col min="13830" max="13830" width="19.140625" style="83" customWidth="1"/>
    <col min="13831" max="13831" width="9.5703125" style="83" customWidth="1"/>
    <col min="13832" max="13832" width="10.85546875" style="83" customWidth="1"/>
    <col min="13833" max="13833" width="10.140625" style="83" customWidth="1"/>
    <col min="13834" max="13834" width="9.5703125" style="83" customWidth="1"/>
    <col min="13835" max="13836" width="9" style="83" customWidth="1"/>
    <col min="13837" max="13837" width="8.7109375" style="83" customWidth="1"/>
    <col min="13838" max="13838" width="11.42578125" style="83" customWidth="1"/>
    <col min="13839" max="13839" width="10.140625" style="83" customWidth="1"/>
    <col min="13840" max="14078" width="9.140625" style="83"/>
    <col min="14079" max="14079" width="11.85546875" style="83" customWidth="1"/>
    <col min="14080" max="14080" width="3.140625" style="83" customWidth="1"/>
    <col min="14081" max="14081" width="4.42578125" style="83" customWidth="1"/>
    <col min="14082" max="14082" width="10.140625" style="83" customWidth="1"/>
    <col min="14083" max="14083" width="4.7109375" style="83" customWidth="1"/>
    <col min="14084" max="14084" width="4.42578125" style="83" customWidth="1"/>
    <col min="14085" max="14085" width="3" style="83" customWidth="1"/>
    <col min="14086" max="14086" width="19.140625" style="83" customWidth="1"/>
    <col min="14087" max="14087" width="9.5703125" style="83" customWidth="1"/>
    <col min="14088" max="14088" width="10.85546875" style="83" customWidth="1"/>
    <col min="14089" max="14089" width="10.140625" style="83" customWidth="1"/>
    <col min="14090" max="14090" width="9.5703125" style="83" customWidth="1"/>
    <col min="14091" max="14092" width="9" style="83" customWidth="1"/>
    <col min="14093" max="14093" width="8.7109375" style="83" customWidth="1"/>
    <col min="14094" max="14094" width="11.42578125" style="83" customWidth="1"/>
    <col min="14095" max="14095" width="10.140625" style="83" customWidth="1"/>
    <col min="14096" max="14334" width="9.140625" style="83"/>
    <col min="14335" max="14335" width="11.85546875" style="83" customWidth="1"/>
    <col min="14336" max="14336" width="3.140625" style="83" customWidth="1"/>
    <col min="14337" max="14337" width="4.42578125" style="83" customWidth="1"/>
    <col min="14338" max="14338" width="10.140625" style="83" customWidth="1"/>
    <col min="14339" max="14339" width="4.7109375" style="83" customWidth="1"/>
    <col min="14340" max="14340" width="4.42578125" style="83" customWidth="1"/>
    <col min="14341" max="14341" width="3" style="83" customWidth="1"/>
    <col min="14342" max="14342" width="19.140625" style="83" customWidth="1"/>
    <col min="14343" max="14343" width="9.5703125" style="83" customWidth="1"/>
    <col min="14344" max="14344" width="10.85546875" style="83" customWidth="1"/>
    <col min="14345" max="14345" width="10.140625" style="83" customWidth="1"/>
    <col min="14346" max="14346" width="9.5703125" style="83" customWidth="1"/>
    <col min="14347" max="14348" width="9" style="83" customWidth="1"/>
    <col min="14349" max="14349" width="8.7109375" style="83" customWidth="1"/>
    <col min="14350" max="14350" width="11.42578125" style="83" customWidth="1"/>
    <col min="14351" max="14351" width="10.140625" style="83" customWidth="1"/>
    <col min="14352" max="14590" width="9.140625" style="83"/>
    <col min="14591" max="14591" width="11.85546875" style="83" customWidth="1"/>
    <col min="14592" max="14592" width="3.140625" style="83" customWidth="1"/>
    <col min="14593" max="14593" width="4.42578125" style="83" customWidth="1"/>
    <col min="14594" max="14594" width="10.140625" style="83" customWidth="1"/>
    <col min="14595" max="14595" width="4.7109375" style="83" customWidth="1"/>
    <col min="14596" max="14596" width="4.42578125" style="83" customWidth="1"/>
    <col min="14597" max="14597" width="3" style="83" customWidth="1"/>
    <col min="14598" max="14598" width="19.140625" style="83" customWidth="1"/>
    <col min="14599" max="14599" width="9.5703125" style="83" customWidth="1"/>
    <col min="14600" max="14600" width="10.85546875" style="83" customWidth="1"/>
    <col min="14601" max="14601" width="10.140625" style="83" customWidth="1"/>
    <col min="14602" max="14602" width="9.5703125" style="83" customWidth="1"/>
    <col min="14603" max="14604" width="9" style="83" customWidth="1"/>
    <col min="14605" max="14605" width="8.7109375" style="83" customWidth="1"/>
    <col min="14606" max="14606" width="11.42578125" style="83" customWidth="1"/>
    <col min="14607" max="14607" width="10.140625" style="83" customWidth="1"/>
    <col min="14608" max="14846" width="9.140625" style="83"/>
    <col min="14847" max="14847" width="11.85546875" style="83" customWidth="1"/>
    <col min="14848" max="14848" width="3.140625" style="83" customWidth="1"/>
    <col min="14849" max="14849" width="4.42578125" style="83" customWidth="1"/>
    <col min="14850" max="14850" width="10.140625" style="83" customWidth="1"/>
    <col min="14851" max="14851" width="4.7109375" style="83" customWidth="1"/>
    <col min="14852" max="14852" width="4.42578125" style="83" customWidth="1"/>
    <col min="14853" max="14853" width="3" style="83" customWidth="1"/>
    <col min="14854" max="14854" width="19.140625" style="83" customWidth="1"/>
    <col min="14855" max="14855" width="9.5703125" style="83" customWidth="1"/>
    <col min="14856" max="14856" width="10.85546875" style="83" customWidth="1"/>
    <col min="14857" max="14857" width="10.140625" style="83" customWidth="1"/>
    <col min="14858" max="14858" width="9.5703125" style="83" customWidth="1"/>
    <col min="14859" max="14860" width="9" style="83" customWidth="1"/>
    <col min="14861" max="14861" width="8.7109375" style="83" customWidth="1"/>
    <col min="14862" max="14862" width="11.42578125" style="83" customWidth="1"/>
    <col min="14863" max="14863" width="10.140625" style="83" customWidth="1"/>
    <col min="14864" max="15102" width="9.140625" style="83"/>
    <col min="15103" max="15103" width="11.85546875" style="83" customWidth="1"/>
    <col min="15104" max="15104" width="3.140625" style="83" customWidth="1"/>
    <col min="15105" max="15105" width="4.42578125" style="83" customWidth="1"/>
    <col min="15106" max="15106" width="10.140625" style="83" customWidth="1"/>
    <col min="15107" max="15107" width="4.7109375" style="83" customWidth="1"/>
    <col min="15108" max="15108" width="4.42578125" style="83" customWidth="1"/>
    <col min="15109" max="15109" width="3" style="83" customWidth="1"/>
    <col min="15110" max="15110" width="19.140625" style="83" customWidth="1"/>
    <col min="15111" max="15111" width="9.5703125" style="83" customWidth="1"/>
    <col min="15112" max="15112" width="10.85546875" style="83" customWidth="1"/>
    <col min="15113" max="15113" width="10.140625" style="83" customWidth="1"/>
    <col min="15114" max="15114" width="9.5703125" style="83" customWidth="1"/>
    <col min="15115" max="15116" width="9" style="83" customWidth="1"/>
    <col min="15117" max="15117" width="8.7109375" style="83" customWidth="1"/>
    <col min="15118" max="15118" width="11.42578125" style="83" customWidth="1"/>
    <col min="15119" max="15119" width="10.140625" style="83" customWidth="1"/>
    <col min="15120" max="15358" width="9.140625" style="83"/>
    <col min="15359" max="15359" width="11.85546875" style="83" customWidth="1"/>
    <col min="15360" max="15360" width="3.140625" style="83" customWidth="1"/>
    <col min="15361" max="15361" width="4.42578125" style="83" customWidth="1"/>
    <col min="15362" max="15362" width="10.140625" style="83" customWidth="1"/>
    <col min="15363" max="15363" width="4.7109375" style="83" customWidth="1"/>
    <col min="15364" max="15364" width="4.42578125" style="83" customWidth="1"/>
    <col min="15365" max="15365" width="3" style="83" customWidth="1"/>
    <col min="15366" max="15366" width="19.140625" style="83" customWidth="1"/>
    <col min="15367" max="15367" width="9.5703125" style="83" customWidth="1"/>
    <col min="15368" max="15368" width="10.85546875" style="83" customWidth="1"/>
    <col min="15369" max="15369" width="10.140625" style="83" customWidth="1"/>
    <col min="15370" max="15370" width="9.5703125" style="83" customWidth="1"/>
    <col min="15371" max="15372" width="9" style="83" customWidth="1"/>
    <col min="15373" max="15373" width="8.7109375" style="83" customWidth="1"/>
    <col min="15374" max="15374" width="11.42578125" style="83" customWidth="1"/>
    <col min="15375" max="15375" width="10.140625" style="83" customWidth="1"/>
    <col min="15376" max="15614" width="9.140625" style="83"/>
    <col min="15615" max="15615" width="11.85546875" style="83" customWidth="1"/>
    <col min="15616" max="15616" width="3.140625" style="83" customWidth="1"/>
    <col min="15617" max="15617" width="4.42578125" style="83" customWidth="1"/>
    <col min="15618" max="15618" width="10.140625" style="83" customWidth="1"/>
    <col min="15619" max="15619" width="4.7109375" style="83" customWidth="1"/>
    <col min="15620" max="15620" width="4.42578125" style="83" customWidth="1"/>
    <col min="15621" max="15621" width="3" style="83" customWidth="1"/>
    <col min="15622" max="15622" width="19.140625" style="83" customWidth="1"/>
    <col min="15623" max="15623" width="9.5703125" style="83" customWidth="1"/>
    <col min="15624" max="15624" width="10.85546875" style="83" customWidth="1"/>
    <col min="15625" max="15625" width="10.140625" style="83" customWidth="1"/>
    <col min="15626" max="15626" width="9.5703125" style="83" customWidth="1"/>
    <col min="15627" max="15628" width="9" style="83" customWidth="1"/>
    <col min="15629" max="15629" width="8.7109375" style="83" customWidth="1"/>
    <col min="15630" max="15630" width="11.42578125" style="83" customWidth="1"/>
    <col min="15631" max="15631" width="10.140625" style="83" customWidth="1"/>
    <col min="15632" max="15870" width="9.140625" style="83"/>
    <col min="15871" max="15871" width="11.85546875" style="83" customWidth="1"/>
    <col min="15872" max="15872" width="3.140625" style="83" customWidth="1"/>
    <col min="15873" max="15873" width="4.42578125" style="83" customWidth="1"/>
    <col min="15874" max="15874" width="10.140625" style="83" customWidth="1"/>
    <col min="15875" max="15875" width="4.7109375" style="83" customWidth="1"/>
    <col min="15876" max="15876" width="4.42578125" style="83" customWidth="1"/>
    <col min="15877" max="15877" width="3" style="83" customWidth="1"/>
    <col min="15878" max="15878" width="19.140625" style="83" customWidth="1"/>
    <col min="15879" max="15879" width="9.5703125" style="83" customWidth="1"/>
    <col min="15880" max="15880" width="10.85546875" style="83" customWidth="1"/>
    <col min="15881" max="15881" width="10.140625" style="83" customWidth="1"/>
    <col min="15882" max="15882" width="9.5703125" style="83" customWidth="1"/>
    <col min="15883" max="15884" width="9" style="83" customWidth="1"/>
    <col min="15885" max="15885" width="8.7109375" style="83" customWidth="1"/>
    <col min="15886" max="15886" width="11.42578125" style="83" customWidth="1"/>
    <col min="15887" max="15887" width="10.140625" style="83" customWidth="1"/>
    <col min="15888" max="16126" width="9.140625" style="83"/>
    <col min="16127" max="16127" width="11.85546875" style="83" customWidth="1"/>
    <col min="16128" max="16128" width="3.140625" style="83" customWidth="1"/>
    <col min="16129" max="16129" width="4.42578125" style="83" customWidth="1"/>
    <col min="16130" max="16130" width="10.140625" style="83" customWidth="1"/>
    <col min="16131" max="16131" width="4.7109375" style="83" customWidth="1"/>
    <col min="16132" max="16132" width="4.42578125" style="83" customWidth="1"/>
    <col min="16133" max="16133" width="3" style="83" customWidth="1"/>
    <col min="16134" max="16134" width="19.140625" style="83" customWidth="1"/>
    <col min="16135" max="16135" width="9.5703125" style="83" customWidth="1"/>
    <col min="16136" max="16136" width="10.85546875" style="83" customWidth="1"/>
    <col min="16137" max="16137" width="10.140625" style="83" customWidth="1"/>
    <col min="16138" max="16138" width="9.5703125" style="83" customWidth="1"/>
    <col min="16139" max="16140" width="9" style="83" customWidth="1"/>
    <col min="16141" max="16141" width="8.7109375" style="83" customWidth="1"/>
    <col min="16142" max="16142" width="11.42578125" style="83" customWidth="1"/>
    <col min="16143" max="16143" width="10.140625" style="83" customWidth="1"/>
    <col min="16144" max="16384" width="9.140625" style="83"/>
  </cols>
  <sheetData>
    <row r="1" spans="1:16" ht="22.5" customHeight="1" x14ac:dyDescent="0.25">
      <c r="A1" s="164" t="s">
        <v>750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</row>
    <row r="2" spans="1:16" ht="22.5" customHeight="1" x14ac:dyDescent="0.25">
      <c r="A2" s="149" t="s">
        <v>744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</row>
    <row r="3" spans="1:16" ht="22.5" customHeight="1" x14ac:dyDescent="0.25">
      <c r="A3" s="149" t="s">
        <v>745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</row>
    <row r="4" spans="1:16" ht="22.5" customHeight="1" x14ac:dyDescent="0.25">
      <c r="A4" s="149" t="s">
        <v>746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</row>
    <row r="5" spans="1:16" ht="22.5" customHeight="1" x14ac:dyDescent="0.25">
      <c r="A5" s="149" t="s">
        <v>747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</row>
    <row r="6" spans="1:16" ht="24.75" customHeight="1" x14ac:dyDescent="0.25">
      <c r="A6" s="149" t="s">
        <v>748</v>
      </c>
      <c r="B6" s="84"/>
      <c r="C6" s="84"/>
      <c r="D6" s="85"/>
      <c r="E6" s="85"/>
      <c r="F6" s="85"/>
      <c r="G6" s="85"/>
      <c r="H6" s="141"/>
      <c r="I6" s="85"/>
      <c r="J6" s="85"/>
      <c r="K6" s="85"/>
      <c r="L6" s="85"/>
      <c r="M6" s="86"/>
      <c r="N6" s="87"/>
      <c r="O6" s="85"/>
    </row>
    <row r="7" spans="1:16" ht="90" customHeight="1" x14ac:dyDescent="0.25">
      <c r="A7" s="88" t="s">
        <v>0</v>
      </c>
      <c r="B7" s="89" t="s">
        <v>711</v>
      </c>
      <c r="C7" s="90" t="s">
        <v>712</v>
      </c>
      <c r="D7" s="91" t="s">
        <v>713</v>
      </c>
      <c r="E7" s="90" t="s">
        <v>714</v>
      </c>
      <c r="F7" s="92" t="s">
        <v>715</v>
      </c>
      <c r="G7" s="90" t="s">
        <v>716</v>
      </c>
      <c r="H7" s="93" t="s">
        <v>717</v>
      </c>
      <c r="I7" s="94" t="s">
        <v>718</v>
      </c>
      <c r="J7" s="95" t="s">
        <v>737</v>
      </c>
      <c r="K7" s="95" t="s">
        <v>743</v>
      </c>
      <c r="L7" s="46" t="s">
        <v>719</v>
      </c>
      <c r="M7" s="145" t="s">
        <v>720</v>
      </c>
      <c r="N7" s="150" t="s">
        <v>721</v>
      </c>
      <c r="O7" s="91" t="s">
        <v>749</v>
      </c>
    </row>
    <row r="8" spans="1:16" s="104" customFormat="1" ht="35.1" customHeight="1" x14ac:dyDescent="0.25">
      <c r="A8" s="96" t="s">
        <v>429</v>
      </c>
      <c r="B8" s="97">
        <v>10</v>
      </c>
      <c r="C8" s="98" t="s">
        <v>722</v>
      </c>
      <c r="D8" s="96" t="s">
        <v>723</v>
      </c>
      <c r="E8" s="96">
        <v>2024</v>
      </c>
      <c r="F8" s="96">
        <v>2034</v>
      </c>
      <c r="G8" s="96"/>
      <c r="H8" s="140" t="s">
        <v>698</v>
      </c>
      <c r="I8" s="99">
        <v>159.904</v>
      </c>
      <c r="J8" s="100">
        <v>9274.43</v>
      </c>
      <c r="K8" s="100">
        <f>J8/2</f>
        <v>4637.2150000000001</v>
      </c>
      <c r="L8" s="100">
        <v>1854.89</v>
      </c>
      <c r="M8" s="101"/>
      <c r="N8" s="153">
        <f>K8-L8</f>
        <v>2782.3249999999998</v>
      </c>
      <c r="O8" s="102">
        <f>J8-L8-N8</f>
        <v>4637.2150000000001</v>
      </c>
      <c r="P8" s="103"/>
    </row>
    <row r="9" spans="1:16" s="104" customFormat="1" ht="35.1" customHeight="1" x14ac:dyDescent="0.25">
      <c r="A9" s="96" t="s">
        <v>14</v>
      </c>
      <c r="B9" s="97">
        <v>10</v>
      </c>
      <c r="C9" s="98" t="s">
        <v>722</v>
      </c>
      <c r="D9" s="96" t="s">
        <v>724</v>
      </c>
      <c r="E9" s="96">
        <v>2024</v>
      </c>
      <c r="F9" s="96">
        <v>2034</v>
      </c>
      <c r="G9" s="96"/>
      <c r="H9" s="140" t="s">
        <v>707</v>
      </c>
      <c r="I9" s="99">
        <v>300.15800000000002</v>
      </c>
      <c r="J9" s="100">
        <v>19809.05</v>
      </c>
      <c r="K9" s="100">
        <f t="shared" ref="K9:K17" si="0">J9/2</f>
        <v>9904.5249999999996</v>
      </c>
      <c r="L9" s="100">
        <v>5131.66</v>
      </c>
      <c r="M9" s="101"/>
      <c r="N9" s="153">
        <f t="shared" ref="N9:N17" si="1">K9-L9</f>
        <v>4772.8649999999998</v>
      </c>
      <c r="O9" s="102">
        <f t="shared" ref="O9:O17" si="2">J9-L9-N9</f>
        <v>9904.5249999999996</v>
      </c>
      <c r="P9" s="103"/>
    </row>
    <row r="10" spans="1:16" s="103" customFormat="1" ht="25.5" customHeight="1" x14ac:dyDescent="0.25">
      <c r="A10" s="96" t="s">
        <v>427</v>
      </c>
      <c r="B10" s="97">
        <v>10</v>
      </c>
      <c r="C10" s="98" t="s">
        <v>722</v>
      </c>
      <c r="D10" s="96" t="s">
        <v>725</v>
      </c>
      <c r="E10" s="96">
        <v>2024</v>
      </c>
      <c r="F10" s="96">
        <v>2034</v>
      </c>
      <c r="G10" s="96"/>
      <c r="H10" s="140" t="s">
        <v>702</v>
      </c>
      <c r="I10" s="99">
        <v>124.33799999999999</v>
      </c>
      <c r="J10" s="100">
        <v>7708.96</v>
      </c>
      <c r="K10" s="100">
        <f t="shared" si="0"/>
        <v>3854.48</v>
      </c>
      <c r="L10" s="105">
        <v>1442.34</v>
      </c>
      <c r="M10" s="146"/>
      <c r="N10" s="153">
        <f t="shared" si="1"/>
        <v>2412.1400000000003</v>
      </c>
      <c r="O10" s="102">
        <f t="shared" si="2"/>
        <v>3854.4799999999996</v>
      </c>
    </row>
    <row r="11" spans="1:16" s="104" customFormat="1" ht="35.1" customHeight="1" x14ac:dyDescent="0.25">
      <c r="A11" s="96" t="s">
        <v>14</v>
      </c>
      <c r="B11" s="97">
        <v>10</v>
      </c>
      <c r="C11" s="98" t="s">
        <v>722</v>
      </c>
      <c r="D11" s="96" t="s">
        <v>726</v>
      </c>
      <c r="E11" s="96">
        <v>2024</v>
      </c>
      <c r="F11" s="96">
        <v>2034</v>
      </c>
      <c r="G11" s="96"/>
      <c r="H11" s="140" t="s">
        <v>701</v>
      </c>
      <c r="I11" s="99">
        <v>17.608000000000001</v>
      </c>
      <c r="J11" s="100">
        <v>1134.8599999999999</v>
      </c>
      <c r="K11" s="100">
        <f t="shared" si="0"/>
        <v>567.42999999999995</v>
      </c>
      <c r="L11" s="100">
        <v>204.26</v>
      </c>
      <c r="M11" s="101"/>
      <c r="N11" s="153">
        <f t="shared" si="1"/>
        <v>363.16999999999996</v>
      </c>
      <c r="O11" s="102">
        <f t="shared" si="2"/>
        <v>567.42999999999995</v>
      </c>
      <c r="P11" s="103"/>
    </row>
    <row r="12" spans="1:16" s="104" customFormat="1" ht="35.1" customHeight="1" x14ac:dyDescent="0.25">
      <c r="A12" s="96" t="s">
        <v>427</v>
      </c>
      <c r="B12" s="97">
        <v>10</v>
      </c>
      <c r="C12" s="98" t="s">
        <v>722</v>
      </c>
      <c r="D12" s="96" t="s">
        <v>727</v>
      </c>
      <c r="E12" s="96">
        <v>2024</v>
      </c>
      <c r="F12" s="96">
        <v>2034</v>
      </c>
      <c r="G12" s="96"/>
      <c r="H12" s="140" t="s">
        <v>704</v>
      </c>
      <c r="I12" s="99">
        <v>120.724</v>
      </c>
      <c r="J12" s="100">
        <v>7484.89</v>
      </c>
      <c r="K12" s="100">
        <f t="shared" si="0"/>
        <v>3742.4450000000002</v>
      </c>
      <c r="L12" s="105">
        <v>1400.41</v>
      </c>
      <c r="M12" s="146"/>
      <c r="N12" s="153">
        <f t="shared" si="1"/>
        <v>2342.0349999999999</v>
      </c>
      <c r="O12" s="102">
        <f t="shared" si="2"/>
        <v>3742.4450000000006</v>
      </c>
      <c r="P12" s="106"/>
    </row>
    <row r="13" spans="1:16" s="104" customFormat="1" ht="26.25" customHeight="1" x14ac:dyDescent="0.25">
      <c r="A13" s="96" t="s">
        <v>429</v>
      </c>
      <c r="B13" s="97">
        <v>10</v>
      </c>
      <c r="C13" s="98" t="s">
        <v>722</v>
      </c>
      <c r="D13" s="96" t="s">
        <v>728</v>
      </c>
      <c r="E13" s="96">
        <v>2024</v>
      </c>
      <c r="F13" s="96">
        <v>2034</v>
      </c>
      <c r="G13" s="96"/>
      <c r="H13" s="140" t="s">
        <v>700</v>
      </c>
      <c r="I13" s="99">
        <v>52.652000000000001</v>
      </c>
      <c r="J13" s="100">
        <v>3123.95</v>
      </c>
      <c r="K13" s="100">
        <f t="shared" si="0"/>
        <v>1561.9749999999999</v>
      </c>
      <c r="L13" s="100">
        <v>4782.83</v>
      </c>
      <c r="M13" s="101">
        <f>L13-K13</f>
        <v>3220.855</v>
      </c>
      <c r="N13" s="153">
        <v>0</v>
      </c>
      <c r="O13" s="102">
        <v>1561.98</v>
      </c>
      <c r="P13" s="103"/>
    </row>
    <row r="14" spans="1:16" s="104" customFormat="1" ht="30" customHeight="1" x14ac:dyDescent="0.25">
      <c r="A14" s="96" t="s">
        <v>429</v>
      </c>
      <c r="B14" s="97">
        <v>10</v>
      </c>
      <c r="C14" s="98" t="s">
        <v>722</v>
      </c>
      <c r="D14" s="96" t="s">
        <v>729</v>
      </c>
      <c r="E14" s="96">
        <v>2024</v>
      </c>
      <c r="F14" s="96">
        <v>2034</v>
      </c>
      <c r="G14" s="96"/>
      <c r="H14" s="140" t="s">
        <v>696</v>
      </c>
      <c r="I14" s="99">
        <v>87.6</v>
      </c>
      <c r="J14" s="100">
        <v>9198</v>
      </c>
      <c r="K14" s="100">
        <f t="shared" si="0"/>
        <v>4599</v>
      </c>
      <c r="L14" s="100">
        <v>2976.62</v>
      </c>
      <c r="M14" s="101"/>
      <c r="N14" s="153">
        <f t="shared" si="1"/>
        <v>1622.38</v>
      </c>
      <c r="O14" s="102">
        <f t="shared" si="2"/>
        <v>4599</v>
      </c>
      <c r="P14" s="103"/>
    </row>
    <row r="15" spans="1:16" s="104" customFormat="1" ht="35.1" customHeight="1" x14ac:dyDescent="0.25">
      <c r="A15" s="96" t="s">
        <v>427</v>
      </c>
      <c r="B15" s="97">
        <v>10</v>
      </c>
      <c r="C15" s="98" t="s">
        <v>722</v>
      </c>
      <c r="D15" s="96" t="s">
        <v>730</v>
      </c>
      <c r="E15" s="96">
        <v>2024</v>
      </c>
      <c r="F15" s="96">
        <v>2034</v>
      </c>
      <c r="G15" s="96"/>
      <c r="H15" s="140" t="s">
        <v>703</v>
      </c>
      <c r="I15" s="99">
        <v>196.81100000000001</v>
      </c>
      <c r="J15" s="100">
        <v>11611.85</v>
      </c>
      <c r="K15" s="100">
        <f t="shared" si="0"/>
        <v>5805.9250000000002</v>
      </c>
      <c r="L15" s="105">
        <v>2567.23</v>
      </c>
      <c r="M15" s="146"/>
      <c r="N15" s="153">
        <f t="shared" si="1"/>
        <v>3238.6950000000002</v>
      </c>
      <c r="O15" s="102">
        <f t="shared" si="2"/>
        <v>5805.9250000000011</v>
      </c>
      <c r="P15" s="103"/>
    </row>
    <row r="16" spans="1:16" s="104" customFormat="1" ht="30" customHeight="1" x14ac:dyDescent="0.25">
      <c r="A16" s="96" t="s">
        <v>429</v>
      </c>
      <c r="B16" s="97">
        <v>10</v>
      </c>
      <c r="C16" s="98" t="s">
        <v>722</v>
      </c>
      <c r="D16" s="96" t="s">
        <v>731</v>
      </c>
      <c r="E16" s="96">
        <v>2024</v>
      </c>
      <c r="F16" s="96">
        <v>2034</v>
      </c>
      <c r="G16" s="96"/>
      <c r="H16" s="140" t="s">
        <v>699</v>
      </c>
      <c r="I16" s="99">
        <v>17.36</v>
      </c>
      <c r="J16" s="100">
        <v>1024.24</v>
      </c>
      <c r="K16" s="100">
        <f t="shared" si="0"/>
        <v>512.12</v>
      </c>
      <c r="L16" s="100">
        <v>1621.58</v>
      </c>
      <c r="M16" s="101">
        <f>L16-K16</f>
        <v>1109.46</v>
      </c>
      <c r="N16" s="153">
        <v>0</v>
      </c>
      <c r="O16" s="102">
        <v>512.12</v>
      </c>
      <c r="P16" s="103"/>
    </row>
    <row r="17" spans="1:16" s="104" customFormat="1" ht="35.1" customHeight="1" x14ac:dyDescent="0.25">
      <c r="A17" s="96" t="s">
        <v>416</v>
      </c>
      <c r="B17" s="97">
        <v>10</v>
      </c>
      <c r="C17" s="98" t="s">
        <v>722</v>
      </c>
      <c r="D17" s="96" t="s">
        <v>732</v>
      </c>
      <c r="E17" s="96">
        <v>2024</v>
      </c>
      <c r="F17" s="96">
        <v>2034</v>
      </c>
      <c r="G17" s="152"/>
      <c r="H17" s="140" t="s">
        <v>695</v>
      </c>
      <c r="I17" s="99">
        <v>80.929000000000002</v>
      </c>
      <c r="J17" s="100">
        <v>4936.67</v>
      </c>
      <c r="K17" s="100">
        <f t="shared" si="0"/>
        <v>2468.335</v>
      </c>
      <c r="L17" s="100">
        <v>938.78</v>
      </c>
      <c r="M17" s="101"/>
      <c r="N17" s="153">
        <f t="shared" si="1"/>
        <v>1529.5550000000001</v>
      </c>
      <c r="O17" s="102">
        <f t="shared" si="2"/>
        <v>2468.335</v>
      </c>
      <c r="P17" s="103"/>
    </row>
    <row r="18" spans="1:16" s="104" customFormat="1" ht="35.1" customHeight="1" x14ac:dyDescent="0.25">
      <c r="A18" s="96" t="s">
        <v>429</v>
      </c>
      <c r="B18" s="97">
        <v>20</v>
      </c>
      <c r="C18" s="98" t="s">
        <v>738</v>
      </c>
      <c r="D18" s="96" t="s">
        <v>733</v>
      </c>
      <c r="E18" s="96">
        <v>2024</v>
      </c>
      <c r="F18" s="96">
        <v>2044</v>
      </c>
      <c r="G18" s="96"/>
      <c r="H18" s="140" t="s">
        <v>706</v>
      </c>
      <c r="I18" s="99">
        <v>164.834</v>
      </c>
      <c r="J18" s="100">
        <f>I18*53</f>
        <v>8736.2019999999993</v>
      </c>
      <c r="K18" s="100"/>
      <c r="L18" s="100">
        <v>3296.68</v>
      </c>
      <c r="M18" s="101"/>
      <c r="N18" s="153">
        <v>8241.7000000000007</v>
      </c>
      <c r="O18" s="102"/>
      <c r="P18" s="103"/>
    </row>
    <row r="19" spans="1:16" s="104" customFormat="1" ht="35.1" customHeight="1" x14ac:dyDescent="0.25">
      <c r="A19" s="96" t="s">
        <v>429</v>
      </c>
      <c r="B19" s="97">
        <v>24</v>
      </c>
      <c r="C19" s="98" t="s">
        <v>738</v>
      </c>
      <c r="D19" s="96" t="s">
        <v>752</v>
      </c>
      <c r="E19" s="96">
        <v>2024</v>
      </c>
      <c r="F19" s="96">
        <v>2048</v>
      </c>
      <c r="G19" s="96"/>
      <c r="H19" s="140" t="s">
        <v>706</v>
      </c>
      <c r="I19" s="99">
        <v>32.229999999999997</v>
      </c>
      <c r="J19" s="100">
        <f t="shared" ref="J19:J20" si="3">I19*53</f>
        <v>1708.1899999999998</v>
      </c>
      <c r="K19" s="100"/>
      <c r="L19" s="100">
        <v>644.6</v>
      </c>
      <c r="M19" s="101"/>
      <c r="N19" s="153">
        <v>1611.4999999999998</v>
      </c>
      <c r="O19" s="102"/>
      <c r="P19" s="103"/>
    </row>
    <row r="20" spans="1:16" s="104" customFormat="1" ht="35.1" customHeight="1" x14ac:dyDescent="0.25">
      <c r="A20" s="96" t="s">
        <v>429</v>
      </c>
      <c r="B20" s="97">
        <v>25</v>
      </c>
      <c r="C20" s="98" t="s">
        <v>738</v>
      </c>
      <c r="D20" s="96" t="s">
        <v>753</v>
      </c>
      <c r="E20" s="96">
        <v>2024</v>
      </c>
      <c r="F20" s="96">
        <v>2049</v>
      </c>
      <c r="G20" s="96"/>
      <c r="H20" s="140" t="s">
        <v>706</v>
      </c>
      <c r="I20" s="99">
        <v>75.941000000000003</v>
      </c>
      <c r="J20" s="100">
        <f t="shared" si="3"/>
        <v>4024.873</v>
      </c>
      <c r="K20" s="100"/>
      <c r="L20" s="100">
        <v>1518.82</v>
      </c>
      <c r="M20" s="101"/>
      <c r="N20" s="153">
        <v>3797.05</v>
      </c>
      <c r="O20" s="102"/>
      <c r="P20" s="103"/>
    </row>
    <row r="21" spans="1:16" s="103" customFormat="1" ht="35.1" customHeight="1" x14ac:dyDescent="0.25">
      <c r="A21" s="96" t="s">
        <v>429</v>
      </c>
      <c r="B21" s="97"/>
      <c r="C21" s="109"/>
      <c r="D21" s="96" t="s">
        <v>710</v>
      </c>
      <c r="E21" s="96"/>
      <c r="F21" s="96"/>
      <c r="G21" s="96"/>
      <c r="H21" s="140" t="s">
        <v>705</v>
      </c>
      <c r="I21" s="107"/>
      <c r="J21" s="105"/>
      <c r="K21" s="100"/>
      <c r="L21" s="105"/>
      <c r="M21" s="146"/>
      <c r="N21" s="151"/>
      <c r="O21" s="102"/>
    </row>
    <row r="22" spans="1:16" s="103" customFormat="1" ht="35.1" customHeight="1" x14ac:dyDescent="0.25">
      <c r="A22" s="96" t="s">
        <v>429</v>
      </c>
      <c r="B22" s="97"/>
      <c r="C22" s="109"/>
      <c r="D22" s="96" t="s">
        <v>710</v>
      </c>
      <c r="E22" s="96"/>
      <c r="F22" s="96"/>
      <c r="G22" s="96"/>
      <c r="H22" s="140" t="s">
        <v>697</v>
      </c>
      <c r="I22" s="107"/>
      <c r="J22" s="105"/>
      <c r="K22" s="100"/>
      <c r="L22" s="105"/>
      <c r="M22" s="146"/>
      <c r="N22" s="151"/>
      <c r="O22" s="102"/>
    </row>
    <row r="23" spans="1:16" s="103" customFormat="1" ht="35.1" customHeight="1" x14ac:dyDescent="0.25">
      <c r="A23" s="96"/>
      <c r="B23" s="97"/>
      <c r="C23" s="109"/>
      <c r="D23" s="96" t="s">
        <v>735</v>
      </c>
      <c r="E23" s="96"/>
      <c r="F23" s="96"/>
      <c r="G23" s="96"/>
      <c r="H23" s="142" t="s">
        <v>739</v>
      </c>
      <c r="I23" s="110"/>
      <c r="J23" s="105"/>
      <c r="K23" s="100"/>
      <c r="L23" s="105"/>
      <c r="M23" s="146">
        <v>3778.98</v>
      </c>
      <c r="N23" s="151"/>
      <c r="O23" s="102"/>
    </row>
    <row r="24" spans="1:16" s="103" customFormat="1" ht="35.1" customHeight="1" x14ac:dyDescent="0.25">
      <c r="A24" s="96"/>
      <c r="B24" s="97"/>
      <c r="C24" s="109"/>
      <c r="D24" s="96" t="s">
        <v>735</v>
      </c>
      <c r="E24" s="96"/>
      <c r="F24" s="96"/>
      <c r="G24" s="96"/>
      <c r="H24" s="142" t="s">
        <v>740</v>
      </c>
      <c r="I24" s="110"/>
      <c r="J24" s="105"/>
      <c r="K24" s="100"/>
      <c r="L24" s="105"/>
      <c r="M24" s="146">
        <v>3479.16</v>
      </c>
      <c r="N24" s="151"/>
      <c r="O24" s="102"/>
    </row>
    <row r="25" spans="1:16" s="103" customFormat="1" ht="35.1" customHeight="1" x14ac:dyDescent="0.25">
      <c r="A25" s="96"/>
      <c r="B25" s="97"/>
      <c r="C25" s="109"/>
      <c r="D25" s="96" t="s">
        <v>735</v>
      </c>
      <c r="E25" s="96"/>
      <c r="F25" s="96"/>
      <c r="G25" s="96"/>
      <c r="H25" s="142" t="s">
        <v>734</v>
      </c>
      <c r="I25" s="110"/>
      <c r="J25" s="105"/>
      <c r="K25" s="100"/>
      <c r="L25" s="105"/>
      <c r="M25" s="146">
        <v>3443.36</v>
      </c>
      <c r="N25" s="151"/>
      <c r="O25" s="102"/>
    </row>
    <row r="26" spans="1:16" s="103" customFormat="1" ht="35.25" customHeight="1" x14ac:dyDescent="0.25">
      <c r="A26" s="96"/>
      <c r="B26" s="97"/>
      <c r="C26" s="98"/>
      <c r="D26" s="108" t="s">
        <v>735</v>
      </c>
      <c r="E26" s="96"/>
      <c r="F26" s="96"/>
      <c r="G26" s="96"/>
      <c r="H26" s="142" t="s">
        <v>741</v>
      </c>
      <c r="I26" s="110"/>
      <c r="J26" s="105"/>
      <c r="K26" s="100"/>
      <c r="L26" s="105"/>
      <c r="M26" s="146">
        <v>2966.6</v>
      </c>
      <c r="N26" s="151"/>
      <c r="O26" s="102"/>
    </row>
    <row r="27" spans="1:16" s="103" customFormat="1" ht="35.25" customHeight="1" x14ac:dyDescent="0.25">
      <c r="A27" s="96"/>
      <c r="B27" s="97"/>
      <c r="C27" s="98"/>
      <c r="D27" s="108" t="s">
        <v>735</v>
      </c>
      <c r="E27" s="96"/>
      <c r="F27" s="96"/>
      <c r="G27" s="96"/>
      <c r="H27" s="142" t="s">
        <v>742</v>
      </c>
      <c r="I27" s="110"/>
      <c r="J27" s="105"/>
      <c r="K27" s="100"/>
      <c r="L27" s="105"/>
      <c r="M27" s="146">
        <v>3801.53</v>
      </c>
      <c r="N27" s="151"/>
      <c r="O27" s="102"/>
    </row>
    <row r="28" spans="1:16" s="103" customFormat="1" ht="35.25" customHeight="1" x14ac:dyDescent="0.25">
      <c r="A28" s="96"/>
      <c r="B28" s="97"/>
      <c r="C28" s="98"/>
      <c r="D28" s="108"/>
      <c r="E28" s="96"/>
      <c r="F28" s="96"/>
      <c r="G28" s="96"/>
      <c r="H28" s="142"/>
      <c r="I28" s="107">
        <f t="shared" ref="I28:O28" si="4">SUM(I8:I27)</f>
        <v>1431.0890000000002</v>
      </c>
      <c r="J28" s="105">
        <f t="shared" si="4"/>
        <v>89776.165000000023</v>
      </c>
      <c r="K28" s="105">
        <f t="shared" si="4"/>
        <v>37653.450000000004</v>
      </c>
      <c r="L28" s="105">
        <f t="shared" si="4"/>
        <v>28380.699999999997</v>
      </c>
      <c r="M28" s="146">
        <f t="shared" si="4"/>
        <v>21799.945</v>
      </c>
      <c r="N28" s="102">
        <f t="shared" si="4"/>
        <v>32713.415000000001</v>
      </c>
      <c r="O28" s="102">
        <f t="shared" si="4"/>
        <v>37653.455000000002</v>
      </c>
    </row>
    <row r="29" spans="1:16" s="82" customFormat="1" ht="21.75" customHeight="1" x14ac:dyDescent="0.2">
      <c r="A29" s="111"/>
      <c r="B29" s="112"/>
      <c r="C29" s="112"/>
      <c r="D29" s="113"/>
      <c r="E29" s="113"/>
      <c r="F29" s="113"/>
      <c r="G29" s="113"/>
      <c r="H29" s="114"/>
      <c r="I29" s="115"/>
      <c r="J29" s="116"/>
      <c r="K29" s="116"/>
      <c r="L29" s="118"/>
      <c r="M29" s="127"/>
      <c r="N29" s="119"/>
      <c r="O29" s="117"/>
    </row>
    <row r="30" spans="1:16" x14ac:dyDescent="0.25">
      <c r="J30" s="124"/>
      <c r="K30" s="124"/>
      <c r="L30" s="125"/>
      <c r="M30" s="147"/>
      <c r="O30" s="124"/>
    </row>
    <row r="31" spans="1:16" ht="17.25" customHeight="1" x14ac:dyDescent="0.25">
      <c r="L31" s="165"/>
      <c r="M31" s="165"/>
    </row>
    <row r="32" spans="1:16" x14ac:dyDescent="0.25">
      <c r="L32" s="125"/>
      <c r="O32" s="118"/>
    </row>
    <row r="33" spans="1:16" ht="21.75" customHeight="1" x14ac:dyDescent="0.25">
      <c r="A33" s="128"/>
      <c r="B33" s="83"/>
      <c r="C33" s="83"/>
      <c r="D33" s="83"/>
      <c r="E33" s="83"/>
      <c r="F33" s="83"/>
      <c r="G33" s="83"/>
      <c r="H33" s="143"/>
      <c r="I33" s="83"/>
      <c r="J33" s="83"/>
      <c r="K33" s="83"/>
      <c r="L33" s="129"/>
      <c r="M33" s="148"/>
      <c r="N33" s="130"/>
      <c r="O33" s="82"/>
      <c r="P33" s="83"/>
    </row>
    <row r="34" spans="1:16" ht="15.75" x14ac:dyDescent="0.25">
      <c r="A34" s="128"/>
      <c r="B34" s="83"/>
      <c r="C34" s="83"/>
      <c r="D34" s="83"/>
      <c r="E34" s="83"/>
      <c r="F34" s="83"/>
      <c r="G34" s="83"/>
      <c r="H34" s="143"/>
      <c r="I34" s="83"/>
      <c r="J34" s="83"/>
      <c r="K34" s="83"/>
      <c r="L34" s="129"/>
      <c r="M34" s="148"/>
      <c r="N34" s="130"/>
      <c r="O34" s="82"/>
      <c r="P34" s="83"/>
    </row>
    <row r="35" spans="1:16" ht="15.75" x14ac:dyDescent="0.25">
      <c r="A35" s="128"/>
      <c r="B35" s="83"/>
      <c r="C35" s="83"/>
      <c r="D35" s="83"/>
      <c r="E35" s="83"/>
      <c r="F35" s="83"/>
      <c r="G35" s="83"/>
      <c r="H35" s="143"/>
      <c r="I35" s="83"/>
      <c r="J35" s="83"/>
      <c r="K35" s="83"/>
      <c r="L35" s="82" t="s">
        <v>736</v>
      </c>
      <c r="M35" s="148"/>
      <c r="N35" s="130"/>
      <c r="O35" s="82"/>
      <c r="P35" s="83"/>
    </row>
    <row r="36" spans="1:16" ht="15.75" x14ac:dyDescent="0.25">
      <c r="A36" s="128"/>
      <c r="B36" s="83"/>
      <c r="C36" s="83"/>
      <c r="D36" s="83"/>
      <c r="E36" s="83"/>
      <c r="F36" s="83"/>
      <c r="G36" s="83"/>
      <c r="H36" s="143"/>
      <c r="I36" s="83"/>
      <c r="J36" s="83"/>
      <c r="K36" s="83"/>
      <c r="L36" s="129"/>
      <c r="M36" s="148"/>
      <c r="N36" s="130"/>
      <c r="O36" s="82"/>
      <c r="P36" s="83"/>
    </row>
    <row r="37" spans="1:16" ht="15.75" x14ac:dyDescent="0.25">
      <c r="A37" s="128"/>
      <c r="B37" s="83"/>
      <c r="C37" s="83"/>
      <c r="D37" s="83"/>
      <c r="E37" s="83"/>
      <c r="F37" s="83"/>
      <c r="G37" s="83"/>
      <c r="H37" s="143"/>
      <c r="I37" s="83"/>
      <c r="J37" s="83"/>
      <c r="K37" s="83"/>
      <c r="L37" s="129"/>
      <c r="M37" s="148"/>
      <c r="N37" s="130"/>
      <c r="O37" s="82"/>
      <c r="P37" s="83"/>
    </row>
    <row r="38" spans="1:16" s="82" customFormat="1" ht="23.25" customHeight="1" x14ac:dyDescent="0.2">
      <c r="A38" s="166"/>
      <c r="B38" s="166"/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31"/>
      <c r="N38" s="119"/>
      <c r="O38" s="117"/>
    </row>
    <row r="39" spans="1:16" ht="14.25" customHeight="1" x14ac:dyDescent="0.25">
      <c r="A39" s="166"/>
      <c r="B39" s="166"/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  <c r="O39" s="166"/>
    </row>
    <row r="40" spans="1:16" ht="15.75" x14ac:dyDescent="0.25">
      <c r="A40" s="132"/>
      <c r="B40" s="133"/>
      <c r="C40" s="133"/>
      <c r="D40" s="113"/>
      <c r="E40" s="113"/>
      <c r="F40" s="113"/>
      <c r="G40" s="113"/>
      <c r="H40" s="134"/>
      <c r="I40" s="135"/>
    </row>
    <row r="41" spans="1:16" x14ac:dyDescent="0.25">
      <c r="A41" s="136"/>
      <c r="B41" s="133"/>
      <c r="C41" s="133"/>
      <c r="D41" s="113"/>
      <c r="E41" s="113"/>
      <c r="F41" s="113"/>
      <c r="G41" s="113"/>
      <c r="H41" s="134"/>
      <c r="I41" s="135"/>
    </row>
    <row r="42" spans="1:16" x14ac:dyDescent="0.25">
      <c r="A42" s="136"/>
      <c r="B42" s="133"/>
      <c r="C42" s="133"/>
      <c r="D42" s="113"/>
      <c r="E42" s="113"/>
      <c r="F42" s="113"/>
      <c r="G42" s="113"/>
      <c r="H42" s="134"/>
      <c r="I42" s="135"/>
    </row>
    <row r="43" spans="1:16" x14ac:dyDescent="0.25">
      <c r="A43" s="136"/>
      <c r="B43" s="133"/>
      <c r="C43" s="133"/>
      <c r="D43" s="113"/>
      <c r="E43" s="113"/>
      <c r="F43" s="113"/>
      <c r="G43" s="113"/>
      <c r="H43" s="134"/>
      <c r="I43" s="135"/>
    </row>
    <row r="44" spans="1:16" x14ac:dyDescent="0.25">
      <c r="A44" s="137"/>
      <c r="B44" s="133"/>
      <c r="C44" s="133"/>
      <c r="D44" s="113"/>
      <c r="E44" s="113"/>
      <c r="F44" s="113"/>
      <c r="G44" s="113"/>
      <c r="H44" s="134"/>
      <c r="I44" s="135"/>
    </row>
    <row r="45" spans="1:16" x14ac:dyDescent="0.25">
      <c r="A45" s="137"/>
      <c r="B45" s="133"/>
      <c r="C45" s="133"/>
      <c r="D45" s="113"/>
      <c r="E45" s="113"/>
      <c r="F45" s="113"/>
      <c r="G45" s="113"/>
      <c r="H45" s="134"/>
      <c r="I45" s="135"/>
    </row>
    <row r="46" spans="1:16" x14ac:dyDescent="0.25">
      <c r="A46" s="137"/>
      <c r="B46" s="133"/>
      <c r="C46" s="133"/>
      <c r="D46" s="113"/>
      <c r="E46" s="113"/>
      <c r="F46" s="113"/>
      <c r="G46" s="113"/>
      <c r="H46" s="134"/>
      <c r="I46" s="135"/>
    </row>
    <row r="47" spans="1:16" x14ac:dyDescent="0.25">
      <c r="A47" s="137"/>
      <c r="B47" s="133"/>
      <c r="C47" s="133"/>
      <c r="D47" s="113"/>
      <c r="E47" s="113"/>
      <c r="F47" s="113"/>
      <c r="G47" s="113"/>
      <c r="H47" s="134"/>
      <c r="I47" s="135"/>
    </row>
    <row r="48" spans="1:16" x14ac:dyDescent="0.25">
      <c r="A48" s="137"/>
      <c r="B48" s="133"/>
      <c r="C48" s="133"/>
      <c r="D48" s="113"/>
      <c r="E48" s="113"/>
      <c r="F48" s="113"/>
      <c r="G48" s="113"/>
      <c r="H48" s="134"/>
      <c r="I48" s="135"/>
    </row>
    <row r="49" spans="1:9" x14ac:dyDescent="0.25">
      <c r="A49" s="137"/>
      <c r="B49" s="133"/>
      <c r="C49" s="133"/>
      <c r="D49" s="113"/>
      <c r="E49" s="113"/>
      <c r="F49" s="113"/>
      <c r="G49" s="113"/>
      <c r="H49" s="134"/>
      <c r="I49" s="135"/>
    </row>
    <row r="50" spans="1:9" x14ac:dyDescent="0.25">
      <c r="A50" s="137"/>
      <c r="B50" s="133"/>
      <c r="C50" s="133"/>
      <c r="D50" s="113"/>
      <c r="E50" s="113"/>
      <c r="F50" s="113"/>
      <c r="G50" s="113"/>
      <c r="H50" s="134"/>
      <c r="I50" s="135"/>
    </row>
    <row r="51" spans="1:9" x14ac:dyDescent="0.25">
      <c r="A51" s="137"/>
      <c r="B51" s="133"/>
      <c r="C51" s="133"/>
      <c r="D51" s="113"/>
      <c r="E51" s="113"/>
      <c r="F51" s="113"/>
      <c r="G51" s="113"/>
      <c r="H51" s="134"/>
      <c r="I51" s="135"/>
    </row>
    <row r="52" spans="1:9" x14ac:dyDescent="0.25">
      <c r="A52" s="137"/>
      <c r="B52" s="133"/>
      <c r="C52" s="133"/>
      <c r="D52" s="113"/>
      <c r="E52" s="113"/>
      <c r="F52" s="113"/>
      <c r="G52" s="113"/>
      <c r="H52" s="134"/>
      <c r="I52" s="135"/>
    </row>
    <row r="53" spans="1:9" x14ac:dyDescent="0.25">
      <c r="A53" s="137"/>
      <c r="B53" s="133"/>
      <c r="C53" s="133"/>
      <c r="D53" s="113"/>
      <c r="E53" s="113"/>
      <c r="F53" s="113"/>
      <c r="G53" s="113"/>
      <c r="H53" s="134"/>
      <c r="I53" s="135"/>
    </row>
    <row r="54" spans="1:9" x14ac:dyDescent="0.25">
      <c r="A54" s="137"/>
      <c r="B54" s="133"/>
      <c r="C54" s="133"/>
      <c r="D54" s="113"/>
      <c r="E54" s="113"/>
      <c r="F54" s="113"/>
      <c r="G54" s="113"/>
      <c r="H54" s="134"/>
      <c r="I54" s="135"/>
    </row>
    <row r="55" spans="1:9" x14ac:dyDescent="0.25">
      <c r="A55" s="137"/>
      <c r="B55" s="133"/>
      <c r="C55" s="133"/>
      <c r="D55" s="113"/>
      <c r="E55" s="113"/>
      <c r="F55" s="113"/>
      <c r="G55" s="113"/>
      <c r="H55" s="134"/>
      <c r="I55" s="138"/>
    </row>
    <row r="56" spans="1:9" x14ac:dyDescent="0.25">
      <c r="A56" s="137"/>
      <c r="B56" s="133"/>
      <c r="C56" s="133"/>
      <c r="D56" s="113"/>
      <c r="E56" s="113"/>
      <c r="F56" s="113"/>
      <c r="G56" s="113"/>
      <c r="H56" s="134"/>
      <c r="I56" s="138"/>
    </row>
    <row r="57" spans="1:9" x14ac:dyDescent="0.25">
      <c r="A57" s="137"/>
      <c r="B57" s="133"/>
      <c r="C57" s="133"/>
      <c r="D57" s="113"/>
      <c r="E57" s="113"/>
      <c r="F57" s="113"/>
      <c r="G57" s="113"/>
      <c r="H57" s="134"/>
      <c r="I57" s="138"/>
    </row>
    <row r="58" spans="1:9" x14ac:dyDescent="0.25">
      <c r="A58" s="137"/>
      <c r="B58" s="133"/>
      <c r="C58" s="133"/>
      <c r="D58" s="113"/>
      <c r="E58" s="113"/>
      <c r="F58" s="113"/>
      <c r="G58" s="113"/>
      <c r="H58" s="134"/>
      <c r="I58" s="138"/>
    </row>
    <row r="59" spans="1:9" x14ac:dyDescent="0.25">
      <c r="A59" s="137"/>
      <c r="B59" s="133"/>
      <c r="C59" s="133"/>
      <c r="D59" s="113"/>
      <c r="E59" s="113"/>
      <c r="F59" s="113"/>
      <c r="G59" s="113"/>
      <c r="H59" s="134"/>
      <c r="I59" s="138"/>
    </row>
    <row r="60" spans="1:9" x14ac:dyDescent="0.25">
      <c r="A60" s="137"/>
      <c r="B60" s="133"/>
      <c r="C60" s="133"/>
      <c r="D60" s="113"/>
      <c r="E60" s="113"/>
      <c r="F60" s="113"/>
      <c r="G60" s="113"/>
      <c r="H60" s="134"/>
      <c r="I60" s="138"/>
    </row>
    <row r="61" spans="1:9" x14ac:dyDescent="0.25">
      <c r="A61" s="137"/>
      <c r="B61" s="133"/>
      <c r="C61" s="133"/>
      <c r="D61" s="113"/>
      <c r="E61" s="113"/>
      <c r="F61" s="113"/>
      <c r="G61" s="113"/>
      <c r="H61" s="134"/>
      <c r="I61" s="138"/>
    </row>
  </sheetData>
  <autoFilter ref="A7:P27"/>
  <mergeCells count="4">
    <mergeCell ref="A1:O1"/>
    <mergeCell ref="L31:M31"/>
    <mergeCell ref="A38:L38"/>
    <mergeCell ref="A39:O39"/>
  </mergeCells>
  <pageMargins left="0.7" right="0.32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opLeftCell="B1" workbookViewId="0">
      <selection activeCell="S6" sqref="S6"/>
    </sheetView>
  </sheetViews>
  <sheetFormatPr defaultRowHeight="12.75" x14ac:dyDescent="0.2"/>
  <cols>
    <col min="1" max="1" width="4.5703125" style="2" hidden="1" customWidth="1"/>
    <col min="2" max="2" width="11.140625" style="2" customWidth="1"/>
    <col min="3" max="3" width="14.5703125" style="2" customWidth="1"/>
    <col min="4" max="4" width="12.140625" style="4" customWidth="1"/>
    <col min="5" max="5" width="9.85546875" style="2" customWidth="1"/>
    <col min="6" max="6" width="4.28515625" style="2" customWidth="1"/>
    <col min="7" max="8" width="9.42578125" style="2" customWidth="1"/>
    <col min="9" max="9" width="10.85546875" style="4" customWidth="1"/>
    <col min="10" max="10" width="5" style="4" customWidth="1"/>
    <col min="11" max="11" width="6.5703125" style="4" customWidth="1"/>
    <col min="12" max="12" width="16.140625" style="4" hidden="1" customWidth="1"/>
    <col min="13" max="13" width="17.140625" style="4" customWidth="1"/>
    <col min="14" max="14" width="9.5703125" style="4" hidden="1" customWidth="1"/>
    <col min="15" max="15" width="9.140625" style="4" customWidth="1"/>
    <col min="16" max="16384" width="9.140625" style="2"/>
  </cols>
  <sheetData>
    <row r="1" spans="1:15" ht="47.25" customHeight="1" x14ac:dyDescent="0.2">
      <c r="A1" s="159" t="s">
        <v>709</v>
      </c>
      <c r="B1" s="167" t="s">
        <v>756</v>
      </c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59"/>
    </row>
    <row r="2" spans="1:15" ht="13.5" thickBot="1" x14ac:dyDescent="0.25">
      <c r="A2" s="7"/>
    </row>
    <row r="3" spans="1:15" s="7" customFormat="1" ht="74.25" customHeight="1" thickTop="1" x14ac:dyDescent="0.25">
      <c r="A3" s="5" t="s">
        <v>4</v>
      </c>
      <c r="B3" s="154" t="s">
        <v>0</v>
      </c>
      <c r="C3" s="155" t="s">
        <v>1</v>
      </c>
      <c r="D3" s="155" t="s">
        <v>10</v>
      </c>
      <c r="E3" s="155" t="s">
        <v>5</v>
      </c>
      <c r="F3" s="155" t="s">
        <v>3</v>
      </c>
      <c r="G3" s="154" t="s">
        <v>2</v>
      </c>
      <c r="H3" s="154" t="s">
        <v>6</v>
      </c>
      <c r="I3" s="155" t="s">
        <v>11</v>
      </c>
      <c r="J3" s="155" t="s">
        <v>12</v>
      </c>
      <c r="K3" s="155" t="s">
        <v>7</v>
      </c>
      <c r="L3" s="155" t="s">
        <v>691</v>
      </c>
      <c r="M3" s="155" t="s">
        <v>692</v>
      </c>
      <c r="N3" s="155" t="s">
        <v>751</v>
      </c>
      <c r="O3" s="155" t="s">
        <v>9</v>
      </c>
    </row>
    <row r="4" spans="1:15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/>
      <c r="M4" s="8">
        <v>12</v>
      </c>
      <c r="N4" s="8"/>
      <c r="O4" s="8">
        <v>13</v>
      </c>
    </row>
    <row r="5" spans="1:15" s="13" customFormat="1" ht="49.5" customHeight="1" x14ac:dyDescent="0.25">
      <c r="A5" s="11">
        <v>1</v>
      </c>
      <c r="B5" s="12" t="s">
        <v>429</v>
      </c>
      <c r="C5" s="41" t="s">
        <v>432</v>
      </c>
      <c r="D5" s="25" t="s">
        <v>638</v>
      </c>
      <c r="E5" s="33">
        <v>3.3260000000000001</v>
      </c>
      <c r="F5" s="42" t="s">
        <v>431</v>
      </c>
      <c r="G5" s="18" t="s">
        <v>639</v>
      </c>
      <c r="H5" s="11" t="s">
        <v>636</v>
      </c>
      <c r="I5" s="11" t="s">
        <v>684</v>
      </c>
      <c r="J5" s="9" t="s">
        <v>645</v>
      </c>
      <c r="K5" s="11" t="s">
        <v>637</v>
      </c>
      <c r="L5" s="11"/>
      <c r="M5" s="1" t="s">
        <v>644</v>
      </c>
      <c r="N5" s="1"/>
      <c r="O5" s="10">
        <f>E5*20</f>
        <v>66.52</v>
      </c>
    </row>
    <row r="6" spans="1:15" s="13" customFormat="1" ht="51.75" customHeight="1" x14ac:dyDescent="0.25">
      <c r="A6" s="9">
        <v>2</v>
      </c>
      <c r="B6" s="12" t="s">
        <v>429</v>
      </c>
      <c r="C6" s="39" t="s">
        <v>432</v>
      </c>
      <c r="D6" s="25" t="s">
        <v>640</v>
      </c>
      <c r="E6" s="24">
        <v>3.9870000000000001</v>
      </c>
      <c r="F6" s="38" t="s">
        <v>431</v>
      </c>
      <c r="G6" s="40" t="s">
        <v>639</v>
      </c>
      <c r="H6" s="11" t="s">
        <v>636</v>
      </c>
      <c r="I6" s="11" t="s">
        <v>684</v>
      </c>
      <c r="J6" s="9" t="s">
        <v>645</v>
      </c>
      <c r="K6" s="11" t="s">
        <v>637</v>
      </c>
      <c r="L6" s="11"/>
      <c r="M6" s="1" t="s">
        <v>644</v>
      </c>
      <c r="N6" s="1"/>
      <c r="O6" s="10">
        <f>E6*20</f>
        <v>79.740000000000009</v>
      </c>
    </row>
    <row r="7" spans="1:15" s="13" customFormat="1" ht="51" customHeight="1" x14ac:dyDescent="0.25">
      <c r="A7" s="9">
        <v>3</v>
      </c>
      <c r="B7" s="12" t="s">
        <v>429</v>
      </c>
      <c r="C7" s="39" t="s">
        <v>432</v>
      </c>
      <c r="D7" s="25" t="s">
        <v>641</v>
      </c>
      <c r="E7" s="24">
        <v>4.0279999999999996</v>
      </c>
      <c r="F7" s="38" t="s">
        <v>431</v>
      </c>
      <c r="G7" s="40" t="s">
        <v>639</v>
      </c>
      <c r="H7" s="11" t="s">
        <v>636</v>
      </c>
      <c r="I7" s="11" t="s">
        <v>684</v>
      </c>
      <c r="J7" s="9" t="s">
        <v>645</v>
      </c>
      <c r="K7" s="11" t="s">
        <v>637</v>
      </c>
      <c r="L7" s="11"/>
      <c r="M7" s="1" t="s">
        <v>644</v>
      </c>
      <c r="N7" s="1"/>
      <c r="O7" s="10">
        <f>E7*20</f>
        <v>80.559999999999988</v>
      </c>
    </row>
    <row r="8" spans="1:15" s="13" customFormat="1" ht="51" x14ac:dyDescent="0.25">
      <c r="A8" s="9">
        <v>8</v>
      </c>
      <c r="B8" s="12" t="s">
        <v>429</v>
      </c>
      <c r="C8" s="39" t="s">
        <v>432</v>
      </c>
      <c r="D8" s="25" t="s">
        <v>642</v>
      </c>
      <c r="E8" s="24">
        <v>7.9610000000000003</v>
      </c>
      <c r="F8" s="38" t="s">
        <v>431</v>
      </c>
      <c r="G8" s="40" t="s">
        <v>639</v>
      </c>
      <c r="H8" s="11" t="s">
        <v>636</v>
      </c>
      <c r="I8" s="11" t="s">
        <v>684</v>
      </c>
      <c r="J8" s="9" t="s">
        <v>645</v>
      </c>
      <c r="K8" s="11" t="s">
        <v>637</v>
      </c>
      <c r="L8" s="11"/>
      <c r="M8" s="156" t="s">
        <v>644</v>
      </c>
      <c r="N8" s="156"/>
      <c r="O8" s="157">
        <f>E8*20</f>
        <v>159.22</v>
      </c>
    </row>
    <row r="9" spans="1:15" s="13" customFormat="1" ht="49.5" customHeight="1" x14ac:dyDescent="0.25">
      <c r="A9" s="9">
        <v>14</v>
      </c>
      <c r="B9" s="12" t="s">
        <v>429</v>
      </c>
      <c r="C9" s="39" t="s">
        <v>432</v>
      </c>
      <c r="D9" s="25" t="s">
        <v>643</v>
      </c>
      <c r="E9" s="24">
        <v>3.0009999999999999</v>
      </c>
      <c r="F9" s="38" t="s">
        <v>431</v>
      </c>
      <c r="G9" s="40" t="s">
        <v>639</v>
      </c>
      <c r="H9" s="11" t="s">
        <v>636</v>
      </c>
      <c r="I9" s="11" t="s">
        <v>684</v>
      </c>
      <c r="J9" s="9" t="s">
        <v>645</v>
      </c>
      <c r="K9" s="11" t="s">
        <v>637</v>
      </c>
      <c r="L9" s="11"/>
      <c r="M9" s="156" t="s">
        <v>644</v>
      </c>
      <c r="N9" s="156"/>
      <c r="O9" s="157">
        <f>E9*20</f>
        <v>60.019999999999996</v>
      </c>
    </row>
    <row r="10" spans="1:15" x14ac:dyDescent="0.2">
      <c r="E10" s="14">
        <f>SUM(E5:E9)</f>
        <v>22.303000000000001</v>
      </c>
    </row>
    <row r="11" spans="1:15" x14ac:dyDescent="0.2">
      <c r="E11" s="14"/>
      <c r="O11" s="139"/>
    </row>
    <row r="16" spans="1:15" x14ac:dyDescent="0.2">
      <c r="D16" s="2"/>
      <c r="F16" s="4"/>
      <c r="G16" s="43"/>
      <c r="I16" s="2"/>
      <c r="J16" s="2"/>
      <c r="K16" s="2"/>
      <c r="L16" s="2"/>
      <c r="M16" s="2"/>
      <c r="N16" s="2"/>
      <c r="O16" s="2"/>
    </row>
    <row r="17" spans="4:15" x14ac:dyDescent="0.2">
      <c r="D17" s="2"/>
      <c r="F17" s="4"/>
      <c r="G17" s="43"/>
      <c r="I17" s="2"/>
      <c r="J17" s="2"/>
      <c r="K17" s="2"/>
      <c r="L17" s="2"/>
      <c r="M17" s="2"/>
      <c r="N17" s="2"/>
      <c r="O17" s="2"/>
    </row>
    <row r="18" spans="4:15" x14ac:dyDescent="0.2">
      <c r="D18" s="2"/>
      <c r="F18" s="4"/>
      <c r="G18" s="43"/>
      <c r="I18" s="2"/>
      <c r="J18" s="2"/>
      <c r="K18" s="2"/>
      <c r="L18" s="2"/>
      <c r="M18" s="2"/>
      <c r="N18" s="2"/>
      <c r="O18" s="2"/>
    </row>
    <row r="19" spans="4:15" x14ac:dyDescent="0.2">
      <c r="D19" s="2"/>
      <c r="F19" s="4"/>
      <c r="G19" s="43"/>
      <c r="I19" s="2"/>
      <c r="J19" s="2"/>
      <c r="K19" s="2"/>
      <c r="L19" s="2"/>
      <c r="M19" s="2"/>
      <c r="N19" s="2"/>
      <c r="O19" s="2"/>
    </row>
    <row r="20" spans="4:15" x14ac:dyDescent="0.2">
      <c r="D20" s="2"/>
      <c r="F20" s="4"/>
      <c r="G20" s="43"/>
      <c r="I20" s="2"/>
      <c r="J20" s="2"/>
      <c r="K20" s="2"/>
      <c r="L20" s="2"/>
      <c r="M20" s="2"/>
      <c r="N20" s="2"/>
      <c r="O20" s="2"/>
    </row>
    <row r="21" spans="4:15" x14ac:dyDescent="0.2">
      <c r="D21" s="2"/>
      <c r="F21" s="4"/>
      <c r="G21" s="43"/>
      <c r="I21" s="2"/>
      <c r="J21" s="2"/>
      <c r="K21" s="2"/>
      <c r="L21" s="2"/>
      <c r="M21" s="2"/>
      <c r="N21" s="2"/>
      <c r="O21" s="2"/>
    </row>
    <row r="22" spans="4:15" x14ac:dyDescent="0.2">
      <c r="D22" s="2"/>
      <c r="F22" s="4"/>
      <c r="G22" s="43"/>
      <c r="I22" s="2"/>
      <c r="J22" s="2"/>
      <c r="K22" s="2"/>
      <c r="L22" s="2"/>
      <c r="M22" s="2"/>
      <c r="N22" s="2"/>
      <c r="O22" s="2"/>
    </row>
    <row r="23" spans="4:15" x14ac:dyDescent="0.2">
      <c r="D23" s="2"/>
      <c r="F23" s="4"/>
      <c r="G23" s="43"/>
      <c r="I23" s="2"/>
      <c r="J23" s="2"/>
      <c r="K23" s="2"/>
      <c r="L23" s="2"/>
      <c r="M23" s="2"/>
      <c r="N23" s="2"/>
      <c r="O23" s="2"/>
    </row>
  </sheetData>
  <autoFilter ref="A4:O10"/>
  <sortState ref="A1:N1">
    <sortCondition descending="1" ref="A1"/>
  </sortState>
  <mergeCells count="1">
    <mergeCell ref="B1:N1"/>
  </mergeCells>
  <pageMargins left="0.7" right="0.23" top="0.75" bottom="0.4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O15" sqref="O15"/>
    </sheetView>
  </sheetViews>
  <sheetFormatPr defaultRowHeight="12.75" x14ac:dyDescent="0.2"/>
  <cols>
    <col min="1" max="1" width="5.85546875" style="2" customWidth="1"/>
    <col min="2" max="2" width="16.42578125" style="2" customWidth="1"/>
    <col min="3" max="3" width="17.42578125" style="2" customWidth="1"/>
    <col min="4" max="4" width="15.5703125" style="2" customWidth="1"/>
    <col min="5" max="5" width="12.7109375" style="2" customWidth="1"/>
    <col min="6" max="6" width="7.7109375" style="2" customWidth="1"/>
    <col min="7" max="7" width="18.7109375" style="2" customWidth="1"/>
    <col min="8" max="8" width="13.28515625" style="2" customWidth="1"/>
    <col min="9" max="9" width="11.7109375" style="2" customWidth="1"/>
    <col min="10" max="10" width="11.140625" style="2" customWidth="1"/>
    <col min="11" max="16384" width="9.140625" style="2"/>
  </cols>
  <sheetData>
    <row r="1" spans="1:10" ht="51" customHeight="1" x14ac:dyDescent="0.2">
      <c r="A1" s="168" t="s">
        <v>689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13.5" thickBot="1" x14ac:dyDescent="0.25">
      <c r="A2" s="3"/>
    </row>
    <row r="3" spans="1:10" s="7" customFormat="1" ht="60.75" customHeight="1" thickTop="1" x14ac:dyDescent="0.25">
      <c r="A3" s="5" t="s">
        <v>4</v>
      </c>
      <c r="B3" s="6" t="s">
        <v>0</v>
      </c>
      <c r="C3" s="6" t="s">
        <v>1</v>
      </c>
      <c r="D3" s="5" t="s">
        <v>13</v>
      </c>
      <c r="E3" s="5" t="s">
        <v>5</v>
      </c>
      <c r="F3" s="5" t="s">
        <v>3</v>
      </c>
      <c r="G3" s="6" t="s">
        <v>2</v>
      </c>
      <c r="H3" s="6" t="s">
        <v>6</v>
      </c>
      <c r="I3" s="5" t="s">
        <v>8</v>
      </c>
      <c r="J3" s="5" t="s">
        <v>9</v>
      </c>
    </row>
    <row r="4" spans="1:10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</row>
    <row r="5" spans="1:10" s="13" customFormat="1" ht="24.95" customHeight="1" x14ac:dyDescent="0.25">
      <c r="A5" s="44">
        <v>1</v>
      </c>
      <c r="B5" s="53" t="s">
        <v>416</v>
      </c>
      <c r="C5" s="61" t="s">
        <v>651</v>
      </c>
      <c r="D5" s="53" t="s">
        <v>652</v>
      </c>
      <c r="E5" s="54">
        <v>3.48</v>
      </c>
      <c r="F5" s="53" t="s">
        <v>44</v>
      </c>
      <c r="G5" s="45" t="s">
        <v>17</v>
      </c>
      <c r="H5" s="44" t="s">
        <v>636</v>
      </c>
      <c r="I5" s="65">
        <v>58</v>
      </c>
      <c r="J5" s="65">
        <f>E5*I5*20%</f>
        <v>40.368000000000002</v>
      </c>
    </row>
    <row r="6" spans="1:10" s="13" customFormat="1" ht="24.95" customHeight="1" x14ac:dyDescent="0.25">
      <c r="A6" s="44">
        <v>2</v>
      </c>
      <c r="B6" s="63" t="s">
        <v>427</v>
      </c>
      <c r="C6" s="47" t="s">
        <v>598</v>
      </c>
      <c r="D6" s="48" t="s">
        <v>668</v>
      </c>
      <c r="E6" s="49">
        <v>9.6010000000000009</v>
      </c>
      <c r="F6" s="50" t="s">
        <v>44</v>
      </c>
      <c r="G6" s="51" t="s">
        <v>231</v>
      </c>
      <c r="H6" s="44" t="s">
        <v>636</v>
      </c>
      <c r="I6" s="65">
        <v>58</v>
      </c>
      <c r="J6" s="65">
        <f t="shared" ref="J6:J18" si="0">E6*I6*20%</f>
        <v>111.37160000000002</v>
      </c>
    </row>
    <row r="7" spans="1:10" s="13" customFormat="1" ht="24.95" customHeight="1" x14ac:dyDescent="0.25">
      <c r="A7" s="44">
        <v>3</v>
      </c>
      <c r="B7" s="63" t="s">
        <v>427</v>
      </c>
      <c r="C7" s="47" t="s">
        <v>598</v>
      </c>
      <c r="D7" s="48" t="s">
        <v>669</v>
      </c>
      <c r="E7" s="49">
        <v>4.3099999999999996</v>
      </c>
      <c r="F7" s="50" t="s">
        <v>44</v>
      </c>
      <c r="G7" s="51" t="s">
        <v>231</v>
      </c>
      <c r="H7" s="44" t="s">
        <v>636</v>
      </c>
      <c r="I7" s="65">
        <v>58</v>
      </c>
      <c r="J7" s="65">
        <f t="shared" si="0"/>
        <v>49.996000000000002</v>
      </c>
    </row>
    <row r="8" spans="1:10" s="13" customFormat="1" ht="24.95" customHeight="1" x14ac:dyDescent="0.25">
      <c r="A8" s="44">
        <v>4</v>
      </c>
      <c r="B8" s="63" t="s">
        <v>427</v>
      </c>
      <c r="C8" s="47" t="s">
        <v>598</v>
      </c>
      <c r="D8" s="48" t="s">
        <v>670</v>
      </c>
      <c r="E8" s="49">
        <v>13.999000000000001</v>
      </c>
      <c r="F8" s="50" t="s">
        <v>44</v>
      </c>
      <c r="G8" s="51" t="s">
        <v>231</v>
      </c>
      <c r="H8" s="44" t="s">
        <v>636</v>
      </c>
      <c r="I8" s="65">
        <v>58</v>
      </c>
      <c r="J8" s="65">
        <f t="shared" si="0"/>
        <v>162.38840000000002</v>
      </c>
    </row>
    <row r="9" spans="1:10" s="13" customFormat="1" ht="24.95" customHeight="1" x14ac:dyDescent="0.25">
      <c r="A9" s="44">
        <v>5</v>
      </c>
      <c r="B9" s="63" t="s">
        <v>427</v>
      </c>
      <c r="C9" s="47" t="s">
        <v>598</v>
      </c>
      <c r="D9" s="48" t="s">
        <v>671</v>
      </c>
      <c r="E9" s="49">
        <v>1.7230000000000001</v>
      </c>
      <c r="F9" s="52" t="s">
        <v>19</v>
      </c>
      <c r="G9" s="51" t="s">
        <v>231</v>
      </c>
      <c r="H9" s="44" t="s">
        <v>636</v>
      </c>
      <c r="I9" s="65">
        <v>58</v>
      </c>
      <c r="J9" s="65">
        <f t="shared" si="0"/>
        <v>19.986800000000002</v>
      </c>
    </row>
    <row r="10" spans="1:10" s="13" customFormat="1" ht="24.95" customHeight="1" x14ac:dyDescent="0.25">
      <c r="A10" s="44">
        <v>6</v>
      </c>
      <c r="B10" s="63" t="s">
        <v>427</v>
      </c>
      <c r="C10" s="47" t="s">
        <v>598</v>
      </c>
      <c r="D10" s="48" t="s">
        <v>672</v>
      </c>
      <c r="E10" s="49">
        <v>1.8080000000000001</v>
      </c>
      <c r="F10" s="52" t="s">
        <v>19</v>
      </c>
      <c r="G10" s="51" t="s">
        <v>231</v>
      </c>
      <c r="H10" s="44" t="s">
        <v>636</v>
      </c>
      <c r="I10" s="65">
        <v>58</v>
      </c>
      <c r="J10" s="65">
        <f t="shared" si="0"/>
        <v>20.972800000000003</v>
      </c>
    </row>
    <row r="11" spans="1:10" s="13" customFormat="1" ht="24.95" customHeight="1" x14ac:dyDescent="0.25">
      <c r="A11" s="44">
        <v>7</v>
      </c>
      <c r="B11" s="59" t="s">
        <v>427</v>
      </c>
      <c r="C11" s="53" t="s">
        <v>426</v>
      </c>
      <c r="D11" s="53" t="s">
        <v>673</v>
      </c>
      <c r="E11" s="54">
        <v>4.5720000000000001</v>
      </c>
      <c r="F11" s="55" t="s">
        <v>44</v>
      </c>
      <c r="G11" s="56" t="s">
        <v>17</v>
      </c>
      <c r="H11" s="44" t="s">
        <v>636</v>
      </c>
      <c r="I11" s="65">
        <v>58</v>
      </c>
      <c r="J11" s="65">
        <f t="shared" si="0"/>
        <v>53.035200000000003</v>
      </c>
    </row>
    <row r="12" spans="1:10" s="13" customFormat="1" ht="24.95" customHeight="1" x14ac:dyDescent="0.25">
      <c r="A12" s="44">
        <v>8</v>
      </c>
      <c r="B12" s="59" t="s">
        <v>427</v>
      </c>
      <c r="C12" s="53" t="s">
        <v>426</v>
      </c>
      <c r="D12" s="53" t="s">
        <v>674</v>
      </c>
      <c r="E12" s="66">
        <v>16.329999999999998</v>
      </c>
      <c r="F12" s="55" t="s">
        <v>44</v>
      </c>
      <c r="G12" s="56" t="s">
        <v>17</v>
      </c>
      <c r="H12" s="44" t="s">
        <v>636</v>
      </c>
      <c r="I12" s="65">
        <v>58</v>
      </c>
      <c r="J12" s="65">
        <f t="shared" si="0"/>
        <v>189.428</v>
      </c>
    </row>
    <row r="13" spans="1:10" s="13" customFormat="1" ht="24.95" customHeight="1" x14ac:dyDescent="0.25">
      <c r="A13" s="44">
        <v>9</v>
      </c>
      <c r="B13" s="59" t="s">
        <v>427</v>
      </c>
      <c r="C13" s="53" t="s">
        <v>675</v>
      </c>
      <c r="D13" s="53" t="s">
        <v>676</v>
      </c>
      <c r="E13" s="66">
        <v>7.9989999999999997</v>
      </c>
      <c r="F13" s="55" t="s">
        <v>44</v>
      </c>
      <c r="G13" s="56" t="s">
        <v>424</v>
      </c>
      <c r="H13" s="44" t="s">
        <v>636</v>
      </c>
      <c r="I13" s="65">
        <v>58</v>
      </c>
      <c r="J13" s="65">
        <f t="shared" si="0"/>
        <v>92.78840000000001</v>
      </c>
    </row>
    <row r="14" spans="1:10" s="13" customFormat="1" ht="24.95" customHeight="1" x14ac:dyDescent="0.25">
      <c r="A14" s="44">
        <v>10</v>
      </c>
      <c r="B14" s="59" t="s">
        <v>427</v>
      </c>
      <c r="C14" s="53" t="s">
        <v>675</v>
      </c>
      <c r="D14" s="53" t="s">
        <v>677</v>
      </c>
      <c r="E14" s="66">
        <v>8.93</v>
      </c>
      <c r="F14" s="55" t="s">
        <v>44</v>
      </c>
      <c r="G14" s="56" t="s">
        <v>424</v>
      </c>
      <c r="H14" s="44" t="s">
        <v>636</v>
      </c>
      <c r="I14" s="65">
        <v>58</v>
      </c>
      <c r="J14" s="65">
        <f t="shared" si="0"/>
        <v>103.58799999999999</v>
      </c>
    </row>
    <row r="15" spans="1:10" s="13" customFormat="1" ht="24.95" customHeight="1" x14ac:dyDescent="0.25">
      <c r="A15" s="44">
        <v>11</v>
      </c>
      <c r="B15" s="59" t="s">
        <v>427</v>
      </c>
      <c r="C15" s="53" t="s">
        <v>675</v>
      </c>
      <c r="D15" s="53" t="s">
        <v>678</v>
      </c>
      <c r="E15" s="66">
        <v>9.9990000000000006</v>
      </c>
      <c r="F15" s="55" t="s">
        <v>44</v>
      </c>
      <c r="G15" s="56" t="s">
        <v>424</v>
      </c>
      <c r="H15" s="44" t="s">
        <v>636</v>
      </c>
      <c r="I15" s="65">
        <v>58</v>
      </c>
      <c r="J15" s="65">
        <f t="shared" si="0"/>
        <v>115.98840000000001</v>
      </c>
    </row>
    <row r="16" spans="1:10" s="13" customFormat="1" ht="24.95" customHeight="1" x14ac:dyDescent="0.25">
      <c r="A16" s="44">
        <v>12</v>
      </c>
      <c r="B16" s="59" t="s">
        <v>427</v>
      </c>
      <c r="C16" s="59" t="s">
        <v>427</v>
      </c>
      <c r="D16" s="67" t="s">
        <v>680</v>
      </c>
      <c r="E16" s="68">
        <v>12.346</v>
      </c>
      <c r="F16" s="59" t="s">
        <v>90</v>
      </c>
      <c r="G16" s="54" t="s">
        <v>17</v>
      </c>
      <c r="H16" s="44" t="s">
        <v>636</v>
      </c>
      <c r="I16" s="65">
        <v>58</v>
      </c>
      <c r="J16" s="65">
        <f t="shared" si="0"/>
        <v>143.21360000000001</v>
      </c>
    </row>
    <row r="17" spans="1:10" s="13" customFormat="1" ht="24.95" customHeight="1" x14ac:dyDescent="0.25">
      <c r="A17" s="44">
        <v>13</v>
      </c>
      <c r="B17" s="59" t="s">
        <v>427</v>
      </c>
      <c r="C17" s="53" t="s">
        <v>428</v>
      </c>
      <c r="D17" s="53" t="s">
        <v>681</v>
      </c>
      <c r="E17" s="66">
        <v>7.6619999999999999</v>
      </c>
      <c r="F17" s="57" t="s">
        <v>19</v>
      </c>
      <c r="G17" s="54" t="s">
        <v>17</v>
      </c>
      <c r="H17" s="44" t="s">
        <v>636</v>
      </c>
      <c r="I17" s="65">
        <v>58</v>
      </c>
      <c r="J17" s="65">
        <f t="shared" si="0"/>
        <v>88.879200000000012</v>
      </c>
    </row>
    <row r="18" spans="1:10" s="13" customFormat="1" ht="24.95" customHeight="1" x14ac:dyDescent="0.25">
      <c r="A18" s="44">
        <v>14</v>
      </c>
      <c r="B18" s="53" t="s">
        <v>429</v>
      </c>
      <c r="C18" s="53" t="s">
        <v>430</v>
      </c>
      <c r="D18" s="53" t="s">
        <v>682</v>
      </c>
      <c r="E18" s="54">
        <v>6.3259999999999996</v>
      </c>
      <c r="F18" s="53" t="s">
        <v>44</v>
      </c>
      <c r="G18" s="54" t="s">
        <v>17</v>
      </c>
      <c r="H18" s="44" t="s">
        <v>636</v>
      </c>
      <c r="I18" s="65">
        <v>58</v>
      </c>
      <c r="J18" s="65">
        <f t="shared" si="0"/>
        <v>73.381599999999992</v>
      </c>
    </row>
    <row r="19" spans="1:10" ht="18" customHeight="1" x14ac:dyDescent="0.2">
      <c r="E19" s="58">
        <f>SUM(E5:E18)</f>
        <v>109.08500000000001</v>
      </c>
    </row>
    <row r="20" spans="1:10" ht="18" customHeight="1" x14ac:dyDescent="0.2"/>
    <row r="22" spans="1:10" x14ac:dyDescent="0.2">
      <c r="F22" s="4"/>
    </row>
    <row r="23" spans="1:10" x14ac:dyDescent="0.2">
      <c r="F23" s="4"/>
    </row>
  </sheetData>
  <autoFilter ref="A4:J18"/>
  <mergeCells count="1">
    <mergeCell ref="A1:J1"/>
  </mergeCells>
  <phoneticPr fontId="0" type="noConversion"/>
  <pageMargins left="0.7" right="0.7" top="0.75" bottom="0.42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sqref="A1:J1"/>
    </sheetView>
  </sheetViews>
  <sheetFormatPr defaultRowHeight="12.75" x14ac:dyDescent="0.2"/>
  <cols>
    <col min="1" max="1" width="6.85546875" style="2" customWidth="1"/>
    <col min="2" max="2" width="15.28515625" style="2" customWidth="1"/>
    <col min="3" max="3" width="20.140625" style="2" customWidth="1"/>
    <col min="4" max="4" width="16.7109375" style="2" customWidth="1"/>
    <col min="5" max="5" width="12.28515625" style="2" customWidth="1"/>
    <col min="6" max="6" width="9.140625" style="2"/>
    <col min="7" max="8" width="12.5703125" style="2" customWidth="1"/>
    <col min="9" max="9" width="10.7109375" style="2" customWidth="1"/>
    <col min="10" max="10" width="10.5703125" style="2" customWidth="1"/>
    <col min="11" max="16384" width="9.140625" style="2"/>
  </cols>
  <sheetData>
    <row r="1" spans="1:10" ht="38.25" customHeight="1" x14ac:dyDescent="0.2">
      <c r="A1" s="168" t="s">
        <v>690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13.5" thickBot="1" x14ac:dyDescent="0.25">
      <c r="A2" s="3"/>
    </row>
    <row r="3" spans="1:10" s="7" customFormat="1" ht="51.75" thickTop="1" x14ac:dyDescent="0.25">
      <c r="A3" s="5" t="s">
        <v>4</v>
      </c>
      <c r="B3" s="6" t="s">
        <v>0</v>
      </c>
      <c r="C3" s="6" t="s">
        <v>1</v>
      </c>
      <c r="D3" s="5" t="s">
        <v>13</v>
      </c>
      <c r="E3" s="5" t="s">
        <v>5</v>
      </c>
      <c r="F3" s="5" t="s">
        <v>3</v>
      </c>
      <c r="G3" s="6" t="s">
        <v>2</v>
      </c>
      <c r="H3" s="6" t="s">
        <v>6</v>
      </c>
      <c r="I3" s="5" t="s">
        <v>8</v>
      </c>
      <c r="J3" s="5" t="s">
        <v>9</v>
      </c>
    </row>
    <row r="4" spans="1:10" x14ac:dyDescent="0.2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</row>
    <row r="5" spans="1:10" s="13" customFormat="1" ht="18" customHeight="1" x14ac:dyDescent="0.25">
      <c r="A5" s="44">
        <v>1</v>
      </c>
      <c r="B5" s="59" t="s">
        <v>14</v>
      </c>
      <c r="C5" s="53" t="s">
        <v>646</v>
      </c>
      <c r="D5" s="53" t="s">
        <v>647</v>
      </c>
      <c r="E5" s="54">
        <v>4.2229999999999999</v>
      </c>
      <c r="F5" s="53" t="s">
        <v>16</v>
      </c>
      <c r="G5" s="54" t="s">
        <v>648</v>
      </c>
      <c r="H5" s="44" t="s">
        <v>636</v>
      </c>
      <c r="I5" s="65">
        <v>9</v>
      </c>
      <c r="J5" s="65">
        <f>E5*I5*20%</f>
        <v>7.6013999999999999</v>
      </c>
    </row>
    <row r="6" spans="1:10" s="13" customFormat="1" ht="18" customHeight="1" x14ac:dyDescent="0.25">
      <c r="A6" s="44">
        <v>2</v>
      </c>
      <c r="B6" s="59" t="s">
        <v>14</v>
      </c>
      <c r="C6" s="53" t="s">
        <v>646</v>
      </c>
      <c r="D6" s="53" t="s">
        <v>649</v>
      </c>
      <c r="E6" s="54">
        <v>2.274</v>
      </c>
      <c r="F6" s="53" t="s">
        <v>16</v>
      </c>
      <c r="G6" s="54" t="s">
        <v>648</v>
      </c>
      <c r="H6" s="44" t="s">
        <v>636</v>
      </c>
      <c r="I6" s="65">
        <v>9</v>
      </c>
      <c r="J6" s="65">
        <f t="shared" ref="J6:J22" si="0">E6*I6*20%</f>
        <v>4.0932000000000004</v>
      </c>
    </row>
    <row r="7" spans="1:10" s="13" customFormat="1" ht="18" customHeight="1" x14ac:dyDescent="0.25">
      <c r="A7" s="44">
        <v>3</v>
      </c>
      <c r="B7" s="59" t="s">
        <v>14</v>
      </c>
      <c r="C7" s="53" t="s">
        <v>646</v>
      </c>
      <c r="D7" s="53" t="s">
        <v>650</v>
      </c>
      <c r="E7" s="54">
        <v>2.891</v>
      </c>
      <c r="F7" s="53" t="s">
        <v>16</v>
      </c>
      <c r="G7" s="54" t="s">
        <v>648</v>
      </c>
      <c r="H7" s="44" t="s">
        <v>636</v>
      </c>
      <c r="I7" s="65">
        <v>9</v>
      </c>
      <c r="J7" s="65">
        <f t="shared" si="0"/>
        <v>5.2038000000000002</v>
      </c>
    </row>
    <row r="8" spans="1:10" s="13" customFormat="1" ht="18" customHeight="1" x14ac:dyDescent="0.25">
      <c r="A8" s="44">
        <v>4</v>
      </c>
      <c r="B8" s="53" t="s">
        <v>416</v>
      </c>
      <c r="C8" s="53" t="s">
        <v>651</v>
      </c>
      <c r="D8" s="53" t="s">
        <v>653</v>
      </c>
      <c r="E8" s="54">
        <v>2.8050000000000002</v>
      </c>
      <c r="F8" s="53" t="s">
        <v>44</v>
      </c>
      <c r="G8" s="54" t="s">
        <v>648</v>
      </c>
      <c r="H8" s="44" t="s">
        <v>636</v>
      </c>
      <c r="I8" s="65">
        <v>10</v>
      </c>
      <c r="J8" s="65">
        <f t="shared" si="0"/>
        <v>5.61</v>
      </c>
    </row>
    <row r="9" spans="1:10" s="13" customFormat="1" ht="18" customHeight="1" x14ac:dyDescent="0.25">
      <c r="A9" s="44">
        <v>5</v>
      </c>
      <c r="B9" s="53" t="s">
        <v>416</v>
      </c>
      <c r="C9" s="53" t="s">
        <v>651</v>
      </c>
      <c r="D9" s="53" t="s">
        <v>654</v>
      </c>
      <c r="E9" s="54">
        <v>3.5569999999999999</v>
      </c>
      <c r="F9" s="53" t="s">
        <v>44</v>
      </c>
      <c r="G9" s="54" t="s">
        <v>648</v>
      </c>
      <c r="H9" s="44" t="s">
        <v>636</v>
      </c>
      <c r="I9" s="65">
        <v>10</v>
      </c>
      <c r="J9" s="65">
        <f t="shared" si="0"/>
        <v>7.1140000000000008</v>
      </c>
    </row>
    <row r="10" spans="1:10" s="13" customFormat="1" ht="18" customHeight="1" x14ac:dyDescent="0.25">
      <c r="A10" s="44">
        <v>6</v>
      </c>
      <c r="B10" s="53" t="s">
        <v>416</v>
      </c>
      <c r="C10" s="53" t="s">
        <v>651</v>
      </c>
      <c r="D10" s="53" t="s">
        <v>655</v>
      </c>
      <c r="E10" s="54">
        <v>0.71099999999999997</v>
      </c>
      <c r="F10" s="53" t="s">
        <v>44</v>
      </c>
      <c r="G10" s="54" t="s">
        <v>648</v>
      </c>
      <c r="H10" s="44" t="s">
        <v>636</v>
      </c>
      <c r="I10" s="65">
        <v>10</v>
      </c>
      <c r="J10" s="65">
        <f t="shared" si="0"/>
        <v>1.4219999999999999</v>
      </c>
    </row>
    <row r="11" spans="1:10" s="13" customFormat="1" ht="18" customHeight="1" x14ac:dyDescent="0.25">
      <c r="A11" s="60">
        <v>7</v>
      </c>
      <c r="B11" s="53" t="s">
        <v>416</v>
      </c>
      <c r="C11" s="61" t="s">
        <v>414</v>
      </c>
      <c r="D11" s="53" t="s">
        <v>656</v>
      </c>
      <c r="E11" s="54">
        <v>22.898</v>
      </c>
      <c r="F11" s="53" t="s">
        <v>657</v>
      </c>
      <c r="G11" s="54" t="s">
        <v>648</v>
      </c>
      <c r="H11" s="44" t="s">
        <v>636</v>
      </c>
      <c r="I11" s="65">
        <v>10</v>
      </c>
      <c r="J11" s="65">
        <f t="shared" si="0"/>
        <v>45.795999999999999</v>
      </c>
    </row>
    <row r="12" spans="1:10" s="13" customFormat="1" ht="18" customHeight="1" x14ac:dyDescent="0.25">
      <c r="A12" s="44">
        <v>8</v>
      </c>
      <c r="B12" s="53" t="s">
        <v>416</v>
      </c>
      <c r="C12" s="61" t="s">
        <v>415</v>
      </c>
      <c r="D12" s="53" t="s">
        <v>658</v>
      </c>
      <c r="E12" s="54">
        <v>10.199999999999999</v>
      </c>
      <c r="F12" s="53" t="s">
        <v>44</v>
      </c>
      <c r="G12" s="54" t="s">
        <v>648</v>
      </c>
      <c r="H12" s="44" t="s">
        <v>636</v>
      </c>
      <c r="I12" s="65">
        <v>10</v>
      </c>
      <c r="J12" s="65">
        <f t="shared" si="0"/>
        <v>20.400000000000002</v>
      </c>
    </row>
    <row r="13" spans="1:10" s="13" customFormat="1" ht="18" customHeight="1" x14ac:dyDescent="0.25">
      <c r="A13" s="44">
        <v>9</v>
      </c>
      <c r="B13" s="53" t="s">
        <v>416</v>
      </c>
      <c r="C13" s="61" t="s">
        <v>417</v>
      </c>
      <c r="D13" s="53" t="s">
        <v>659</v>
      </c>
      <c r="E13" s="54">
        <v>2.2690000000000001</v>
      </c>
      <c r="F13" s="53" t="s">
        <v>16</v>
      </c>
      <c r="G13" s="54" t="s">
        <v>648</v>
      </c>
      <c r="H13" s="44" t="s">
        <v>636</v>
      </c>
      <c r="I13" s="65">
        <v>10</v>
      </c>
      <c r="J13" s="65">
        <f t="shared" si="0"/>
        <v>4.5380000000000003</v>
      </c>
    </row>
    <row r="14" spans="1:10" s="13" customFormat="1" ht="18" customHeight="1" x14ac:dyDescent="0.25">
      <c r="A14" s="60">
        <v>10</v>
      </c>
      <c r="B14" s="53" t="s">
        <v>416</v>
      </c>
      <c r="C14" s="61" t="s">
        <v>417</v>
      </c>
      <c r="D14" s="62" t="s">
        <v>660</v>
      </c>
      <c r="E14" s="54">
        <v>6.2320000000000002</v>
      </c>
      <c r="F14" s="53" t="s">
        <v>16</v>
      </c>
      <c r="G14" s="54" t="s">
        <v>648</v>
      </c>
      <c r="H14" s="44" t="s">
        <v>636</v>
      </c>
      <c r="I14" s="65">
        <v>10</v>
      </c>
      <c r="J14" s="65">
        <f t="shared" si="0"/>
        <v>12.464</v>
      </c>
    </row>
    <row r="15" spans="1:10" s="13" customFormat="1" ht="18" customHeight="1" x14ac:dyDescent="0.25">
      <c r="A15" s="44">
        <v>11</v>
      </c>
      <c r="B15" s="53" t="s">
        <v>416</v>
      </c>
      <c r="C15" s="63" t="s">
        <v>661</v>
      </c>
      <c r="D15" s="48" t="s">
        <v>662</v>
      </c>
      <c r="E15" s="64">
        <v>6.3959999999999999</v>
      </c>
      <c r="F15" s="53" t="s">
        <v>34</v>
      </c>
      <c r="G15" s="54" t="s">
        <v>648</v>
      </c>
      <c r="H15" s="44" t="s">
        <v>636</v>
      </c>
      <c r="I15" s="65">
        <v>10</v>
      </c>
      <c r="J15" s="65">
        <f t="shared" si="0"/>
        <v>12.792000000000002</v>
      </c>
    </row>
    <row r="16" spans="1:10" s="13" customFormat="1" ht="18" customHeight="1" x14ac:dyDescent="0.25">
      <c r="A16" s="44">
        <v>12</v>
      </c>
      <c r="B16" s="53" t="s">
        <v>416</v>
      </c>
      <c r="C16" s="63" t="s">
        <v>661</v>
      </c>
      <c r="D16" s="48" t="s">
        <v>663</v>
      </c>
      <c r="E16" s="64">
        <v>2.573</v>
      </c>
      <c r="F16" s="53" t="s">
        <v>34</v>
      </c>
      <c r="G16" s="54" t="s">
        <v>648</v>
      </c>
      <c r="H16" s="44" t="s">
        <v>636</v>
      </c>
      <c r="I16" s="65">
        <v>10</v>
      </c>
      <c r="J16" s="65">
        <f t="shared" si="0"/>
        <v>5.1460000000000008</v>
      </c>
    </row>
    <row r="17" spans="1:10" s="13" customFormat="1" ht="18" customHeight="1" x14ac:dyDescent="0.25">
      <c r="A17" s="60">
        <v>13</v>
      </c>
      <c r="B17" s="53" t="s">
        <v>416</v>
      </c>
      <c r="C17" s="63" t="s">
        <v>661</v>
      </c>
      <c r="D17" s="48" t="s">
        <v>664</v>
      </c>
      <c r="E17" s="64">
        <v>0.89700000000000002</v>
      </c>
      <c r="F17" s="53" t="s">
        <v>34</v>
      </c>
      <c r="G17" s="54" t="s">
        <v>648</v>
      </c>
      <c r="H17" s="44" t="s">
        <v>636</v>
      </c>
      <c r="I17" s="65">
        <v>10</v>
      </c>
      <c r="J17" s="65">
        <f t="shared" si="0"/>
        <v>1.7940000000000003</v>
      </c>
    </row>
    <row r="18" spans="1:10" s="13" customFormat="1" ht="18" customHeight="1" x14ac:dyDescent="0.25">
      <c r="A18" s="44">
        <v>14</v>
      </c>
      <c r="B18" s="59" t="s">
        <v>427</v>
      </c>
      <c r="C18" s="53" t="s">
        <v>425</v>
      </c>
      <c r="D18" s="53" t="s">
        <v>665</v>
      </c>
      <c r="E18" s="66">
        <v>11.693</v>
      </c>
      <c r="F18" s="57" t="s">
        <v>19</v>
      </c>
      <c r="G18" s="59" t="s">
        <v>648</v>
      </c>
      <c r="H18" s="44" t="s">
        <v>636</v>
      </c>
      <c r="I18" s="65">
        <v>9</v>
      </c>
      <c r="J18" s="65">
        <f t="shared" si="0"/>
        <v>21.0474</v>
      </c>
    </row>
    <row r="19" spans="1:10" s="13" customFormat="1" ht="18" customHeight="1" x14ac:dyDescent="0.25">
      <c r="A19" s="44">
        <v>15</v>
      </c>
      <c r="B19" s="59" t="s">
        <v>427</v>
      </c>
      <c r="C19" s="53" t="s">
        <v>425</v>
      </c>
      <c r="D19" s="53" t="s">
        <v>666</v>
      </c>
      <c r="E19" s="66">
        <v>2.472</v>
      </c>
      <c r="F19" s="57" t="s">
        <v>19</v>
      </c>
      <c r="G19" s="59" t="s">
        <v>648</v>
      </c>
      <c r="H19" s="44" t="s">
        <v>636</v>
      </c>
      <c r="I19" s="65">
        <v>9</v>
      </c>
      <c r="J19" s="65">
        <f t="shared" si="0"/>
        <v>4.4496000000000002</v>
      </c>
    </row>
    <row r="20" spans="1:10" s="13" customFormat="1" ht="18" customHeight="1" x14ac:dyDescent="0.25">
      <c r="A20" s="60">
        <v>16</v>
      </c>
      <c r="B20" s="59" t="s">
        <v>427</v>
      </c>
      <c r="C20" s="53" t="s">
        <v>425</v>
      </c>
      <c r="D20" s="53" t="s">
        <v>667</v>
      </c>
      <c r="E20" s="66">
        <v>8.2050000000000001</v>
      </c>
      <c r="F20" s="57" t="s">
        <v>19</v>
      </c>
      <c r="G20" s="59" t="s">
        <v>648</v>
      </c>
      <c r="H20" s="44" t="s">
        <v>636</v>
      </c>
      <c r="I20" s="65">
        <v>9</v>
      </c>
      <c r="J20" s="65">
        <f t="shared" si="0"/>
        <v>14.769</v>
      </c>
    </row>
    <row r="21" spans="1:10" s="13" customFormat="1" ht="18" customHeight="1" x14ac:dyDescent="0.25">
      <c r="A21" s="44">
        <v>17</v>
      </c>
      <c r="B21" s="59" t="s">
        <v>427</v>
      </c>
      <c r="C21" s="59" t="s">
        <v>427</v>
      </c>
      <c r="D21" s="67" t="s">
        <v>679</v>
      </c>
      <c r="E21" s="68">
        <v>2.6389999999999998</v>
      </c>
      <c r="F21" s="55" t="s">
        <v>44</v>
      </c>
      <c r="G21" s="59" t="s">
        <v>648</v>
      </c>
      <c r="H21" s="44" t="s">
        <v>636</v>
      </c>
      <c r="I21" s="65">
        <v>9</v>
      </c>
      <c r="J21" s="65">
        <f t="shared" si="0"/>
        <v>4.7501999999999995</v>
      </c>
    </row>
    <row r="22" spans="1:10" s="13" customFormat="1" ht="18" customHeight="1" x14ac:dyDescent="0.25">
      <c r="A22" s="44">
        <v>18</v>
      </c>
      <c r="B22" s="53" t="s">
        <v>429</v>
      </c>
      <c r="C22" s="61" t="s">
        <v>635</v>
      </c>
      <c r="D22" s="53" t="s">
        <v>683</v>
      </c>
      <c r="E22" s="54">
        <v>18.001000000000001</v>
      </c>
      <c r="F22" s="53" t="s">
        <v>90</v>
      </c>
      <c r="G22" s="54" t="s">
        <v>648</v>
      </c>
      <c r="H22" s="44" t="s">
        <v>636</v>
      </c>
      <c r="I22" s="65">
        <v>9</v>
      </c>
      <c r="J22" s="65">
        <f t="shared" si="0"/>
        <v>32.401800000000001</v>
      </c>
    </row>
    <row r="23" spans="1:10" ht="18" customHeight="1" x14ac:dyDescent="0.2">
      <c r="E23" s="58">
        <f>SUM(E5:E22)</f>
        <v>110.93599999999998</v>
      </c>
    </row>
    <row r="25" spans="1:10" x14ac:dyDescent="0.2">
      <c r="F25" s="4"/>
      <c r="G25" s="2" t="s">
        <v>685</v>
      </c>
      <c r="I25" s="2" t="s">
        <v>687</v>
      </c>
    </row>
    <row r="26" spans="1:10" x14ac:dyDescent="0.2">
      <c r="F26" s="4"/>
      <c r="G26" s="2" t="s">
        <v>686</v>
      </c>
      <c r="I26" s="2" t="s">
        <v>688</v>
      </c>
    </row>
  </sheetData>
  <autoFilter ref="A3:J22"/>
  <mergeCells count="1">
    <mergeCell ref="A1:J1"/>
  </mergeCells>
  <phoneticPr fontId="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5</vt:i4>
      </vt:variant>
    </vt:vector>
  </HeadingPairs>
  <TitlesOfParts>
    <vt:vector size="5" baseType="lpstr">
      <vt:lpstr>Аренда-Наем ЕПК, МФ и З</vt:lpstr>
      <vt:lpstr>ДОГОВОРИ-ПЪРВА ТР.СЕСИЯ</vt:lpstr>
      <vt:lpstr>създаване на тр.н.</vt:lpstr>
      <vt:lpstr>§12а - ниви в стопански дворове</vt:lpstr>
      <vt:lpstr>§12а-пасища, ливади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Tsvetozara Tsvetanova</dc:creator>
  <cp:lastModifiedBy>Димов</cp:lastModifiedBy>
  <cp:lastPrinted>2024-10-08T12:57:59Z</cp:lastPrinted>
  <dcterms:created xsi:type="dcterms:W3CDTF">2015-04-06T16:04:16Z</dcterms:created>
  <dcterms:modified xsi:type="dcterms:W3CDTF">2024-10-14T07:13:06Z</dcterms:modified>
</cp:coreProperties>
</file>