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28470" windowHeight="122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22" i="1" l="1"/>
  <c r="M32" i="1" l="1"/>
  <c r="M87" i="1" l="1"/>
  <c r="L87" i="1"/>
  <c r="L22" i="1"/>
  <c r="L32" i="1"/>
  <c r="M64" i="1"/>
  <c r="L23" i="1" l="1"/>
  <c r="M23" i="1" s="1"/>
  <c r="L88" i="1" l="1"/>
  <c r="M88" i="1" s="1"/>
  <c r="L24" i="1"/>
  <c r="M24" i="1" s="1"/>
  <c r="L112" i="1" l="1"/>
  <c r="M112" i="1" s="1"/>
  <c r="L110" i="1"/>
  <c r="M110" i="1" s="1"/>
  <c r="L90" i="1"/>
  <c r="M90" i="1" s="1"/>
  <c r="L10" i="1" l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34" i="1"/>
  <c r="M34" i="1" s="1"/>
  <c r="L33" i="1"/>
  <c r="M33" i="1" s="1"/>
  <c r="L25" i="1"/>
  <c r="M25" i="1" s="1"/>
  <c r="L31" i="1" l="1"/>
  <c r="M31" i="1" s="1"/>
  <c r="L30" i="1"/>
  <c r="M30" i="1" s="1"/>
  <c r="L29" i="1"/>
  <c r="M29" i="1" s="1"/>
  <c r="L28" i="1"/>
  <c r="M28" i="1" s="1"/>
  <c r="L27" i="1"/>
  <c r="M27" i="1" s="1"/>
  <c r="L36" i="1" l="1"/>
  <c r="M36" i="1" s="1"/>
  <c r="L35" i="1"/>
  <c r="M35" i="1" s="1"/>
  <c r="L26" i="1"/>
  <c r="M26" i="1" s="1"/>
  <c r="L113" i="1" l="1"/>
  <c r="M113" i="1" s="1"/>
  <c r="L111" i="1"/>
  <c r="M111" i="1" s="1"/>
  <c r="L89" i="1"/>
  <c r="M89" i="1" s="1"/>
  <c r="L91" i="1"/>
  <c r="M91" i="1" s="1"/>
  <c r="E37" i="1"/>
  <c r="L20" i="1"/>
  <c r="M20" i="1" s="1"/>
  <c r="L21" i="1"/>
  <c r="M21" i="1" s="1"/>
  <c r="L9" i="1"/>
  <c r="M9" i="1" s="1"/>
  <c r="L8" i="1"/>
  <c r="M8" i="1" s="1"/>
  <c r="E65" i="1" l="1"/>
  <c r="E121" i="1" l="1"/>
  <c r="L120" i="1"/>
  <c r="M120" i="1" s="1"/>
  <c r="E45" i="1" l="1"/>
  <c r="L44" i="1"/>
  <c r="M44" i="1" s="1"/>
  <c r="L43" i="1"/>
  <c r="M43" i="1" s="1"/>
  <c r="L42" i="1"/>
  <c r="M42" i="1" s="1"/>
  <c r="E114" i="1" l="1"/>
  <c r="L109" i="1" l="1"/>
  <c r="M109" i="1" s="1"/>
  <c r="B94" i="1" l="1"/>
  <c r="E92" i="1"/>
  <c r="E94" i="1" s="1"/>
</calcChain>
</file>

<file path=xl/sharedStrings.xml><?xml version="1.0" encoding="utf-8"?>
<sst xmlns="http://schemas.openxmlformats.org/spreadsheetml/2006/main" count="308" uniqueCount="153">
  <si>
    <t>ОБЛАСТ СЛИВЕН</t>
  </si>
  <si>
    <t>ОБЩИНА СЛИВЕН</t>
  </si>
  <si>
    <t xml:space="preserve">С П И С Ъ К  </t>
  </si>
  <si>
    <r>
      <t xml:space="preserve">№ </t>
    </r>
    <r>
      <rPr>
        <b/>
        <sz val="9"/>
        <rFont val="Times New Roman"/>
        <family val="1"/>
        <charset val="204"/>
      </rPr>
      <t>на обекта</t>
    </r>
  </si>
  <si>
    <t>Землище</t>
  </si>
  <si>
    <t>Площ   [дка]</t>
  </si>
  <si>
    <t>Кате-гория на земята</t>
  </si>
  <si>
    <t>НТП</t>
  </si>
  <si>
    <t>Местност</t>
  </si>
  <si>
    <t>М-в</t>
  </si>
  <si>
    <t>П-л/ ОКЕ</t>
  </si>
  <si>
    <t>Размер на арендна вноска на дка, в лева</t>
  </si>
  <si>
    <t>Размер на арендна вноска за целия имот, в лева</t>
  </si>
  <si>
    <t>Размер на 20% депозит за участие в търга, в лева</t>
  </si>
  <si>
    <t>Срок на предоставяне в години</t>
  </si>
  <si>
    <t xml:space="preserve">"*" т. 4.1  ЗА ЕДНОГОДИШНИ ПОЛСКИ КУЛТУРИ </t>
  </si>
  <si>
    <t>ІІІ</t>
  </si>
  <si>
    <t>Нива</t>
  </si>
  <si>
    <t>Изоставена орна земя</t>
  </si>
  <si>
    <t>ІV</t>
  </si>
  <si>
    <t>Изоставена нива</t>
  </si>
  <si>
    <t>гр. Кермен</t>
  </si>
  <si>
    <t>№ на обекта</t>
  </si>
  <si>
    <t xml:space="preserve">бр.имота с обща площ :       </t>
  </si>
  <si>
    <t>дка</t>
  </si>
  <si>
    <t>"*"</t>
  </si>
  <si>
    <t>с. Малко Чочовени</t>
  </si>
  <si>
    <t>ОБЩИНА ТВЪРДИЦА</t>
  </si>
  <si>
    <t>1</t>
  </si>
  <si>
    <t>с. Сборище</t>
  </si>
  <si>
    <t>V</t>
  </si>
  <si>
    <t>65499.242.25</t>
  </si>
  <si>
    <t xml:space="preserve">ОБЩИНА ТВЪРДИЦА:           </t>
  </si>
  <si>
    <t>ОБЩИНА КОТЕЛ</t>
  </si>
  <si>
    <t xml:space="preserve">"*" т. 4.1   ЗА ЕДНОГОДИШНИ ПОЛСКИ КУЛТУРИ </t>
  </si>
  <si>
    <t>IV</t>
  </si>
  <si>
    <t>IX</t>
  </si>
  <si>
    <t>с. Нейково</t>
  </si>
  <si>
    <t>VIII</t>
  </si>
  <si>
    <t>51398.526.82</t>
  </si>
  <si>
    <t>гр. Котел</t>
  </si>
  <si>
    <t>39030.37.137</t>
  </si>
  <si>
    <t xml:space="preserve">ОБЩИНА КОТЕЛ:           </t>
  </si>
  <si>
    <t>ОБЩИНА НОВА ЗАГОРА</t>
  </si>
  <si>
    <t>Идентификатор по КККР</t>
  </si>
  <si>
    <t xml:space="preserve">бр.имота с общо площ :       </t>
  </si>
  <si>
    <t xml:space="preserve"> </t>
  </si>
  <si>
    <t>с. Еленово</t>
  </si>
  <si>
    <t xml:space="preserve">ОБЩИНА СЛИВЕН:           </t>
  </si>
  <si>
    <t xml:space="preserve">ОБЩИНА НОВА ЗАГОРА:           </t>
  </si>
  <si>
    <t xml:space="preserve">"*" т. 4.3  ЗА ЕДНОГОДИШНИ ПОЛСКИ КУЛТУРИ, МНОГОГОДИШНИФУРАЖНИ КУЛТУРИ ПРИ УСЛОВИЯТА НА ЧЛ. 47О, АЛ. 2 ОТ ППЗСПЗЗ </t>
  </si>
  <si>
    <t>27245.50.18</t>
  </si>
  <si>
    <t>с. Бозаджии</t>
  </si>
  <si>
    <t>с. Медвен</t>
  </si>
  <si>
    <t>с. Радецки</t>
  </si>
  <si>
    <t>III</t>
  </si>
  <si>
    <t>05092.27.91</t>
  </si>
  <si>
    <t>05092.32.24</t>
  </si>
  <si>
    <t>05092.35.61</t>
  </si>
  <si>
    <t>05092.35.67</t>
  </si>
  <si>
    <t>с. Горно Александрово</t>
  </si>
  <si>
    <t>16688.85.15</t>
  </si>
  <si>
    <t>16688.99.55</t>
  </si>
  <si>
    <t>с. Желю войвода</t>
  </si>
  <si>
    <t>29194.21.17</t>
  </si>
  <si>
    <t>29194.44.208</t>
  </si>
  <si>
    <t>29194.64.82</t>
  </si>
  <si>
    <t>29194.70.1</t>
  </si>
  <si>
    <t>29194.71.43</t>
  </si>
  <si>
    <t>29194.82.99</t>
  </si>
  <si>
    <t>29194.87.63</t>
  </si>
  <si>
    <t>с. Камен</t>
  </si>
  <si>
    <t>35660.39.30</t>
  </si>
  <si>
    <t>46694.26.58</t>
  </si>
  <si>
    <t>с. Тополчане</t>
  </si>
  <si>
    <t>72816.67.61</t>
  </si>
  <si>
    <t>с. Трапоклово</t>
  </si>
  <si>
    <t>73016.23.63</t>
  </si>
  <si>
    <t>гр. Сливен</t>
  </si>
  <si>
    <t>67338.15.17</t>
  </si>
  <si>
    <t>67338.18.9</t>
  </si>
  <si>
    <t>67338.18.10</t>
  </si>
  <si>
    <t>67338.18.11</t>
  </si>
  <si>
    <t>67338.18.12</t>
  </si>
  <si>
    <t>36779.52.55</t>
  </si>
  <si>
    <t>с. Панаретовци</t>
  </si>
  <si>
    <t>55333.73.38</t>
  </si>
  <si>
    <t>55333.73.40</t>
  </si>
  <si>
    <t>с. Старо село</t>
  </si>
  <si>
    <t>с. Ковачите</t>
  </si>
  <si>
    <t>Друг вид нива</t>
  </si>
  <si>
    <t>37530.66.36</t>
  </si>
  <si>
    <t>с. Струпец</t>
  </si>
  <si>
    <t>VІ</t>
  </si>
  <si>
    <t>69986.83.34</t>
  </si>
  <si>
    <t>69986.93.1</t>
  </si>
  <si>
    <r>
      <t xml:space="preserve">ПО ОБЕКТИ НА ЗЕМЕДЕЛСКИТЕ ЗЕМИ ОТ ДЪРЖАВЕН ПОЗЕМЛЕН ФОНД, ОБЯВЕНИ ЗА ОТДАВАНЕ ПОД НАЕМ/АРЕНДА НА ТЪРГ                                                                                                 </t>
    </r>
    <r>
      <rPr>
        <b/>
        <sz val="10"/>
        <color indexed="10"/>
        <rFont val="Times New Roman"/>
        <family val="1"/>
        <charset val="204"/>
      </rPr>
      <t xml:space="preserve"> ПЪРВА ТРЪЖНА СЕСИЯ  ЗА СТОПАНСКАТА </t>
    </r>
    <r>
      <rPr>
        <b/>
        <sz val="12"/>
        <color indexed="10"/>
        <rFont val="Times New Roman"/>
        <family val="1"/>
        <charset val="204"/>
      </rPr>
      <t>2023/2024г.</t>
    </r>
  </si>
  <si>
    <t>Минималният размер на арендната вноска за отглеждане на едногодишни полски култури е определен съгласно т. 4.1 към Заповед № РД 46-95/27.03.2023 г.  на Министъра на земеделието.</t>
  </si>
  <si>
    <t>35660.16.2</t>
  </si>
  <si>
    <t>67338.144.2</t>
  </si>
  <si>
    <t>Размер на депозит за участие в търга, в лева</t>
  </si>
  <si>
    <r>
      <t xml:space="preserve">ПО ОБЕКТИ НА ЗЕМЕДЕЛСКИТЕ ЗЕМИ ОТ ДЪРЖАВЕН ПОЗЕМЛЕН ФОНД, ОБЯВЕНИ ЗА ОТДАВАНЕ ПОД НАЕМ/АРЕНДА НА ТЪРГ                                                                                                                                                                                            </t>
    </r>
    <r>
      <rPr>
        <b/>
        <sz val="10"/>
        <color indexed="10"/>
        <rFont val="Times New Roman"/>
        <family val="1"/>
        <charset val="204"/>
      </rPr>
      <t xml:space="preserve">ПЪРВА ТРЪЖНА СЕСИЯ  ЗА СТОПАНСКАТА </t>
    </r>
    <r>
      <rPr>
        <b/>
        <sz val="12"/>
        <color indexed="10"/>
        <rFont val="Times New Roman"/>
        <family val="1"/>
        <charset val="204"/>
      </rPr>
      <t>2023/2024 г.</t>
    </r>
  </si>
  <si>
    <t xml:space="preserve">"*" т. 4.3  ЗА ЕДНОГОДИШНИ ПОЛСКИ КУЛТУРИ ПРИ УСЛОВИЯТА НА ЧЛ. 47О, АЛ. 2 ОТ ППЗСПЗЗ </t>
  </si>
  <si>
    <t>с. Мокрен</t>
  </si>
  <si>
    <t>00045.1.1</t>
  </si>
  <si>
    <t>47528.127.148</t>
  </si>
  <si>
    <t>Минималният размер на арендната вноска за отглеждане на едногодишни полски култури, многогодишни фуражни култури е определен съгласно т. 4.3 към Заповед № РД 46-95/27.03.2023 г.  на Министъра на земеделието.</t>
  </si>
  <si>
    <t>с. Богданово</t>
  </si>
  <si>
    <t>04635.21.35</t>
  </si>
  <si>
    <t>с. Радево</t>
  </si>
  <si>
    <t>61340.19.45</t>
  </si>
  <si>
    <t>61340.41.83</t>
  </si>
  <si>
    <t>61340.42.25</t>
  </si>
  <si>
    <t>КУЛИНСКИ ПЪТ</t>
  </si>
  <si>
    <t>ДОЛЕН БОЗАЛЪК</t>
  </si>
  <si>
    <t>ИМЕРЛИЙСКИ РЪТ</t>
  </si>
  <si>
    <t>ГОЛЯМАТА ЧЕШМА</t>
  </si>
  <si>
    <t>САЗЛЪ ТАРЛА</t>
  </si>
  <si>
    <t>МЕРДЖАНА</t>
  </si>
  <si>
    <t>СЪБЕНА ВЪРБА</t>
  </si>
  <si>
    <t>МЕРАТА</t>
  </si>
  <si>
    <t>АЛЧАКА</t>
  </si>
  <si>
    <t>ДРАКАТА</t>
  </si>
  <si>
    <t>ПОЛУГАРА</t>
  </si>
  <si>
    <t>БЕЛИЯ ГЕРЕН</t>
  </si>
  <si>
    <t>ЧУРУКЛИЙ</t>
  </si>
  <si>
    <t>КЛАДЕНЕЦА</t>
  </si>
  <si>
    <t>ДЕВИЧКОВО</t>
  </si>
  <si>
    <t>БАТАКЛЪКА</t>
  </si>
  <si>
    <t>ОСМАН ТАРЛА</t>
  </si>
  <si>
    <t>ПОЛЯНАТА</t>
  </si>
  <si>
    <t>ЧЕНГЕЛЯ</t>
  </si>
  <si>
    <t>ЧАИРИТЕ</t>
  </si>
  <si>
    <t>БАИРА</t>
  </si>
  <si>
    <t>ГЕРГЕВЕЦ</t>
  </si>
  <si>
    <t>ШЕКЕРДЖАТА</t>
  </si>
  <si>
    <t>69081.48.8</t>
  </si>
  <si>
    <t>АЛТЪН ТАРЛА</t>
  </si>
  <si>
    <t>МЕДЖЕРЛИШКИ ЛОЗЯ</t>
  </si>
  <si>
    <t>СТРАШКО ПОЛЕ</t>
  </si>
  <si>
    <t>РАКОВСКА РЕКА</t>
  </si>
  <si>
    <t>БОЗАЛЪКА</t>
  </si>
  <si>
    <t>61310.24.54</t>
  </si>
  <si>
    <t>ЧЕЙМАНА</t>
  </si>
  <si>
    <t>ПЛУГ ТАРЛАСА</t>
  </si>
  <si>
    <t>ТРАПА</t>
  </si>
  <si>
    <t>СРЕДЕН БАИР</t>
  </si>
  <si>
    <t>КУРИЯТА</t>
  </si>
  <si>
    <t>АРКАРИОЛУ</t>
  </si>
  <si>
    <t>37530.41.1</t>
  </si>
  <si>
    <t>с. Градец</t>
  </si>
  <si>
    <t>КАНТОНА</t>
  </si>
  <si>
    <t>17436.58.1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</si>
</sst>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\ &quot;лв&quot;"/>
    <numFmt numFmtId="166" formatCode="0.000"/>
    <numFmt numFmtId="167" formatCode="000000"/>
  </numFmts>
  <fonts count="20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 wrapText="1"/>
    </xf>
    <xf numFmtId="166" fontId="3" fillId="0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horizontal="right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/>
    </xf>
    <xf numFmtId="166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right"/>
    </xf>
    <xf numFmtId="166" fontId="3" fillId="3" borderId="1" xfId="0" applyNumberFormat="1" applyFont="1" applyFill="1" applyBorder="1" applyAlignment="1">
      <alignment wrapText="1"/>
    </xf>
    <xf numFmtId="0" fontId="13" fillId="2" borderId="3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right"/>
    </xf>
    <xf numFmtId="0" fontId="7" fillId="2" borderId="1" xfId="0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165" fontId="14" fillId="2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right"/>
    </xf>
    <xf numFmtId="164" fontId="7" fillId="4" borderId="1" xfId="0" applyNumberFormat="1" applyFont="1" applyFill="1" applyBorder="1" applyAlignment="1">
      <alignment vertical="center" wrapText="1"/>
    </xf>
    <xf numFmtId="49" fontId="7" fillId="4" borderId="1" xfId="0" applyNumberFormat="1" applyFont="1" applyFill="1" applyBorder="1" applyAlignment="1">
      <alignment vertical="center" wrapText="1"/>
    </xf>
    <xf numFmtId="165" fontId="7" fillId="4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164" fontId="3" fillId="0" borderId="0" xfId="0" applyNumberFormat="1" applyFont="1"/>
    <xf numFmtId="0" fontId="3" fillId="0" borderId="0" xfId="0" applyFont="1"/>
    <xf numFmtId="0" fontId="3" fillId="0" borderId="0" xfId="0" applyFont="1" applyAlignment="1"/>
    <xf numFmtId="165" fontId="3" fillId="0" borderId="0" xfId="0" applyNumberFormat="1" applyFont="1"/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right" vertical="center" shrinkToFit="1"/>
    </xf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vertical="center" shrinkToFit="1"/>
    </xf>
    <xf numFmtId="0" fontId="7" fillId="2" borderId="1" xfId="0" applyFont="1" applyFill="1" applyBorder="1" applyAlignment="1">
      <alignment horizontal="right"/>
    </xf>
    <xf numFmtId="0" fontId="7" fillId="2" borderId="4" xfId="0" applyFont="1" applyFill="1" applyBorder="1" applyAlignment="1">
      <alignment horizontal="right"/>
    </xf>
    <xf numFmtId="0" fontId="7" fillId="2" borderId="4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vertical="center" wrapText="1"/>
    </xf>
    <xf numFmtId="165" fontId="7" fillId="0" borderId="0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67" fontId="3" fillId="3" borderId="1" xfId="0" applyNumberFormat="1" applyFont="1" applyFill="1" applyBorder="1" applyAlignment="1">
      <alignment horizontal="left" vertical="center" wrapText="1"/>
    </xf>
    <xf numFmtId="167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166" fontId="7" fillId="2" borderId="1" xfId="0" applyNumberFormat="1" applyFont="1" applyFill="1" applyBorder="1" applyAlignment="1">
      <alignment vertical="center" wrapText="1"/>
    </xf>
    <xf numFmtId="0" fontId="7" fillId="2" borderId="1" xfId="0" applyNumberFormat="1" applyFont="1" applyFill="1" applyBorder="1" applyAlignment="1">
      <alignment vertical="center" wrapText="1"/>
    </xf>
    <xf numFmtId="166" fontId="7" fillId="0" borderId="0" xfId="0" applyNumberFormat="1" applyFont="1" applyFill="1" applyBorder="1" applyAlignment="1">
      <alignment vertical="center" wrapText="1"/>
    </xf>
    <xf numFmtId="0" fontId="7" fillId="0" borderId="0" xfId="0" applyNumberFormat="1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right"/>
    </xf>
    <xf numFmtId="0" fontId="3" fillId="0" borderId="0" xfId="0" applyFont="1" applyBorder="1" applyAlignment="1"/>
    <xf numFmtId="0" fontId="3" fillId="0" borderId="10" xfId="0" applyFont="1" applyBorder="1" applyAlignment="1"/>
    <xf numFmtId="0" fontId="5" fillId="6" borderId="1" xfId="0" applyFont="1" applyFill="1" applyBorder="1" applyAlignment="1">
      <alignment horizontal="right"/>
    </xf>
    <xf numFmtId="0" fontId="14" fillId="6" borderId="1" xfId="0" applyFont="1" applyFill="1" applyBorder="1" applyAlignment="1">
      <alignment vertical="center" wrapText="1"/>
    </xf>
    <xf numFmtId="164" fontId="14" fillId="6" borderId="1" xfId="0" applyNumberFormat="1" applyFont="1" applyFill="1" applyBorder="1" applyAlignment="1">
      <alignment vertical="center" wrapText="1"/>
    </xf>
    <xf numFmtId="164" fontId="7" fillId="6" borderId="1" xfId="0" applyNumberFormat="1" applyFont="1" applyFill="1" applyBorder="1" applyAlignment="1">
      <alignment vertical="center" wrapText="1"/>
    </xf>
    <xf numFmtId="0" fontId="7" fillId="6" borderId="1" xfId="0" applyNumberFormat="1" applyFont="1" applyFill="1" applyBorder="1" applyAlignment="1">
      <alignment horizontal="right" vertical="center" wrapText="1"/>
    </xf>
    <xf numFmtId="164" fontId="7" fillId="6" borderId="1" xfId="0" applyNumberFormat="1" applyFont="1" applyFill="1" applyBorder="1" applyAlignment="1">
      <alignment horizontal="right" vertical="center" wrapText="1"/>
    </xf>
    <xf numFmtId="164" fontId="7" fillId="0" borderId="9" xfId="0" applyNumberFormat="1" applyFont="1" applyFill="1" applyBorder="1" applyAlignment="1">
      <alignment vertical="center" wrapText="1"/>
    </xf>
    <xf numFmtId="0" fontId="7" fillId="0" borderId="9" xfId="0" applyNumberFormat="1" applyFont="1" applyFill="1" applyBorder="1" applyAlignment="1">
      <alignment horizontal="right" vertical="center" wrapText="1"/>
    </xf>
    <xf numFmtId="164" fontId="7" fillId="0" borderId="9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center"/>
    </xf>
    <xf numFmtId="0" fontId="16" fillId="0" borderId="0" xfId="0" applyFont="1"/>
    <xf numFmtId="165" fontId="16" fillId="0" borderId="0" xfId="0" applyNumberFormat="1" applyFont="1"/>
    <xf numFmtId="0" fontId="3" fillId="0" borderId="0" xfId="0" applyFont="1" applyAlignment="1">
      <alignment horizontal="left"/>
    </xf>
    <xf numFmtId="0" fontId="16" fillId="0" borderId="0" xfId="0" applyFont="1" applyAlignment="1"/>
    <xf numFmtId="165" fontId="16" fillId="0" borderId="0" xfId="0" applyNumberFormat="1" applyFont="1" applyAlignment="1"/>
    <xf numFmtId="165" fontId="3" fillId="0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wrapText="1"/>
    </xf>
    <xf numFmtId="165" fontId="3" fillId="0" borderId="4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shrinkToFit="1"/>
    </xf>
    <xf numFmtId="166" fontId="3" fillId="0" borderId="6" xfId="0" applyNumberFormat="1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15" fillId="0" borderId="0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9" fillId="0" borderId="0" xfId="0" applyFont="1"/>
    <xf numFmtId="0" fontId="3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3" fillId="0" borderId="0" xfId="0" applyFont="1" applyFill="1" applyBorder="1" applyAlignment="1">
      <alignment horizontal="right"/>
    </xf>
    <xf numFmtId="164" fontId="14" fillId="0" borderId="0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165" fontId="14" fillId="0" borderId="0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/>
    </xf>
    <xf numFmtId="164" fontId="15" fillId="0" borderId="0" xfId="0" applyNumberFormat="1" applyFont="1" applyBorder="1" applyAlignment="1">
      <alignment horizontal="center" vertical="center" wrapText="1"/>
    </xf>
    <xf numFmtId="0" fontId="3" fillId="3" borderId="4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wrapText="1"/>
    </xf>
    <xf numFmtId="1" fontId="3" fillId="0" borderId="6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167" fontId="3" fillId="0" borderId="4" xfId="0" applyNumberFormat="1" applyFont="1" applyFill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49" fontId="7" fillId="0" borderId="2" xfId="0" applyNumberFormat="1" applyFont="1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3" borderId="4" xfId="0" applyNumberFormat="1" applyFont="1" applyFill="1" applyBorder="1" applyAlignment="1">
      <alignment horizontal="center" wrapText="1"/>
    </xf>
    <xf numFmtId="0" fontId="17" fillId="0" borderId="6" xfId="0" applyFont="1" applyBorder="1" applyAlignment="1">
      <alignment horizontal="center"/>
    </xf>
    <xf numFmtId="49" fontId="7" fillId="4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167" fontId="3" fillId="0" borderId="6" xfId="0" applyNumberFormat="1" applyFont="1" applyFill="1" applyBorder="1" applyAlignment="1">
      <alignment horizontal="center" wrapText="1"/>
    </xf>
    <xf numFmtId="0" fontId="18" fillId="0" borderId="2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5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165" fontId="7" fillId="3" borderId="3" xfId="0" applyNumberFormat="1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49" fontId="7" fillId="5" borderId="4" xfId="0" applyNumberFormat="1" applyFont="1" applyFill="1" applyBorder="1" applyAlignment="1">
      <alignment horizontal="center" vertical="center" wrapText="1"/>
    </xf>
    <xf numFmtId="49" fontId="7" fillId="5" borderId="5" xfId="0" applyNumberFormat="1" applyFont="1" applyFill="1" applyBorder="1" applyAlignment="1">
      <alignment horizontal="center" vertical="center" wrapText="1"/>
    </xf>
    <xf numFmtId="49" fontId="7" fillId="5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38"/>
  <sheetViews>
    <sheetView tabSelected="1" view="pageLayout" topLeftCell="A34" zoomScaleNormal="100" workbookViewId="0">
      <selection activeCell="E52" sqref="E52"/>
    </sheetView>
  </sheetViews>
  <sheetFormatPr defaultRowHeight="15" x14ac:dyDescent="0.25"/>
  <cols>
    <col min="3" max="3" width="7.5703125" customWidth="1"/>
    <col min="4" max="4" width="17.85546875" customWidth="1"/>
    <col min="5" max="5" width="10.140625" bestFit="1" customWidth="1"/>
    <col min="7" max="7" width="19" customWidth="1"/>
    <col min="8" max="8" width="20.28515625" bestFit="1" customWidth="1"/>
    <col min="12" max="12" width="10.140625" customWidth="1"/>
    <col min="13" max="13" width="11.28515625" customWidth="1"/>
  </cols>
  <sheetData>
    <row r="1" spans="2:14" ht="18.75" x14ac:dyDescent="0.25">
      <c r="B1" s="159" t="s">
        <v>0</v>
      </c>
      <c r="C1" s="159"/>
      <c r="D1" s="160"/>
      <c r="E1" s="163"/>
      <c r="F1" s="1"/>
      <c r="G1" s="2"/>
      <c r="H1" s="3"/>
      <c r="I1" s="1"/>
      <c r="J1" s="138" t="s">
        <v>1</v>
      </c>
      <c r="K1" s="138"/>
      <c r="L1" s="138"/>
      <c r="M1" s="138"/>
      <c r="N1" s="164"/>
    </row>
    <row r="2" spans="2:14" x14ac:dyDescent="0.25">
      <c r="B2" s="132" t="s">
        <v>2</v>
      </c>
      <c r="C2" s="132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4"/>
    </row>
    <row r="3" spans="2:14" ht="37.5" customHeight="1" x14ac:dyDescent="0.25">
      <c r="B3" s="140" t="s">
        <v>96</v>
      </c>
      <c r="C3" s="140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2"/>
    </row>
    <row r="4" spans="2:14" x14ac:dyDescent="0.25">
      <c r="B4" s="124" t="s">
        <v>3</v>
      </c>
      <c r="C4" s="193"/>
      <c r="D4" s="143" t="s">
        <v>4</v>
      </c>
      <c r="E4" s="144" t="s">
        <v>5</v>
      </c>
      <c r="F4" s="143" t="s">
        <v>6</v>
      </c>
      <c r="G4" s="145" t="s">
        <v>7</v>
      </c>
      <c r="H4" s="143" t="s">
        <v>8</v>
      </c>
      <c r="I4" s="143" t="s">
        <v>9</v>
      </c>
      <c r="J4" s="143" t="s">
        <v>10</v>
      </c>
      <c r="K4" s="169" t="s">
        <v>11</v>
      </c>
      <c r="L4" s="161" t="s">
        <v>12</v>
      </c>
      <c r="M4" s="161" t="s">
        <v>100</v>
      </c>
      <c r="N4" s="162" t="s">
        <v>14</v>
      </c>
    </row>
    <row r="5" spans="2:14" ht="62.25" customHeight="1" x14ac:dyDescent="0.25">
      <c r="B5" s="124"/>
      <c r="C5" s="194"/>
      <c r="D5" s="143"/>
      <c r="E5" s="144"/>
      <c r="F5" s="143"/>
      <c r="G5" s="146"/>
      <c r="H5" s="143"/>
      <c r="I5" s="143"/>
      <c r="J5" s="143"/>
      <c r="K5" s="169"/>
      <c r="L5" s="161"/>
      <c r="M5" s="161"/>
      <c r="N5" s="162"/>
    </row>
    <row r="6" spans="2:14" x14ac:dyDescent="0.25">
      <c r="B6" s="4">
        <v>1</v>
      </c>
      <c r="C6" s="4"/>
      <c r="D6" s="4">
        <v>2</v>
      </c>
      <c r="E6" s="4">
        <v>3</v>
      </c>
      <c r="F6" s="4">
        <v>4</v>
      </c>
      <c r="G6" s="4">
        <v>5</v>
      </c>
      <c r="H6" s="5">
        <v>6</v>
      </c>
      <c r="I6" s="4">
        <v>7</v>
      </c>
      <c r="J6" s="4">
        <v>8</v>
      </c>
      <c r="K6" s="4">
        <v>9</v>
      </c>
      <c r="L6" s="4">
        <v>10</v>
      </c>
      <c r="M6" s="4">
        <v>11</v>
      </c>
      <c r="N6" s="4">
        <v>12</v>
      </c>
    </row>
    <row r="7" spans="2:14" x14ac:dyDescent="0.25">
      <c r="B7" s="165" t="s">
        <v>15</v>
      </c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8"/>
    </row>
    <row r="8" spans="2:14" ht="20.100000000000001" customHeight="1" x14ac:dyDescent="0.25">
      <c r="B8" s="6">
        <v>1</v>
      </c>
      <c r="C8" s="7"/>
      <c r="D8" s="125" t="s">
        <v>52</v>
      </c>
      <c r="E8" s="8">
        <v>7.8319999999999999</v>
      </c>
      <c r="F8" s="9" t="s">
        <v>16</v>
      </c>
      <c r="G8" s="48" t="s">
        <v>17</v>
      </c>
      <c r="H8" s="10" t="s">
        <v>113</v>
      </c>
      <c r="I8" s="120" t="s">
        <v>56</v>
      </c>
      <c r="J8" s="121"/>
      <c r="K8" s="11">
        <v>48</v>
      </c>
      <c r="L8" s="11">
        <f>SUM(E8*K8)</f>
        <v>375.93599999999998</v>
      </c>
      <c r="M8" s="12">
        <f>L8*0.2</f>
        <v>75.187200000000004</v>
      </c>
      <c r="N8" s="13">
        <v>10</v>
      </c>
    </row>
    <row r="9" spans="2:14" ht="20.100000000000001" customHeight="1" x14ac:dyDescent="0.25">
      <c r="B9" s="6">
        <v>2</v>
      </c>
      <c r="C9" s="7"/>
      <c r="D9" s="126"/>
      <c r="E9" s="8">
        <v>14.788</v>
      </c>
      <c r="F9" s="9" t="s">
        <v>16</v>
      </c>
      <c r="G9" s="48" t="s">
        <v>17</v>
      </c>
      <c r="H9" s="110" t="s">
        <v>114</v>
      </c>
      <c r="I9" s="120" t="s">
        <v>57</v>
      </c>
      <c r="J9" s="121"/>
      <c r="K9" s="11">
        <v>48</v>
      </c>
      <c r="L9" s="11">
        <f>SUM(E9*K9)</f>
        <v>709.82400000000007</v>
      </c>
      <c r="M9" s="12">
        <f t="shared" ref="M9:M12" si="0">L9*0.2</f>
        <v>141.96480000000003</v>
      </c>
      <c r="N9" s="13">
        <v>10</v>
      </c>
    </row>
    <row r="10" spans="2:14" ht="20.100000000000001" customHeight="1" x14ac:dyDescent="0.25">
      <c r="B10" s="6">
        <v>3</v>
      </c>
      <c r="C10" s="7"/>
      <c r="D10" s="126"/>
      <c r="E10" s="8">
        <v>13.048999999999999</v>
      </c>
      <c r="F10" s="9" t="s">
        <v>16</v>
      </c>
      <c r="G10" s="48" t="s">
        <v>17</v>
      </c>
      <c r="H10" s="10" t="s">
        <v>115</v>
      </c>
      <c r="I10" s="120" t="s">
        <v>58</v>
      </c>
      <c r="J10" s="121"/>
      <c r="K10" s="11">
        <v>48</v>
      </c>
      <c r="L10" s="11">
        <f t="shared" ref="L10:L12" si="1">SUM(E10*K10)</f>
        <v>626.35199999999998</v>
      </c>
      <c r="M10" s="12">
        <f t="shared" si="0"/>
        <v>125.2704</v>
      </c>
      <c r="N10" s="13">
        <v>10</v>
      </c>
    </row>
    <row r="11" spans="2:14" ht="20.100000000000001" customHeight="1" x14ac:dyDescent="0.25">
      <c r="B11" s="6">
        <v>4</v>
      </c>
      <c r="C11" s="7"/>
      <c r="D11" s="127"/>
      <c r="E11" s="8">
        <v>20.297999999999998</v>
      </c>
      <c r="F11" s="9" t="s">
        <v>16</v>
      </c>
      <c r="G11" s="48" t="s">
        <v>17</v>
      </c>
      <c r="H11" s="10" t="s">
        <v>115</v>
      </c>
      <c r="I11" s="120" t="s">
        <v>59</v>
      </c>
      <c r="J11" s="121"/>
      <c r="K11" s="11">
        <v>48</v>
      </c>
      <c r="L11" s="11">
        <f t="shared" si="1"/>
        <v>974.30399999999986</v>
      </c>
      <c r="M11" s="12">
        <f t="shared" si="0"/>
        <v>194.86079999999998</v>
      </c>
      <c r="N11" s="13">
        <v>10</v>
      </c>
    </row>
    <row r="12" spans="2:14" ht="20.100000000000001" customHeight="1" x14ac:dyDescent="0.25">
      <c r="B12" s="6">
        <v>5</v>
      </c>
      <c r="C12" s="14"/>
      <c r="D12" s="130" t="s">
        <v>60</v>
      </c>
      <c r="E12" s="8">
        <v>7.0149999999999997</v>
      </c>
      <c r="F12" s="21" t="s">
        <v>19</v>
      </c>
      <c r="G12" s="50" t="s">
        <v>17</v>
      </c>
      <c r="H12" s="10" t="s">
        <v>116</v>
      </c>
      <c r="I12" s="128" t="s">
        <v>61</v>
      </c>
      <c r="J12" s="129"/>
      <c r="K12" s="11">
        <v>48</v>
      </c>
      <c r="L12" s="11">
        <f t="shared" si="1"/>
        <v>336.71999999999997</v>
      </c>
      <c r="M12" s="12">
        <f t="shared" si="0"/>
        <v>67.343999999999994</v>
      </c>
      <c r="N12" s="13">
        <v>10</v>
      </c>
    </row>
    <row r="13" spans="2:14" ht="20.100000000000001" customHeight="1" x14ac:dyDescent="0.25">
      <c r="B13" s="6">
        <v>6</v>
      </c>
      <c r="C13" s="14"/>
      <c r="D13" s="131"/>
      <c r="E13" s="8">
        <v>0.999</v>
      </c>
      <c r="F13" s="9" t="s">
        <v>16</v>
      </c>
      <c r="G13" s="50" t="s">
        <v>20</v>
      </c>
      <c r="H13" s="110" t="s">
        <v>117</v>
      </c>
      <c r="I13" s="128" t="s">
        <v>62</v>
      </c>
      <c r="J13" s="129"/>
      <c r="K13" s="11">
        <v>48</v>
      </c>
      <c r="L13" s="11">
        <f t="shared" ref="L13:L24" si="2">SUM(E13*K13)</f>
        <v>47.951999999999998</v>
      </c>
      <c r="M13" s="12">
        <f t="shared" ref="M13:M24" si="3">L13*0.2</f>
        <v>9.5904000000000007</v>
      </c>
      <c r="N13" s="13">
        <v>10</v>
      </c>
    </row>
    <row r="14" spans="2:14" ht="20.100000000000001" customHeight="1" x14ac:dyDescent="0.25">
      <c r="B14" s="6">
        <v>7</v>
      </c>
      <c r="C14" s="14"/>
      <c r="D14" s="130" t="s">
        <v>63</v>
      </c>
      <c r="E14" s="8">
        <v>4.6980000000000004</v>
      </c>
      <c r="F14" s="21" t="s">
        <v>19</v>
      </c>
      <c r="G14" s="50" t="s">
        <v>17</v>
      </c>
      <c r="H14" s="10" t="s">
        <v>118</v>
      </c>
      <c r="I14" s="128" t="s">
        <v>64</v>
      </c>
      <c r="J14" s="129"/>
      <c r="K14" s="11">
        <v>48</v>
      </c>
      <c r="L14" s="11">
        <f t="shared" si="2"/>
        <v>225.50400000000002</v>
      </c>
      <c r="M14" s="12">
        <f t="shared" si="3"/>
        <v>45.100800000000007</v>
      </c>
      <c r="N14" s="13">
        <v>10</v>
      </c>
    </row>
    <row r="15" spans="2:14" ht="20.100000000000001" customHeight="1" x14ac:dyDescent="0.25">
      <c r="B15" s="6">
        <v>8</v>
      </c>
      <c r="C15" s="14"/>
      <c r="D15" s="172"/>
      <c r="E15" s="8">
        <v>1.119</v>
      </c>
      <c r="F15" s="9" t="s">
        <v>16</v>
      </c>
      <c r="G15" s="50" t="s">
        <v>17</v>
      </c>
      <c r="H15" s="10" t="s">
        <v>119</v>
      </c>
      <c r="I15" s="128" t="s">
        <v>65</v>
      </c>
      <c r="J15" s="129"/>
      <c r="K15" s="11">
        <v>48</v>
      </c>
      <c r="L15" s="11">
        <f t="shared" si="2"/>
        <v>53.712000000000003</v>
      </c>
      <c r="M15" s="12">
        <f t="shared" si="3"/>
        <v>10.742400000000002</v>
      </c>
      <c r="N15" s="13">
        <v>10</v>
      </c>
    </row>
    <row r="16" spans="2:14" ht="20.100000000000001" customHeight="1" x14ac:dyDescent="0.25">
      <c r="B16" s="6">
        <v>9</v>
      </c>
      <c r="C16" s="14"/>
      <c r="D16" s="172"/>
      <c r="E16" s="8">
        <v>6.8710000000000004</v>
      </c>
      <c r="F16" s="9" t="s">
        <v>16</v>
      </c>
      <c r="G16" s="50" t="s">
        <v>17</v>
      </c>
      <c r="H16" s="10" t="s">
        <v>120</v>
      </c>
      <c r="I16" s="128" t="s">
        <v>66</v>
      </c>
      <c r="J16" s="129"/>
      <c r="K16" s="11">
        <v>48</v>
      </c>
      <c r="L16" s="11">
        <f t="shared" si="2"/>
        <v>329.80799999999999</v>
      </c>
      <c r="M16" s="12">
        <f t="shared" si="3"/>
        <v>65.961600000000004</v>
      </c>
      <c r="N16" s="13">
        <v>10</v>
      </c>
    </row>
    <row r="17" spans="2:14" ht="20.100000000000001" customHeight="1" x14ac:dyDescent="0.25">
      <c r="B17" s="6">
        <v>10</v>
      </c>
      <c r="C17" s="14"/>
      <c r="D17" s="172"/>
      <c r="E17" s="8">
        <v>3.7589999999999999</v>
      </c>
      <c r="F17" s="9" t="s">
        <v>16</v>
      </c>
      <c r="G17" s="50" t="s">
        <v>17</v>
      </c>
      <c r="H17" s="10" t="s">
        <v>121</v>
      </c>
      <c r="I17" s="128" t="s">
        <v>67</v>
      </c>
      <c r="J17" s="129"/>
      <c r="K17" s="11">
        <v>48</v>
      </c>
      <c r="L17" s="11">
        <f t="shared" si="2"/>
        <v>180.43199999999999</v>
      </c>
      <c r="M17" s="12">
        <f t="shared" si="3"/>
        <v>36.086399999999998</v>
      </c>
      <c r="N17" s="13">
        <v>10</v>
      </c>
    </row>
    <row r="18" spans="2:14" ht="20.100000000000001" customHeight="1" x14ac:dyDescent="0.25">
      <c r="B18" s="6">
        <v>11</v>
      </c>
      <c r="C18" s="14"/>
      <c r="D18" s="172"/>
      <c r="E18" s="8">
        <v>13.721</v>
      </c>
      <c r="F18" s="9" t="s">
        <v>16</v>
      </c>
      <c r="G18" s="50" t="s">
        <v>17</v>
      </c>
      <c r="H18" s="10" t="s">
        <v>121</v>
      </c>
      <c r="I18" s="128" t="s">
        <v>68</v>
      </c>
      <c r="J18" s="129"/>
      <c r="K18" s="11">
        <v>48</v>
      </c>
      <c r="L18" s="11">
        <f t="shared" si="2"/>
        <v>658.60799999999995</v>
      </c>
      <c r="M18" s="12">
        <f t="shared" si="3"/>
        <v>131.7216</v>
      </c>
      <c r="N18" s="13">
        <v>10</v>
      </c>
    </row>
    <row r="19" spans="2:14" ht="20.100000000000001" customHeight="1" x14ac:dyDescent="0.25">
      <c r="B19" s="6">
        <v>12</v>
      </c>
      <c r="C19" s="14"/>
      <c r="D19" s="172"/>
      <c r="E19" s="8">
        <v>6.5810000000000004</v>
      </c>
      <c r="F19" s="9" t="s">
        <v>16</v>
      </c>
      <c r="G19" s="50" t="s">
        <v>17</v>
      </c>
      <c r="H19" s="10" t="s">
        <v>122</v>
      </c>
      <c r="I19" s="128" t="s">
        <v>69</v>
      </c>
      <c r="J19" s="129"/>
      <c r="K19" s="11">
        <v>48</v>
      </c>
      <c r="L19" s="11">
        <f t="shared" si="2"/>
        <v>315.88800000000003</v>
      </c>
      <c r="M19" s="12">
        <f t="shared" si="3"/>
        <v>63.177600000000012</v>
      </c>
      <c r="N19" s="13">
        <v>10</v>
      </c>
    </row>
    <row r="20" spans="2:14" ht="20.100000000000001" customHeight="1" x14ac:dyDescent="0.25">
      <c r="B20" s="6">
        <v>13</v>
      </c>
      <c r="C20" s="14"/>
      <c r="D20" s="131"/>
      <c r="E20" s="8">
        <v>13.472</v>
      </c>
      <c r="F20" s="21" t="s">
        <v>19</v>
      </c>
      <c r="G20" s="50" t="s">
        <v>17</v>
      </c>
      <c r="H20" s="10" t="s">
        <v>123</v>
      </c>
      <c r="I20" s="128" t="s">
        <v>70</v>
      </c>
      <c r="J20" s="129"/>
      <c r="K20" s="11">
        <v>48</v>
      </c>
      <c r="L20" s="11">
        <f t="shared" si="2"/>
        <v>646.65599999999995</v>
      </c>
      <c r="M20" s="12">
        <f t="shared" si="3"/>
        <v>129.3312</v>
      </c>
      <c r="N20" s="13">
        <v>10</v>
      </c>
    </row>
    <row r="21" spans="2:14" ht="20.100000000000001" customHeight="1" x14ac:dyDescent="0.25">
      <c r="B21" s="6">
        <v>14</v>
      </c>
      <c r="C21" s="14"/>
      <c r="D21" s="151" t="s">
        <v>71</v>
      </c>
      <c r="E21" s="8">
        <v>11.202</v>
      </c>
      <c r="F21" s="9" t="s">
        <v>30</v>
      </c>
      <c r="G21" s="50" t="s">
        <v>17</v>
      </c>
      <c r="H21" s="10" t="s">
        <v>124</v>
      </c>
      <c r="I21" s="128" t="s">
        <v>72</v>
      </c>
      <c r="J21" s="129"/>
      <c r="K21" s="11">
        <v>48</v>
      </c>
      <c r="L21" s="11">
        <f t="shared" si="2"/>
        <v>537.69600000000003</v>
      </c>
      <c r="M21" s="12">
        <f t="shared" si="3"/>
        <v>107.53920000000001</v>
      </c>
      <c r="N21" s="13">
        <v>10</v>
      </c>
    </row>
    <row r="22" spans="2:14" ht="20.100000000000001" customHeight="1" x14ac:dyDescent="0.25">
      <c r="B22" s="6">
        <v>15</v>
      </c>
      <c r="C22" s="14"/>
      <c r="D22" s="152"/>
      <c r="E22" s="8">
        <v>76.867999999999995</v>
      </c>
      <c r="F22" s="9" t="s">
        <v>16</v>
      </c>
      <c r="G22" s="50" t="s">
        <v>17</v>
      </c>
      <c r="H22" s="10" t="s">
        <v>134</v>
      </c>
      <c r="I22" s="128" t="s">
        <v>98</v>
      </c>
      <c r="J22" s="150"/>
      <c r="K22" s="11">
        <v>48</v>
      </c>
      <c r="L22" s="11">
        <f t="shared" si="2"/>
        <v>3689.6639999999998</v>
      </c>
      <c r="M22" s="12">
        <f t="shared" si="3"/>
        <v>737.93280000000004</v>
      </c>
      <c r="N22" s="13">
        <v>10</v>
      </c>
    </row>
    <row r="23" spans="2:14" ht="20.100000000000001" customHeight="1" x14ac:dyDescent="0.25">
      <c r="B23" s="6">
        <v>16</v>
      </c>
      <c r="C23" s="14"/>
      <c r="D23" s="102" t="s">
        <v>21</v>
      </c>
      <c r="E23" s="15">
        <v>0.50800000000000001</v>
      </c>
      <c r="F23" s="16" t="s">
        <v>19</v>
      </c>
      <c r="G23" s="48" t="s">
        <v>17</v>
      </c>
      <c r="H23" s="10" t="s">
        <v>132</v>
      </c>
      <c r="I23" s="153" t="s">
        <v>84</v>
      </c>
      <c r="J23" s="154"/>
      <c r="K23" s="11">
        <v>48</v>
      </c>
      <c r="L23" s="11">
        <f t="shared" si="2"/>
        <v>24.384</v>
      </c>
      <c r="M23" s="12">
        <f t="shared" si="3"/>
        <v>4.8768000000000002</v>
      </c>
      <c r="N23" s="13">
        <v>10</v>
      </c>
    </row>
    <row r="24" spans="2:14" ht="20.100000000000001" customHeight="1" x14ac:dyDescent="0.25">
      <c r="B24" s="6">
        <v>17</v>
      </c>
      <c r="C24" s="14"/>
      <c r="D24" s="170" t="s">
        <v>89</v>
      </c>
      <c r="E24" s="8">
        <v>1.1220000000000001</v>
      </c>
      <c r="F24" s="21" t="s">
        <v>19</v>
      </c>
      <c r="G24" s="50" t="s">
        <v>17</v>
      </c>
      <c r="H24" s="41" t="s">
        <v>148</v>
      </c>
      <c r="I24" s="128" t="s">
        <v>149</v>
      </c>
      <c r="J24" s="129"/>
      <c r="K24" s="11">
        <v>48</v>
      </c>
      <c r="L24" s="11">
        <f t="shared" si="2"/>
        <v>53.856000000000009</v>
      </c>
      <c r="M24" s="12">
        <f t="shared" si="3"/>
        <v>10.771200000000002</v>
      </c>
      <c r="N24" s="13">
        <v>10</v>
      </c>
    </row>
    <row r="25" spans="2:14" ht="20.100000000000001" customHeight="1" x14ac:dyDescent="0.25">
      <c r="B25" s="6">
        <v>18</v>
      </c>
      <c r="C25" s="14"/>
      <c r="D25" s="171"/>
      <c r="E25" s="8">
        <v>8.3390000000000004</v>
      </c>
      <c r="F25" s="9" t="s">
        <v>30</v>
      </c>
      <c r="G25" s="50" t="s">
        <v>90</v>
      </c>
      <c r="H25" s="10" t="s">
        <v>125</v>
      </c>
      <c r="I25" s="128" t="s">
        <v>91</v>
      </c>
      <c r="J25" s="129"/>
      <c r="K25" s="11">
        <v>48</v>
      </c>
      <c r="L25" s="11">
        <f t="shared" ref="L25" si="4">SUM(E25*K25)</f>
        <v>400.27200000000005</v>
      </c>
      <c r="M25" s="12">
        <f t="shared" ref="M25" si="5">L25*0.2</f>
        <v>80.054400000000015</v>
      </c>
      <c r="N25" s="13">
        <v>10</v>
      </c>
    </row>
    <row r="26" spans="2:14" ht="20.100000000000001" customHeight="1" x14ac:dyDescent="0.25">
      <c r="B26" s="6">
        <v>19</v>
      </c>
      <c r="C26" s="14"/>
      <c r="D26" s="106" t="s">
        <v>26</v>
      </c>
      <c r="E26" s="8">
        <v>15.259</v>
      </c>
      <c r="F26" s="21" t="s">
        <v>16</v>
      </c>
      <c r="G26" s="50" t="s">
        <v>20</v>
      </c>
      <c r="H26" s="10" t="s">
        <v>126</v>
      </c>
      <c r="I26" s="128" t="s">
        <v>73</v>
      </c>
      <c r="J26" s="129"/>
      <c r="K26" s="11">
        <v>48</v>
      </c>
      <c r="L26" s="11">
        <f t="shared" ref="L26:L30" si="6">SUM(E26*K26)</f>
        <v>732.43200000000002</v>
      </c>
      <c r="M26" s="12">
        <f t="shared" ref="M26:M30" si="7">L26*0.2</f>
        <v>146.4864</v>
      </c>
      <c r="N26" s="13">
        <v>10</v>
      </c>
    </row>
    <row r="27" spans="2:14" ht="20.100000000000001" customHeight="1" x14ac:dyDescent="0.25">
      <c r="B27" s="6">
        <v>20</v>
      </c>
      <c r="C27" s="14"/>
      <c r="D27" s="147" t="s">
        <v>78</v>
      </c>
      <c r="E27" s="8">
        <v>5</v>
      </c>
      <c r="F27" s="9" t="s">
        <v>30</v>
      </c>
      <c r="G27" s="50" t="s">
        <v>18</v>
      </c>
      <c r="H27" s="10" t="s">
        <v>127</v>
      </c>
      <c r="I27" s="128" t="s">
        <v>79</v>
      </c>
      <c r="J27" s="129"/>
      <c r="K27" s="11">
        <v>48</v>
      </c>
      <c r="L27" s="11">
        <f t="shared" si="6"/>
        <v>240</v>
      </c>
      <c r="M27" s="12">
        <f t="shared" si="7"/>
        <v>48</v>
      </c>
      <c r="N27" s="13">
        <v>10</v>
      </c>
    </row>
    <row r="28" spans="2:14" ht="20.100000000000001" customHeight="1" x14ac:dyDescent="0.25">
      <c r="B28" s="6">
        <v>21</v>
      </c>
      <c r="C28" s="14"/>
      <c r="D28" s="148"/>
      <c r="E28" s="8">
        <v>3.7490000000000001</v>
      </c>
      <c r="F28" s="9" t="s">
        <v>30</v>
      </c>
      <c r="G28" s="50" t="s">
        <v>18</v>
      </c>
      <c r="H28" s="10" t="s">
        <v>127</v>
      </c>
      <c r="I28" s="128" t="s">
        <v>80</v>
      </c>
      <c r="J28" s="129"/>
      <c r="K28" s="11">
        <v>48</v>
      </c>
      <c r="L28" s="11">
        <f t="shared" si="6"/>
        <v>179.952</v>
      </c>
      <c r="M28" s="12">
        <f t="shared" si="7"/>
        <v>35.990400000000001</v>
      </c>
      <c r="N28" s="13">
        <v>10</v>
      </c>
    </row>
    <row r="29" spans="2:14" ht="20.100000000000001" customHeight="1" x14ac:dyDescent="0.25">
      <c r="B29" s="6">
        <v>22</v>
      </c>
      <c r="C29" s="14"/>
      <c r="D29" s="148"/>
      <c r="E29" s="8">
        <v>3.75</v>
      </c>
      <c r="F29" s="9" t="s">
        <v>30</v>
      </c>
      <c r="G29" s="50" t="s">
        <v>18</v>
      </c>
      <c r="H29" s="10" t="s">
        <v>127</v>
      </c>
      <c r="I29" s="128" t="s">
        <v>81</v>
      </c>
      <c r="J29" s="129"/>
      <c r="K29" s="11">
        <v>48</v>
      </c>
      <c r="L29" s="11">
        <f t="shared" si="6"/>
        <v>180</v>
      </c>
      <c r="M29" s="12">
        <f t="shared" si="7"/>
        <v>36</v>
      </c>
      <c r="N29" s="13">
        <v>10</v>
      </c>
    </row>
    <row r="30" spans="2:14" ht="20.100000000000001" customHeight="1" x14ac:dyDescent="0.25">
      <c r="B30" s="6">
        <v>23</v>
      </c>
      <c r="C30" s="14"/>
      <c r="D30" s="148"/>
      <c r="E30" s="8">
        <v>3.7480000000000002</v>
      </c>
      <c r="F30" s="9" t="s">
        <v>30</v>
      </c>
      <c r="G30" s="50" t="s">
        <v>18</v>
      </c>
      <c r="H30" s="10" t="s">
        <v>127</v>
      </c>
      <c r="I30" s="128" t="s">
        <v>82</v>
      </c>
      <c r="J30" s="129"/>
      <c r="K30" s="11">
        <v>48</v>
      </c>
      <c r="L30" s="11">
        <f t="shared" si="6"/>
        <v>179.904</v>
      </c>
      <c r="M30" s="12">
        <f t="shared" si="7"/>
        <v>35.980800000000002</v>
      </c>
      <c r="N30" s="13">
        <v>10</v>
      </c>
    </row>
    <row r="31" spans="2:14" ht="20.100000000000001" customHeight="1" x14ac:dyDescent="0.25">
      <c r="B31" s="6">
        <v>24</v>
      </c>
      <c r="C31" s="14"/>
      <c r="D31" s="148"/>
      <c r="E31" s="8">
        <v>3.75</v>
      </c>
      <c r="F31" s="9" t="s">
        <v>30</v>
      </c>
      <c r="G31" s="50" t="s">
        <v>18</v>
      </c>
      <c r="H31" s="10" t="s">
        <v>127</v>
      </c>
      <c r="I31" s="128" t="s">
        <v>83</v>
      </c>
      <c r="J31" s="129"/>
      <c r="K31" s="11">
        <v>48</v>
      </c>
      <c r="L31" s="11">
        <f t="shared" ref="L31:L34" si="8">SUM(E31*K31)</f>
        <v>180</v>
      </c>
      <c r="M31" s="12">
        <f t="shared" ref="M31:M34" si="9">L31*0.2</f>
        <v>36</v>
      </c>
      <c r="N31" s="13">
        <v>10</v>
      </c>
    </row>
    <row r="32" spans="2:14" ht="20.100000000000001" customHeight="1" x14ac:dyDescent="0.25">
      <c r="B32" s="6">
        <v>25</v>
      </c>
      <c r="C32" s="14"/>
      <c r="D32" s="149"/>
      <c r="E32" s="8">
        <v>509.24099999999999</v>
      </c>
      <c r="F32" s="9" t="s">
        <v>16</v>
      </c>
      <c r="G32" s="50" t="s">
        <v>17</v>
      </c>
      <c r="H32" s="10" t="s">
        <v>135</v>
      </c>
      <c r="I32" s="128" t="s">
        <v>99</v>
      </c>
      <c r="J32" s="150"/>
      <c r="K32" s="11">
        <v>48</v>
      </c>
      <c r="L32" s="11">
        <f t="shared" si="8"/>
        <v>24443.567999999999</v>
      </c>
      <c r="M32" s="12">
        <f t="shared" si="9"/>
        <v>4888.7136</v>
      </c>
      <c r="N32" s="13">
        <v>10</v>
      </c>
    </row>
    <row r="33" spans="2:14" ht="20.100000000000001" customHeight="1" x14ac:dyDescent="0.25">
      <c r="B33" s="6">
        <v>26</v>
      </c>
      <c r="C33" s="14"/>
      <c r="D33" s="130" t="s">
        <v>92</v>
      </c>
      <c r="E33" s="8">
        <v>84.891999999999996</v>
      </c>
      <c r="F33" s="21" t="s">
        <v>93</v>
      </c>
      <c r="G33" s="50" t="s">
        <v>17</v>
      </c>
      <c r="H33" s="10" t="s">
        <v>128</v>
      </c>
      <c r="I33" s="128" t="s">
        <v>94</v>
      </c>
      <c r="J33" s="129"/>
      <c r="K33" s="11">
        <v>48</v>
      </c>
      <c r="L33" s="11">
        <f t="shared" si="8"/>
        <v>4074.8159999999998</v>
      </c>
      <c r="M33" s="12">
        <f t="shared" si="9"/>
        <v>814.96320000000003</v>
      </c>
      <c r="N33" s="13">
        <v>10</v>
      </c>
    </row>
    <row r="34" spans="2:14" ht="20.100000000000001" customHeight="1" x14ac:dyDescent="0.25">
      <c r="B34" s="6">
        <v>27</v>
      </c>
      <c r="C34" s="14"/>
      <c r="D34" s="131"/>
      <c r="E34" s="8">
        <v>46.012999999999998</v>
      </c>
      <c r="F34" s="9" t="s">
        <v>16</v>
      </c>
      <c r="G34" s="50" t="s">
        <v>17</v>
      </c>
      <c r="H34" s="10" t="s">
        <v>129</v>
      </c>
      <c r="I34" s="128" t="s">
        <v>95</v>
      </c>
      <c r="J34" s="129"/>
      <c r="K34" s="11">
        <v>48</v>
      </c>
      <c r="L34" s="11">
        <f t="shared" si="8"/>
        <v>2208.6239999999998</v>
      </c>
      <c r="M34" s="12">
        <f t="shared" si="9"/>
        <v>441.72479999999996</v>
      </c>
      <c r="N34" s="13">
        <v>10</v>
      </c>
    </row>
    <row r="35" spans="2:14" ht="20.100000000000001" customHeight="1" x14ac:dyDescent="0.25">
      <c r="B35" s="6">
        <v>28</v>
      </c>
      <c r="C35" s="14"/>
      <c r="D35" s="106" t="s">
        <v>74</v>
      </c>
      <c r="E35" s="8">
        <v>22.594000000000001</v>
      </c>
      <c r="F35" s="21" t="s">
        <v>19</v>
      </c>
      <c r="G35" s="50" t="s">
        <v>17</v>
      </c>
      <c r="H35" s="10" t="s">
        <v>130</v>
      </c>
      <c r="I35" s="128" t="s">
        <v>75</v>
      </c>
      <c r="J35" s="129"/>
      <c r="K35" s="11">
        <v>48</v>
      </c>
      <c r="L35" s="11">
        <f t="shared" ref="L35" si="10">SUM(E35*K35)</f>
        <v>1084.5120000000002</v>
      </c>
      <c r="M35" s="12">
        <f t="shared" ref="M35" si="11">L35*0.2</f>
        <v>216.90240000000006</v>
      </c>
      <c r="N35" s="13">
        <v>10</v>
      </c>
    </row>
    <row r="36" spans="2:14" ht="20.100000000000001" customHeight="1" x14ac:dyDescent="0.25">
      <c r="B36" s="6">
        <v>29</v>
      </c>
      <c r="C36" s="14"/>
      <c r="D36" s="106" t="s">
        <v>76</v>
      </c>
      <c r="E36" s="8">
        <v>10.932</v>
      </c>
      <c r="F36" s="21" t="s">
        <v>19</v>
      </c>
      <c r="G36" s="50" t="s">
        <v>17</v>
      </c>
      <c r="H36" s="10" t="s">
        <v>131</v>
      </c>
      <c r="I36" s="128" t="s">
        <v>77</v>
      </c>
      <c r="J36" s="129"/>
      <c r="K36" s="11">
        <v>48</v>
      </c>
      <c r="L36" s="11">
        <f t="shared" ref="L36" si="12">SUM(E36*K36)</f>
        <v>524.73599999999999</v>
      </c>
      <c r="M36" s="12">
        <f t="shared" ref="M36" si="13">L36*0.2</f>
        <v>104.94720000000001</v>
      </c>
      <c r="N36" s="13">
        <v>10</v>
      </c>
    </row>
    <row r="37" spans="2:14" ht="25.5" x14ac:dyDescent="0.25">
      <c r="B37" s="24">
        <v>29</v>
      </c>
      <c r="C37" s="25"/>
      <c r="D37" s="26" t="s">
        <v>23</v>
      </c>
      <c r="E37" s="27">
        <f>SUM(E8:E36)</f>
        <v>921.16899999999998</v>
      </c>
      <c r="F37" s="28" t="s">
        <v>24</v>
      </c>
      <c r="G37" s="28"/>
      <c r="H37" s="28"/>
      <c r="I37" s="26"/>
      <c r="J37" s="26"/>
      <c r="K37" s="28"/>
      <c r="L37" s="29"/>
      <c r="M37" s="29"/>
      <c r="N37" s="28"/>
    </row>
    <row r="38" spans="2:14" x14ac:dyDescent="0.25">
      <c r="B38" s="30"/>
      <c r="C38" s="30"/>
      <c r="D38" s="31"/>
      <c r="E38" s="34"/>
      <c r="F38" s="60"/>
      <c r="G38" s="60"/>
      <c r="H38" s="60"/>
      <c r="I38" s="60"/>
      <c r="J38" s="60"/>
      <c r="K38" s="60"/>
      <c r="L38" s="61"/>
      <c r="M38" s="61"/>
      <c r="N38" s="61"/>
    </row>
    <row r="39" spans="2:14" ht="43.5" customHeight="1" x14ac:dyDescent="0.25">
      <c r="B39" s="32" t="s">
        <v>25</v>
      </c>
      <c r="C39" s="32"/>
      <c r="D39" s="157" t="s">
        <v>97</v>
      </c>
      <c r="E39" s="157"/>
      <c r="F39" s="157"/>
      <c r="G39" s="157"/>
      <c r="H39" s="157"/>
      <c r="I39" s="157"/>
      <c r="J39" s="157"/>
      <c r="K39" s="157"/>
      <c r="L39" s="157"/>
      <c r="M39" s="157"/>
      <c r="N39" s="157"/>
    </row>
    <row r="40" spans="2:14" ht="24" customHeight="1" x14ac:dyDescent="0.25">
      <c r="B40" s="32"/>
      <c r="C40" s="32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</row>
    <row r="41" spans="2:14" x14ac:dyDescent="0.25">
      <c r="B41" s="178" t="s">
        <v>50</v>
      </c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80"/>
    </row>
    <row r="42" spans="2:14" ht="20.100000000000001" customHeight="1" x14ac:dyDescent="0.25">
      <c r="B42" s="33">
        <v>1</v>
      </c>
      <c r="C42" s="33"/>
      <c r="D42" s="199" t="s">
        <v>85</v>
      </c>
      <c r="E42" s="18">
        <v>2.613</v>
      </c>
      <c r="F42" s="21" t="s">
        <v>19</v>
      </c>
      <c r="G42" s="95" t="s">
        <v>20</v>
      </c>
      <c r="H42" s="91" t="s">
        <v>133</v>
      </c>
      <c r="I42" s="175" t="s">
        <v>86</v>
      </c>
      <c r="J42" s="176"/>
      <c r="K42" s="11">
        <v>24</v>
      </c>
      <c r="L42" s="11">
        <f t="shared" ref="L42" si="14">SUM(E42*K42)</f>
        <v>62.712000000000003</v>
      </c>
      <c r="M42" s="12">
        <f t="shared" ref="M42:M43" si="15">L42*0.2</f>
        <v>12.542400000000001</v>
      </c>
      <c r="N42" s="13">
        <v>10</v>
      </c>
    </row>
    <row r="43" spans="2:14" ht="20.100000000000001" customHeight="1" x14ac:dyDescent="0.25">
      <c r="B43" s="6">
        <v>2</v>
      </c>
      <c r="C43" s="14"/>
      <c r="D43" s="201"/>
      <c r="E43" s="18">
        <v>3.8959999999999999</v>
      </c>
      <c r="F43" s="21" t="s">
        <v>19</v>
      </c>
      <c r="G43" s="48" t="s">
        <v>20</v>
      </c>
      <c r="H43" s="111" t="s">
        <v>133</v>
      </c>
      <c r="I43" s="206" t="s">
        <v>87</v>
      </c>
      <c r="J43" s="207"/>
      <c r="K43" s="11">
        <v>24</v>
      </c>
      <c r="L43" s="11">
        <f t="shared" ref="L43:L44" si="16">SUM(E43*K43)</f>
        <v>93.503999999999991</v>
      </c>
      <c r="M43" s="12">
        <f t="shared" si="15"/>
        <v>18.700799999999997</v>
      </c>
      <c r="N43" s="13">
        <v>10</v>
      </c>
    </row>
    <row r="44" spans="2:14" ht="20.100000000000001" customHeight="1" x14ac:dyDescent="0.25">
      <c r="B44" s="6">
        <v>3</v>
      </c>
      <c r="C44" s="22"/>
      <c r="D44" s="103" t="s">
        <v>88</v>
      </c>
      <c r="E44" s="23">
        <v>222.48</v>
      </c>
      <c r="F44" s="21" t="s">
        <v>30</v>
      </c>
      <c r="G44" s="50" t="s">
        <v>17</v>
      </c>
      <c r="H44" s="118" t="s">
        <v>137</v>
      </c>
      <c r="I44" s="153" t="s">
        <v>136</v>
      </c>
      <c r="J44" s="208"/>
      <c r="K44" s="12">
        <v>24</v>
      </c>
      <c r="L44" s="12">
        <f t="shared" si="16"/>
        <v>5339.5199999999995</v>
      </c>
      <c r="M44" s="12">
        <f>L44*0.2</f>
        <v>1067.904</v>
      </c>
      <c r="N44" s="13">
        <v>10</v>
      </c>
    </row>
    <row r="45" spans="2:14" ht="25.5" x14ac:dyDescent="0.25">
      <c r="B45" s="24">
        <v>3</v>
      </c>
      <c r="C45" s="25"/>
      <c r="D45" s="26" t="s">
        <v>23</v>
      </c>
      <c r="E45" s="27">
        <f>SUM(E42:E44)</f>
        <v>228.98899999999998</v>
      </c>
      <c r="F45" s="28" t="s">
        <v>24</v>
      </c>
      <c r="G45" s="28"/>
      <c r="H45" s="28"/>
      <c r="I45" s="26"/>
      <c r="J45" s="26"/>
      <c r="K45" s="28"/>
      <c r="L45" s="29"/>
      <c r="M45" s="29"/>
      <c r="N45" s="28"/>
    </row>
    <row r="46" spans="2:14" x14ac:dyDescent="0.25">
      <c r="B46" s="137" t="s">
        <v>48</v>
      </c>
      <c r="C46" s="137"/>
      <c r="D46" s="137"/>
      <c r="E46" s="34"/>
      <c r="F46" s="31"/>
      <c r="G46" s="31"/>
      <c r="H46" s="31"/>
      <c r="I46" s="31"/>
      <c r="J46" s="31"/>
      <c r="K46" s="31"/>
      <c r="L46" s="177"/>
      <c r="M46" s="177"/>
      <c r="N46" s="177"/>
    </row>
    <row r="47" spans="2:14" ht="25.5" x14ac:dyDescent="0.25">
      <c r="B47" s="35">
        <v>32</v>
      </c>
      <c r="C47" s="35"/>
      <c r="D47" s="59" t="s">
        <v>23</v>
      </c>
      <c r="E47" s="36">
        <v>1150.1579999999999</v>
      </c>
      <c r="F47" s="37" t="s">
        <v>24</v>
      </c>
      <c r="G47" s="37"/>
      <c r="H47" s="37"/>
      <c r="I47" s="37"/>
      <c r="J47" s="37"/>
      <c r="K47" s="37"/>
      <c r="L47" s="38"/>
      <c r="M47" s="38"/>
      <c r="N47" s="38"/>
    </row>
    <row r="48" spans="2:14" x14ac:dyDescent="0.25">
      <c r="B48" s="114"/>
      <c r="C48" s="30"/>
      <c r="D48" s="31"/>
      <c r="E48" s="115"/>
      <c r="F48" s="116"/>
      <c r="G48" s="116"/>
      <c r="H48" s="116"/>
      <c r="I48" s="31"/>
      <c r="J48" s="31"/>
      <c r="K48" s="116"/>
      <c r="L48" s="117"/>
      <c r="M48" s="117"/>
      <c r="N48" s="116"/>
    </row>
    <row r="49" spans="2:14" x14ac:dyDescent="0.25">
      <c r="B49" s="114"/>
      <c r="C49" s="30"/>
      <c r="D49" s="31"/>
      <c r="E49" s="115"/>
      <c r="F49" s="116"/>
      <c r="G49" s="116"/>
      <c r="H49" s="116"/>
      <c r="I49" s="31"/>
      <c r="J49" s="31"/>
      <c r="K49" s="116"/>
      <c r="L49" s="117"/>
      <c r="M49" s="117"/>
      <c r="N49" s="116"/>
    </row>
    <row r="50" spans="2:14" ht="43.5" customHeight="1" x14ac:dyDescent="0.25">
      <c r="B50" s="32" t="s">
        <v>25</v>
      </c>
      <c r="C50" s="32"/>
      <c r="D50" s="181" t="s">
        <v>106</v>
      </c>
      <c r="E50" s="181"/>
      <c r="F50" s="181"/>
      <c r="G50" s="181"/>
      <c r="H50" s="181"/>
      <c r="I50" s="181"/>
      <c r="J50" s="181"/>
      <c r="K50" s="181"/>
      <c r="L50" s="181"/>
      <c r="M50" s="181"/>
      <c r="N50" s="181"/>
    </row>
    <row r="51" spans="2:14" ht="21.75" customHeight="1" x14ac:dyDescent="0.25">
      <c r="B51" s="32"/>
      <c r="C51" s="32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</row>
    <row r="52" spans="2:14" x14ac:dyDescent="0.25">
      <c r="B52" s="30"/>
      <c r="C52" s="30"/>
      <c r="D52" s="31"/>
      <c r="E52" s="34"/>
      <c r="F52" s="60"/>
      <c r="G52" s="60"/>
      <c r="H52" s="60"/>
      <c r="I52" s="60"/>
      <c r="J52" s="60"/>
      <c r="K52" s="60"/>
      <c r="L52" s="61"/>
      <c r="M52" s="61"/>
      <c r="N52" s="61"/>
    </row>
    <row r="55" spans="2:14" ht="43.5" customHeight="1" x14ac:dyDescent="0.25">
      <c r="B55" s="32"/>
      <c r="C55" s="32"/>
      <c r="D55" s="97"/>
      <c r="E55" s="119"/>
      <c r="F55" s="97"/>
      <c r="G55" s="97"/>
      <c r="H55" s="97"/>
      <c r="I55" s="97"/>
      <c r="J55" s="97"/>
      <c r="K55" s="97"/>
      <c r="L55" s="97"/>
      <c r="M55" s="97"/>
      <c r="N55" s="97"/>
    </row>
    <row r="56" spans="2:14" ht="43.5" customHeight="1" x14ac:dyDescent="0.25">
      <c r="B56" s="32"/>
      <c r="C56" s="32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</row>
    <row r="57" spans="2:14" ht="18.75" x14ac:dyDescent="0.25">
      <c r="B57" s="159" t="s">
        <v>0</v>
      </c>
      <c r="C57" s="159"/>
      <c r="D57" s="160"/>
      <c r="E57" s="163"/>
      <c r="F57" s="1"/>
      <c r="G57" s="2"/>
      <c r="H57" s="3"/>
      <c r="I57" s="1"/>
      <c r="J57" s="138" t="s">
        <v>27</v>
      </c>
      <c r="K57" s="138"/>
      <c r="L57" s="138"/>
      <c r="M57" s="138"/>
      <c r="N57" s="164"/>
    </row>
    <row r="58" spans="2:14" x14ac:dyDescent="0.25">
      <c r="B58" s="132" t="s">
        <v>2</v>
      </c>
      <c r="C58" s="132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4"/>
    </row>
    <row r="59" spans="2:14" ht="36" customHeight="1" x14ac:dyDescent="0.25">
      <c r="B59" s="140" t="s">
        <v>101</v>
      </c>
      <c r="C59" s="140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2"/>
    </row>
    <row r="60" spans="2:14" x14ac:dyDescent="0.25">
      <c r="B60" s="124" t="s">
        <v>22</v>
      </c>
      <c r="C60" s="193"/>
      <c r="D60" s="143" t="s">
        <v>4</v>
      </c>
      <c r="E60" s="144" t="s">
        <v>5</v>
      </c>
      <c r="F60" s="143" t="s">
        <v>6</v>
      </c>
      <c r="G60" s="145" t="s">
        <v>7</v>
      </c>
      <c r="H60" s="143" t="s">
        <v>8</v>
      </c>
      <c r="I60" s="143" t="s">
        <v>9</v>
      </c>
      <c r="J60" s="143" t="s">
        <v>10</v>
      </c>
      <c r="K60" s="169" t="s">
        <v>11</v>
      </c>
      <c r="L60" s="161" t="s">
        <v>12</v>
      </c>
      <c r="M60" s="161" t="s">
        <v>100</v>
      </c>
      <c r="N60" s="162" t="s">
        <v>14</v>
      </c>
    </row>
    <row r="61" spans="2:14" ht="59.25" customHeight="1" x14ac:dyDescent="0.25">
      <c r="B61" s="124"/>
      <c r="C61" s="194"/>
      <c r="D61" s="143"/>
      <c r="E61" s="144"/>
      <c r="F61" s="143"/>
      <c r="G61" s="146"/>
      <c r="H61" s="143"/>
      <c r="I61" s="143"/>
      <c r="J61" s="143"/>
      <c r="K61" s="169"/>
      <c r="L61" s="161"/>
      <c r="M61" s="161"/>
      <c r="N61" s="162"/>
    </row>
    <row r="62" spans="2:14" x14ac:dyDescent="0.25">
      <c r="B62" s="44">
        <v>1</v>
      </c>
      <c r="C62" s="44"/>
      <c r="D62" s="45">
        <v>2</v>
      </c>
      <c r="E62" s="46">
        <v>3</v>
      </c>
      <c r="F62" s="45">
        <v>4</v>
      </c>
      <c r="G62" s="45">
        <v>5</v>
      </c>
      <c r="H62" s="45">
        <v>6</v>
      </c>
      <c r="I62" s="45">
        <v>7</v>
      </c>
      <c r="J62" s="45">
        <v>8</v>
      </c>
      <c r="K62" s="4">
        <v>9</v>
      </c>
      <c r="L62" s="44">
        <v>10</v>
      </c>
      <c r="M62" s="44">
        <v>11</v>
      </c>
      <c r="N62" s="4">
        <v>12</v>
      </c>
    </row>
    <row r="63" spans="2:14" ht="15" customHeight="1" x14ac:dyDescent="0.25">
      <c r="B63" s="178" t="s">
        <v>102</v>
      </c>
      <c r="C63" s="179"/>
      <c r="D63" s="179"/>
      <c r="E63" s="179"/>
      <c r="F63" s="179"/>
      <c r="G63" s="179"/>
      <c r="H63" s="179"/>
      <c r="I63" s="179"/>
      <c r="J63" s="179"/>
      <c r="K63" s="179"/>
      <c r="L63" s="179"/>
      <c r="M63" s="179"/>
      <c r="N63" s="180"/>
    </row>
    <row r="64" spans="2:14" ht="25.5" customHeight="1" x14ac:dyDescent="0.25">
      <c r="B64" s="47" t="s">
        <v>28</v>
      </c>
      <c r="C64" s="49"/>
      <c r="D64" s="104" t="s">
        <v>29</v>
      </c>
      <c r="E64" s="23">
        <v>16.62</v>
      </c>
      <c r="F64" s="21" t="s">
        <v>30</v>
      </c>
      <c r="G64" s="50" t="s">
        <v>20</v>
      </c>
      <c r="H64" s="91" t="s">
        <v>138</v>
      </c>
      <c r="I64" s="135" t="s">
        <v>31</v>
      </c>
      <c r="J64" s="136"/>
      <c r="K64" s="12">
        <v>15</v>
      </c>
      <c r="L64" s="12">
        <v>249.3</v>
      </c>
      <c r="M64" s="12">
        <f>L64*0.2</f>
        <v>49.860000000000007</v>
      </c>
      <c r="N64" s="13">
        <v>10</v>
      </c>
    </row>
    <row r="65" spans="2:14" ht="25.5" x14ac:dyDescent="0.25">
      <c r="B65" s="52">
        <v>1</v>
      </c>
      <c r="C65" s="53"/>
      <c r="D65" s="54" t="s">
        <v>23</v>
      </c>
      <c r="E65" s="55">
        <f>SUM(E64:E64)</f>
        <v>16.62</v>
      </c>
      <c r="F65" s="56" t="s">
        <v>24</v>
      </c>
      <c r="G65" s="56"/>
      <c r="H65" s="56"/>
      <c r="I65" s="56"/>
      <c r="J65" s="56"/>
      <c r="K65" s="56"/>
      <c r="L65" s="57"/>
      <c r="M65" s="57"/>
      <c r="N65" s="58"/>
    </row>
    <row r="66" spans="2:14" x14ac:dyDescent="0.25">
      <c r="B66" s="137" t="s">
        <v>32</v>
      </c>
      <c r="C66" s="137"/>
      <c r="D66" s="137"/>
      <c r="E66" s="34"/>
      <c r="F66" s="31"/>
      <c r="G66" s="31"/>
      <c r="H66" s="31"/>
      <c r="I66" s="31"/>
      <c r="J66" s="31"/>
      <c r="K66" s="31"/>
      <c r="L66" s="177"/>
      <c r="M66" s="177"/>
      <c r="N66" s="177"/>
    </row>
    <row r="67" spans="2:14" ht="25.5" x14ac:dyDescent="0.25">
      <c r="B67" s="35">
        <v>1</v>
      </c>
      <c r="C67" s="35"/>
      <c r="D67" s="59" t="s">
        <v>23</v>
      </c>
      <c r="E67" s="36">
        <v>16.62</v>
      </c>
      <c r="F67" s="37" t="s">
        <v>24</v>
      </c>
      <c r="G67" s="37"/>
      <c r="H67" s="37"/>
      <c r="I67" s="37"/>
      <c r="J67" s="37"/>
      <c r="K67" s="37"/>
      <c r="L67" s="38"/>
      <c r="M67" s="38"/>
      <c r="N67" s="38"/>
    </row>
    <row r="68" spans="2:14" x14ac:dyDescent="0.25">
      <c r="B68" s="30"/>
      <c r="C68" s="30"/>
      <c r="D68" s="31"/>
      <c r="E68" s="34"/>
      <c r="F68" s="60"/>
      <c r="G68" s="60"/>
      <c r="H68" s="60"/>
      <c r="I68" s="60"/>
      <c r="J68" s="60"/>
      <c r="K68" s="60"/>
      <c r="L68" s="61"/>
      <c r="M68" s="61"/>
      <c r="N68" s="61"/>
    </row>
    <row r="69" spans="2:14" x14ac:dyDescent="0.25">
      <c r="B69" s="30"/>
      <c r="C69" s="30"/>
      <c r="D69" s="31"/>
      <c r="E69" s="34"/>
      <c r="F69" s="60"/>
      <c r="G69" s="60"/>
      <c r="H69" s="60"/>
      <c r="I69" s="60"/>
      <c r="J69" s="60"/>
      <c r="K69" s="60"/>
      <c r="L69" s="61"/>
      <c r="M69" s="61"/>
      <c r="N69" s="61"/>
    </row>
    <row r="70" spans="2:14" ht="13.5" customHeight="1" x14ac:dyDescent="0.25">
      <c r="B70" s="32" t="s">
        <v>25</v>
      </c>
      <c r="C70" s="157" t="s">
        <v>106</v>
      </c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</row>
    <row r="71" spans="2:14" ht="4.5" customHeight="1" x14ac:dyDescent="0.25">
      <c r="B71" s="30"/>
      <c r="C71" s="158"/>
      <c r="D71" s="158"/>
      <c r="E71" s="158"/>
      <c r="F71" s="158"/>
      <c r="G71" s="158"/>
      <c r="H71" s="158"/>
      <c r="I71" s="158"/>
      <c r="J71" s="158"/>
      <c r="K71" s="158"/>
      <c r="L71" s="158"/>
      <c r="M71" s="158"/>
      <c r="N71" s="158"/>
    </row>
    <row r="72" spans="2:14" ht="3" customHeight="1" x14ac:dyDescent="0.25">
      <c r="B72" s="30"/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</row>
    <row r="73" spans="2:14" ht="15.75" customHeight="1" x14ac:dyDescent="0.25">
      <c r="B73" s="30"/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8"/>
    </row>
    <row r="74" spans="2:14" ht="9.75" customHeight="1" x14ac:dyDescent="0.25">
      <c r="B74" s="30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</row>
    <row r="75" spans="2:14" ht="9.75" customHeight="1" x14ac:dyDescent="0.25">
      <c r="B75" s="30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</row>
    <row r="76" spans="2:14" ht="9.75" customHeight="1" x14ac:dyDescent="0.25">
      <c r="B76" s="30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</row>
    <row r="77" spans="2:14" ht="9.75" customHeight="1" x14ac:dyDescent="0.25">
      <c r="B77" s="30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</row>
    <row r="78" spans="2:14" ht="9.75" customHeight="1" x14ac:dyDescent="0.25">
      <c r="B78" s="30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</row>
    <row r="80" spans="2:14" ht="18.75" x14ac:dyDescent="0.25">
      <c r="B80" s="159" t="s">
        <v>0</v>
      </c>
      <c r="C80" s="159"/>
      <c r="D80" s="160"/>
      <c r="E80" s="160"/>
      <c r="F80" s="1"/>
      <c r="G80" s="2"/>
      <c r="H80" s="3"/>
      <c r="I80" s="1"/>
      <c r="J80" s="138" t="s">
        <v>33</v>
      </c>
      <c r="K80" s="138"/>
      <c r="L80" s="138"/>
      <c r="M80" s="138"/>
      <c r="N80" s="139"/>
    </row>
    <row r="81" spans="2:14" x14ac:dyDescent="0.25">
      <c r="B81" s="132" t="s">
        <v>2</v>
      </c>
      <c r="C81" s="132"/>
      <c r="D81" s="133"/>
      <c r="E81" s="133"/>
      <c r="F81" s="133"/>
      <c r="G81" s="133"/>
      <c r="H81" s="133"/>
      <c r="I81" s="133"/>
      <c r="J81" s="133"/>
      <c r="K81" s="133"/>
      <c r="L81" s="133"/>
      <c r="M81" s="133"/>
      <c r="N81" s="133"/>
    </row>
    <row r="82" spans="2:14" ht="45.75" customHeight="1" x14ac:dyDescent="0.25">
      <c r="B82" s="140" t="s">
        <v>101</v>
      </c>
      <c r="C82" s="140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2"/>
    </row>
    <row r="83" spans="2:14" x14ac:dyDescent="0.25">
      <c r="B83" s="124" t="s">
        <v>3</v>
      </c>
      <c r="C83" s="193"/>
      <c r="D83" s="143" t="s">
        <v>4</v>
      </c>
      <c r="E83" s="144" t="s">
        <v>5</v>
      </c>
      <c r="F83" s="143" t="s">
        <v>6</v>
      </c>
      <c r="G83" s="145" t="s">
        <v>7</v>
      </c>
      <c r="H83" s="143" t="s">
        <v>8</v>
      </c>
      <c r="I83" s="143" t="s">
        <v>9</v>
      </c>
      <c r="J83" s="143" t="s">
        <v>10</v>
      </c>
      <c r="K83" s="169" t="s">
        <v>11</v>
      </c>
      <c r="L83" s="161" t="s">
        <v>12</v>
      </c>
      <c r="M83" s="161" t="s">
        <v>13</v>
      </c>
      <c r="N83" s="162" t="s">
        <v>14</v>
      </c>
    </row>
    <row r="84" spans="2:14" ht="59.25" customHeight="1" x14ac:dyDescent="0.25">
      <c r="B84" s="124"/>
      <c r="C84" s="194"/>
      <c r="D84" s="143"/>
      <c r="E84" s="144"/>
      <c r="F84" s="143"/>
      <c r="G84" s="146"/>
      <c r="H84" s="143"/>
      <c r="I84" s="143"/>
      <c r="J84" s="143"/>
      <c r="K84" s="169"/>
      <c r="L84" s="161"/>
      <c r="M84" s="161"/>
      <c r="N84" s="162"/>
    </row>
    <row r="85" spans="2:14" x14ac:dyDescent="0.25">
      <c r="B85" s="44">
        <v>1</v>
      </c>
      <c r="C85" s="44"/>
      <c r="D85" s="45">
        <v>2</v>
      </c>
      <c r="E85" s="46">
        <v>3</v>
      </c>
      <c r="F85" s="45">
        <v>4</v>
      </c>
      <c r="G85" s="62">
        <v>5</v>
      </c>
      <c r="H85" s="45">
        <v>6</v>
      </c>
      <c r="I85" s="45">
        <v>7</v>
      </c>
      <c r="J85" s="4">
        <v>8</v>
      </c>
      <c r="K85" s="4">
        <v>9</v>
      </c>
      <c r="L85" s="4">
        <v>10</v>
      </c>
      <c r="M85" s="4">
        <v>11</v>
      </c>
      <c r="N85" s="4">
        <v>12</v>
      </c>
    </row>
    <row r="86" spans="2:14" x14ac:dyDescent="0.25">
      <c r="B86" s="165" t="s">
        <v>34</v>
      </c>
      <c r="C86" s="166"/>
      <c r="D86" s="167"/>
      <c r="E86" s="167"/>
      <c r="F86" s="167"/>
      <c r="G86" s="167"/>
      <c r="H86" s="167"/>
      <c r="I86" s="167"/>
      <c r="J86" s="167"/>
      <c r="K86" s="167"/>
      <c r="L86" s="167"/>
      <c r="M86" s="167"/>
      <c r="N86" s="168"/>
    </row>
    <row r="87" spans="2:14" ht="20.100000000000001" customHeight="1" x14ac:dyDescent="0.25">
      <c r="B87" s="7">
        <v>1</v>
      </c>
      <c r="C87" s="7"/>
      <c r="D87" s="98" t="s">
        <v>150</v>
      </c>
      <c r="E87" s="105">
        <v>429.93599999999998</v>
      </c>
      <c r="F87" s="19" t="s">
        <v>36</v>
      </c>
      <c r="G87" s="17" t="s">
        <v>17</v>
      </c>
      <c r="H87" s="64" t="s">
        <v>151</v>
      </c>
      <c r="I87" s="122" t="s">
        <v>152</v>
      </c>
      <c r="J87" s="123"/>
      <c r="K87" s="12">
        <v>41</v>
      </c>
      <c r="L87" s="11">
        <f>SUM(E87*K87)</f>
        <v>17627.376</v>
      </c>
      <c r="M87" s="12">
        <f>L87*0.2</f>
        <v>3525.4752000000003</v>
      </c>
      <c r="N87" s="13">
        <v>10</v>
      </c>
    </row>
    <row r="88" spans="2:14" ht="20.100000000000001" customHeight="1" x14ac:dyDescent="0.25">
      <c r="B88" s="7">
        <v>2</v>
      </c>
      <c r="C88" s="7"/>
      <c r="D88" s="98" t="s">
        <v>103</v>
      </c>
      <c r="E88" s="105">
        <v>84.117999999999995</v>
      </c>
      <c r="F88" s="63" t="s">
        <v>30</v>
      </c>
      <c r="G88" s="17" t="s">
        <v>17</v>
      </c>
      <c r="H88" s="64" t="s">
        <v>139</v>
      </c>
      <c r="I88" s="122" t="s">
        <v>104</v>
      </c>
      <c r="J88" s="123"/>
      <c r="K88" s="12">
        <v>41</v>
      </c>
      <c r="L88" s="11">
        <f t="shared" ref="L88" si="17">SUM(E88*K88)</f>
        <v>3448.8379999999997</v>
      </c>
      <c r="M88" s="12">
        <f t="shared" ref="M88" si="18">L88*0.2</f>
        <v>689.76760000000002</v>
      </c>
      <c r="N88" s="13">
        <v>10</v>
      </c>
    </row>
    <row r="89" spans="2:14" ht="20.100000000000001" customHeight="1" x14ac:dyDescent="0.25">
      <c r="B89" s="7">
        <v>3</v>
      </c>
      <c r="C89" s="7"/>
      <c r="D89" s="101" t="s">
        <v>53</v>
      </c>
      <c r="E89" s="94">
        <v>2.8149999999999999</v>
      </c>
      <c r="F89" s="19" t="s">
        <v>36</v>
      </c>
      <c r="G89" s="50" t="s">
        <v>18</v>
      </c>
      <c r="H89" s="65"/>
      <c r="I89" s="155" t="s">
        <v>105</v>
      </c>
      <c r="J89" s="156"/>
      <c r="K89" s="12">
        <v>41</v>
      </c>
      <c r="L89" s="11">
        <f t="shared" ref="L89:L91" si="19">SUM(E89*K89)</f>
        <v>115.41499999999999</v>
      </c>
      <c r="M89" s="12">
        <f t="shared" ref="M89:M91" si="20">L89*0.2</f>
        <v>23.082999999999998</v>
      </c>
      <c r="N89" s="13">
        <v>10</v>
      </c>
    </row>
    <row r="90" spans="2:14" ht="20.100000000000001" customHeight="1" x14ac:dyDescent="0.25">
      <c r="B90" s="7">
        <v>4</v>
      </c>
      <c r="C90" s="7"/>
      <c r="D90" s="101" t="s">
        <v>37</v>
      </c>
      <c r="E90" s="94">
        <v>3</v>
      </c>
      <c r="F90" s="19" t="s">
        <v>38</v>
      </c>
      <c r="G90" s="50" t="s">
        <v>18</v>
      </c>
      <c r="H90" s="65" t="s">
        <v>140</v>
      </c>
      <c r="I90" s="155" t="s">
        <v>39</v>
      </c>
      <c r="J90" s="156"/>
      <c r="K90" s="12">
        <v>41</v>
      </c>
      <c r="L90" s="11">
        <f t="shared" ref="L90" si="21">SUM(E90*K90)</f>
        <v>123</v>
      </c>
      <c r="M90" s="12">
        <f t="shared" ref="M90" si="22">L90*0.2</f>
        <v>24.6</v>
      </c>
      <c r="N90" s="13">
        <v>10</v>
      </c>
    </row>
    <row r="91" spans="2:14" ht="20.100000000000001" customHeight="1" x14ac:dyDescent="0.25">
      <c r="B91" s="7">
        <v>5</v>
      </c>
      <c r="C91" s="7"/>
      <c r="D91" s="108" t="s">
        <v>40</v>
      </c>
      <c r="E91" s="8">
        <v>2.698</v>
      </c>
      <c r="F91" s="19" t="s">
        <v>38</v>
      </c>
      <c r="G91" s="66" t="s">
        <v>20</v>
      </c>
      <c r="H91" s="65"/>
      <c r="I91" s="173" t="s">
        <v>41</v>
      </c>
      <c r="J91" s="174"/>
      <c r="K91" s="12">
        <v>41</v>
      </c>
      <c r="L91" s="11">
        <f t="shared" si="19"/>
        <v>110.61799999999999</v>
      </c>
      <c r="M91" s="12">
        <f t="shared" si="20"/>
        <v>22.1236</v>
      </c>
      <c r="N91" s="13">
        <v>10</v>
      </c>
    </row>
    <row r="92" spans="2:14" ht="25.5" x14ac:dyDescent="0.25">
      <c r="B92" s="25">
        <v>5</v>
      </c>
      <c r="C92" s="25"/>
      <c r="D92" s="26" t="s">
        <v>23</v>
      </c>
      <c r="E92" s="67">
        <f>SUM(E87:E91)</f>
        <v>522.56700000000001</v>
      </c>
      <c r="F92" s="68" t="s">
        <v>24</v>
      </c>
      <c r="G92" s="68"/>
      <c r="H92" s="68"/>
      <c r="I92" s="68"/>
      <c r="J92" s="68"/>
      <c r="K92" s="68"/>
      <c r="L92" s="57"/>
      <c r="M92" s="57"/>
      <c r="N92" s="68"/>
    </row>
    <row r="93" spans="2:14" x14ac:dyDescent="0.25">
      <c r="B93" s="137" t="s">
        <v>42</v>
      </c>
      <c r="C93" s="137"/>
      <c r="D93" s="137"/>
      <c r="E93" s="34"/>
      <c r="F93" s="31"/>
      <c r="G93" s="31"/>
      <c r="H93" s="31"/>
      <c r="I93" s="31"/>
      <c r="J93" s="31"/>
      <c r="K93" s="31"/>
      <c r="L93" s="177"/>
      <c r="M93" s="177"/>
      <c r="N93" s="177"/>
    </row>
    <row r="94" spans="2:14" ht="25.5" x14ac:dyDescent="0.25">
      <c r="B94" s="35">
        <f>B92</f>
        <v>5</v>
      </c>
      <c r="C94" s="35"/>
      <c r="D94" s="59" t="s">
        <v>23</v>
      </c>
      <c r="E94" s="36">
        <f>E92</f>
        <v>522.56700000000001</v>
      </c>
      <c r="F94" s="37" t="s">
        <v>24</v>
      </c>
      <c r="G94" s="37"/>
      <c r="H94" s="37"/>
      <c r="I94" s="37"/>
      <c r="J94" s="37"/>
      <c r="K94" s="37"/>
      <c r="L94" s="38"/>
      <c r="M94" s="38"/>
      <c r="N94" s="38"/>
    </row>
    <row r="95" spans="2:14" x14ac:dyDescent="0.25">
      <c r="B95" s="30"/>
      <c r="C95" s="30"/>
      <c r="D95" s="31"/>
      <c r="E95" s="69"/>
      <c r="F95" s="70"/>
      <c r="G95" s="70"/>
      <c r="H95" s="70"/>
      <c r="I95" s="70"/>
      <c r="J95" s="70"/>
      <c r="K95" s="70"/>
      <c r="L95" s="61"/>
      <c r="M95" s="61"/>
      <c r="N95" s="70"/>
    </row>
    <row r="96" spans="2:14" ht="15.75" customHeight="1" x14ac:dyDescent="0.25">
      <c r="B96" s="32" t="s">
        <v>25</v>
      </c>
      <c r="C96" s="32"/>
      <c r="D96" s="157" t="s">
        <v>97</v>
      </c>
      <c r="E96" s="157"/>
      <c r="F96" s="157"/>
      <c r="G96" s="157"/>
      <c r="H96" s="157"/>
      <c r="I96" s="157"/>
      <c r="J96" s="157"/>
      <c r="K96" s="157"/>
      <c r="L96" s="157"/>
      <c r="M96" s="157"/>
      <c r="N96" s="157"/>
    </row>
    <row r="97" spans="2:14" ht="15.75" x14ac:dyDescent="0.25">
      <c r="B97" s="32"/>
      <c r="C97" s="32"/>
      <c r="D97" s="157"/>
      <c r="E97" s="157"/>
      <c r="F97" s="157"/>
      <c r="G97" s="157"/>
      <c r="H97" s="157"/>
      <c r="I97" s="157"/>
      <c r="J97" s="157"/>
      <c r="K97" s="157"/>
      <c r="L97" s="157"/>
      <c r="M97" s="157"/>
      <c r="N97" s="157"/>
    </row>
    <row r="98" spans="2:14" ht="15.75" x14ac:dyDescent="0.25">
      <c r="B98" s="32"/>
      <c r="C98" s="32"/>
      <c r="D98" s="112"/>
      <c r="E98" s="112"/>
      <c r="F98" s="112"/>
      <c r="G98" s="112"/>
      <c r="H98" s="112"/>
      <c r="I98" s="112"/>
      <c r="J98" s="112"/>
      <c r="K98" s="112"/>
      <c r="L98" s="112"/>
      <c r="M98" s="112"/>
      <c r="N98" s="112"/>
    </row>
    <row r="99" spans="2:14" ht="15.75" x14ac:dyDescent="0.25">
      <c r="B99" s="32"/>
      <c r="C99" s="32"/>
      <c r="D99" s="112"/>
      <c r="E99" s="112"/>
      <c r="F99" s="112"/>
      <c r="G99" s="112"/>
      <c r="H99" s="112"/>
      <c r="I99" s="112"/>
      <c r="J99" s="112"/>
      <c r="K99" s="112"/>
      <c r="L99" s="112"/>
      <c r="M99" s="112"/>
      <c r="N99" s="112"/>
    </row>
    <row r="100" spans="2:14" ht="15.75" x14ac:dyDescent="0.25">
      <c r="B100" s="32"/>
      <c r="C100" s="32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</row>
    <row r="102" spans="2:14" ht="18.75" x14ac:dyDescent="0.25">
      <c r="B102" s="159" t="s">
        <v>0</v>
      </c>
      <c r="C102" s="159"/>
      <c r="D102" s="159"/>
      <c r="E102" s="159"/>
      <c r="F102" s="1"/>
      <c r="G102" s="2"/>
      <c r="H102" s="3"/>
      <c r="I102" s="1"/>
      <c r="J102" s="138" t="s">
        <v>43</v>
      </c>
      <c r="K102" s="138"/>
      <c r="L102" s="138"/>
      <c r="M102" s="138"/>
      <c r="N102" s="138"/>
    </row>
    <row r="103" spans="2:14" x14ac:dyDescent="0.25">
      <c r="B103" s="132" t="s">
        <v>2</v>
      </c>
      <c r="C103" s="132"/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2"/>
    </row>
    <row r="104" spans="2:14" ht="56.25" customHeight="1" x14ac:dyDescent="0.25">
      <c r="B104" s="140" t="s">
        <v>101</v>
      </c>
      <c r="C104" s="140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42"/>
    </row>
    <row r="105" spans="2:14" x14ac:dyDescent="0.25">
      <c r="B105" s="193" t="s">
        <v>3</v>
      </c>
      <c r="C105" s="193"/>
      <c r="D105" s="145" t="s">
        <v>4</v>
      </c>
      <c r="E105" s="195" t="s">
        <v>5</v>
      </c>
      <c r="F105" s="145" t="s">
        <v>6</v>
      </c>
      <c r="G105" s="197" t="s">
        <v>7</v>
      </c>
      <c r="H105" s="145" t="s">
        <v>8</v>
      </c>
      <c r="I105" s="202" t="s">
        <v>44</v>
      </c>
      <c r="J105" s="203"/>
      <c r="K105" s="187" t="s">
        <v>11</v>
      </c>
      <c r="L105" s="189" t="s">
        <v>12</v>
      </c>
      <c r="M105" s="189" t="s">
        <v>13</v>
      </c>
      <c r="N105" s="191" t="s">
        <v>14</v>
      </c>
    </row>
    <row r="106" spans="2:14" ht="64.5" customHeight="1" x14ac:dyDescent="0.25">
      <c r="B106" s="194"/>
      <c r="C106" s="194"/>
      <c r="D106" s="146"/>
      <c r="E106" s="196"/>
      <c r="F106" s="146"/>
      <c r="G106" s="198"/>
      <c r="H106" s="146"/>
      <c r="I106" s="204"/>
      <c r="J106" s="205"/>
      <c r="K106" s="188"/>
      <c r="L106" s="190"/>
      <c r="M106" s="190"/>
      <c r="N106" s="192"/>
    </row>
    <row r="107" spans="2:14" x14ac:dyDescent="0.25">
      <c r="B107" s="44">
        <v>1</v>
      </c>
      <c r="C107" s="44"/>
      <c r="D107" s="45">
        <v>2</v>
      </c>
      <c r="E107" s="46">
        <v>3</v>
      </c>
      <c r="F107" s="45">
        <v>4</v>
      </c>
      <c r="G107" s="45">
        <v>5</v>
      </c>
      <c r="H107" s="62">
        <v>6</v>
      </c>
      <c r="I107" s="45">
        <v>7</v>
      </c>
      <c r="J107" s="45">
        <v>8</v>
      </c>
      <c r="K107" s="4">
        <v>9</v>
      </c>
      <c r="L107" s="4">
        <v>10</v>
      </c>
      <c r="M107" s="4">
        <v>11</v>
      </c>
      <c r="N107" s="4">
        <v>12</v>
      </c>
    </row>
    <row r="108" spans="2:14" x14ac:dyDescent="0.25">
      <c r="B108" s="165" t="s">
        <v>15</v>
      </c>
      <c r="C108" s="167"/>
      <c r="D108" s="167"/>
      <c r="E108" s="167"/>
      <c r="F108" s="167"/>
      <c r="G108" s="167"/>
      <c r="H108" s="167"/>
      <c r="I108" s="167"/>
      <c r="J108" s="167"/>
      <c r="K108" s="167"/>
      <c r="L108" s="167"/>
      <c r="M108" s="167"/>
      <c r="N108" s="168"/>
    </row>
    <row r="109" spans="2:14" ht="20.100000000000001" customHeight="1" x14ac:dyDescent="0.25">
      <c r="B109" s="7">
        <v>1</v>
      </c>
      <c r="C109" s="71"/>
      <c r="D109" s="93" t="s">
        <v>107</v>
      </c>
      <c r="E109" s="94">
        <v>9.9990000000000006</v>
      </c>
      <c r="F109" s="19" t="s">
        <v>35</v>
      </c>
      <c r="G109" s="72" t="s">
        <v>17</v>
      </c>
      <c r="H109" s="20" t="s">
        <v>141</v>
      </c>
      <c r="I109" s="175" t="s">
        <v>108</v>
      </c>
      <c r="J109" s="176"/>
      <c r="K109" s="12">
        <v>54</v>
      </c>
      <c r="L109" s="11">
        <f t="shared" ref="L109:L113" si="23">SUM(E109*K109)</f>
        <v>539.94600000000003</v>
      </c>
      <c r="M109" s="11">
        <f t="shared" ref="M109:M113" si="24">L109*0.2</f>
        <v>107.98920000000001</v>
      </c>
      <c r="N109" s="13">
        <v>10</v>
      </c>
    </row>
    <row r="110" spans="2:14" ht="20.100000000000001" customHeight="1" x14ac:dyDescent="0.25">
      <c r="B110" s="7">
        <v>2</v>
      </c>
      <c r="C110" s="71"/>
      <c r="D110" s="109" t="s">
        <v>109</v>
      </c>
      <c r="E110" s="94">
        <v>6.8010000000000002</v>
      </c>
      <c r="F110" s="19" t="s">
        <v>35</v>
      </c>
      <c r="G110" s="72" t="s">
        <v>17</v>
      </c>
      <c r="H110" s="20" t="s">
        <v>143</v>
      </c>
      <c r="I110" s="175" t="s">
        <v>142</v>
      </c>
      <c r="J110" s="176"/>
      <c r="K110" s="12">
        <v>54</v>
      </c>
      <c r="L110" s="11">
        <f t="shared" ref="L110" si="25">SUM(E110*K110)</f>
        <v>367.25400000000002</v>
      </c>
      <c r="M110" s="11">
        <f t="shared" ref="M110" si="26">L110*0.2</f>
        <v>73.450800000000001</v>
      </c>
      <c r="N110" s="13">
        <v>10</v>
      </c>
    </row>
    <row r="111" spans="2:14" ht="20.100000000000001" customHeight="1" x14ac:dyDescent="0.25">
      <c r="B111" s="7">
        <v>3</v>
      </c>
      <c r="C111" s="71"/>
      <c r="D111" s="199" t="s">
        <v>54</v>
      </c>
      <c r="E111" s="94">
        <v>12</v>
      </c>
      <c r="F111" s="19" t="s">
        <v>55</v>
      </c>
      <c r="G111" s="72" t="s">
        <v>17</v>
      </c>
      <c r="H111" s="20" t="s">
        <v>144</v>
      </c>
      <c r="I111" s="175" t="s">
        <v>111</v>
      </c>
      <c r="J111" s="121"/>
      <c r="K111" s="12">
        <v>54</v>
      </c>
      <c r="L111" s="11">
        <f t="shared" si="23"/>
        <v>648</v>
      </c>
      <c r="M111" s="11">
        <f t="shared" si="24"/>
        <v>129.6</v>
      </c>
      <c r="N111" s="13">
        <v>10</v>
      </c>
    </row>
    <row r="112" spans="2:14" ht="20.100000000000001" customHeight="1" x14ac:dyDescent="0.25">
      <c r="B112" s="7">
        <v>4</v>
      </c>
      <c r="C112" s="71"/>
      <c r="D112" s="200"/>
      <c r="E112" s="94">
        <v>13.135</v>
      </c>
      <c r="F112" s="19" t="s">
        <v>55</v>
      </c>
      <c r="G112" s="72" t="s">
        <v>17</v>
      </c>
      <c r="H112" s="20" t="s">
        <v>145</v>
      </c>
      <c r="I112" s="175" t="s">
        <v>110</v>
      </c>
      <c r="J112" s="121"/>
      <c r="K112" s="12">
        <v>54</v>
      </c>
      <c r="L112" s="11">
        <f t="shared" ref="L112" si="27">SUM(E112*K112)</f>
        <v>709.29</v>
      </c>
      <c r="M112" s="11">
        <f t="shared" ref="M112" si="28">L112*0.2</f>
        <v>141.858</v>
      </c>
      <c r="N112" s="13">
        <v>10</v>
      </c>
    </row>
    <row r="113" spans="2:14" ht="20.100000000000001" customHeight="1" x14ac:dyDescent="0.25">
      <c r="B113" s="7">
        <v>5</v>
      </c>
      <c r="C113" s="71"/>
      <c r="D113" s="201"/>
      <c r="E113" s="94">
        <v>14.996</v>
      </c>
      <c r="F113" s="19" t="s">
        <v>55</v>
      </c>
      <c r="G113" s="72" t="s">
        <v>17</v>
      </c>
      <c r="H113" s="20" t="s">
        <v>146</v>
      </c>
      <c r="I113" s="175" t="s">
        <v>112</v>
      </c>
      <c r="J113" s="121"/>
      <c r="K113" s="12">
        <v>54</v>
      </c>
      <c r="L113" s="11">
        <f t="shared" si="23"/>
        <v>809.78399999999999</v>
      </c>
      <c r="M113" s="11">
        <f t="shared" si="24"/>
        <v>161.95680000000002</v>
      </c>
      <c r="N113" s="13">
        <v>10</v>
      </c>
    </row>
    <row r="114" spans="2:14" ht="25.5" x14ac:dyDescent="0.25">
      <c r="B114" s="73">
        <v>5</v>
      </c>
      <c r="C114" s="25"/>
      <c r="D114" s="26" t="s">
        <v>45</v>
      </c>
      <c r="E114" s="67">
        <f>SUM(E109:E113)</f>
        <v>56.931000000000004</v>
      </c>
      <c r="F114" s="68" t="s">
        <v>24</v>
      </c>
      <c r="G114" s="68"/>
      <c r="H114" s="68"/>
      <c r="I114" s="162"/>
      <c r="J114" s="162"/>
      <c r="K114" s="68"/>
      <c r="L114" s="57"/>
      <c r="M114" s="57"/>
      <c r="N114" s="68"/>
    </row>
    <row r="115" spans="2:14" x14ac:dyDescent="0.25">
      <c r="B115" s="39"/>
      <c r="C115" s="39"/>
      <c r="D115" s="39"/>
      <c r="E115" s="40"/>
      <c r="F115" s="41"/>
      <c r="G115" s="42"/>
      <c r="H115" s="41"/>
      <c r="I115" s="41"/>
      <c r="J115" s="41"/>
      <c r="K115" s="41"/>
      <c r="L115" s="43"/>
      <c r="M115" s="43"/>
      <c r="N115" s="41"/>
    </row>
    <row r="116" spans="2:14" ht="15.75" customHeight="1" x14ac:dyDescent="0.25">
      <c r="B116" s="32" t="s">
        <v>25</v>
      </c>
      <c r="C116" s="32"/>
      <c r="D116" s="157" t="s">
        <v>97</v>
      </c>
      <c r="E116" s="157"/>
      <c r="F116" s="157"/>
      <c r="G116" s="157"/>
      <c r="H116" s="157"/>
      <c r="I116" s="157"/>
      <c r="J116" s="157"/>
      <c r="K116" s="157"/>
      <c r="L116" s="157"/>
      <c r="M116" s="157"/>
      <c r="N116" s="157"/>
    </row>
    <row r="117" spans="2:14" ht="15" customHeight="1" x14ac:dyDescent="0.25">
      <c r="B117" s="74"/>
      <c r="C117" s="74"/>
      <c r="D117" s="186"/>
      <c r="E117" s="186"/>
      <c r="F117" s="186"/>
      <c r="G117" s="186"/>
      <c r="H117" s="186"/>
      <c r="I117" s="186"/>
      <c r="J117" s="186"/>
      <c r="K117" s="186"/>
      <c r="L117" s="186"/>
      <c r="M117" s="186"/>
      <c r="N117" s="186"/>
    </row>
    <row r="118" spans="2:14" ht="15" customHeight="1" x14ac:dyDescent="0.25">
      <c r="B118" s="74"/>
      <c r="C118" s="74"/>
      <c r="D118" s="96"/>
      <c r="E118" s="96"/>
      <c r="F118" s="96"/>
      <c r="G118" s="96"/>
      <c r="H118" s="96"/>
      <c r="I118" s="96"/>
      <c r="J118" s="96"/>
      <c r="K118" s="96"/>
      <c r="L118" s="96"/>
      <c r="M118" s="96"/>
      <c r="N118" s="96"/>
    </row>
    <row r="119" spans="2:14" ht="15" customHeight="1" x14ac:dyDescent="0.25">
      <c r="B119" s="178" t="s">
        <v>50</v>
      </c>
      <c r="C119" s="179"/>
      <c r="D119" s="179"/>
      <c r="E119" s="179"/>
      <c r="F119" s="179"/>
      <c r="G119" s="179"/>
      <c r="H119" s="179"/>
      <c r="I119" s="179"/>
      <c r="J119" s="179"/>
      <c r="K119" s="179"/>
      <c r="L119" s="179"/>
      <c r="M119" s="179"/>
      <c r="N119" s="180"/>
    </row>
    <row r="120" spans="2:14" ht="15" customHeight="1" x14ac:dyDescent="0.25">
      <c r="B120" s="47" t="s">
        <v>28</v>
      </c>
      <c r="C120" s="49"/>
      <c r="D120" s="104" t="s">
        <v>47</v>
      </c>
      <c r="E120" s="23">
        <v>48.655000000000001</v>
      </c>
      <c r="F120" s="63" t="s">
        <v>35</v>
      </c>
      <c r="G120" s="72" t="s">
        <v>17</v>
      </c>
      <c r="H120" s="51" t="s">
        <v>147</v>
      </c>
      <c r="I120" s="135" t="s">
        <v>51</v>
      </c>
      <c r="J120" s="136"/>
      <c r="K120" s="12">
        <v>27</v>
      </c>
      <c r="L120" s="12">
        <f>SUM(E120*K120)</f>
        <v>1313.6849999999999</v>
      </c>
      <c r="M120" s="12">
        <f>L120*0.2</f>
        <v>262.73700000000002</v>
      </c>
      <c r="N120" s="13">
        <v>10</v>
      </c>
    </row>
    <row r="121" spans="2:14" ht="28.5" customHeight="1" x14ac:dyDescent="0.25">
      <c r="B121" s="52">
        <v>1</v>
      </c>
      <c r="C121" s="53"/>
      <c r="D121" s="54" t="s">
        <v>23</v>
      </c>
      <c r="E121" s="55">
        <f>SUM(E120:E120)</f>
        <v>48.655000000000001</v>
      </c>
      <c r="F121" s="56" t="s">
        <v>24</v>
      </c>
      <c r="G121" s="56"/>
      <c r="H121" s="56"/>
      <c r="I121" s="56"/>
      <c r="J121" s="56"/>
      <c r="K121" s="56"/>
      <c r="L121" s="57"/>
      <c r="M121" s="57"/>
      <c r="N121" s="58"/>
    </row>
    <row r="122" spans="2:14" ht="15" customHeight="1" x14ac:dyDescent="0.25">
      <c r="B122" s="137" t="s">
        <v>49</v>
      </c>
      <c r="C122" s="137"/>
      <c r="D122" s="137"/>
      <c r="E122" s="34"/>
      <c r="F122" s="31"/>
      <c r="G122" s="31"/>
      <c r="H122" s="31"/>
      <c r="I122" s="31"/>
      <c r="J122" s="31"/>
      <c r="K122" s="31"/>
      <c r="L122" s="177"/>
      <c r="M122" s="177"/>
      <c r="N122" s="177"/>
    </row>
    <row r="123" spans="2:14" ht="24" customHeight="1" x14ac:dyDescent="0.25">
      <c r="B123" s="35">
        <v>6</v>
      </c>
      <c r="C123" s="35"/>
      <c r="D123" s="59" t="s">
        <v>23</v>
      </c>
      <c r="E123" s="36">
        <v>105.586</v>
      </c>
      <c r="F123" s="37" t="s">
        <v>24</v>
      </c>
      <c r="G123" s="37"/>
      <c r="H123" s="37"/>
      <c r="I123" s="37"/>
      <c r="J123" s="37"/>
      <c r="K123" s="37"/>
      <c r="L123" s="38"/>
      <c r="M123" s="38"/>
      <c r="N123" s="38"/>
    </row>
    <row r="124" spans="2:14" ht="15" customHeight="1" x14ac:dyDescent="0.25">
      <c r="B124" s="30"/>
      <c r="C124" s="30"/>
      <c r="D124" s="31"/>
      <c r="E124" s="34"/>
      <c r="F124" s="60"/>
      <c r="G124" s="60"/>
      <c r="H124" s="60"/>
      <c r="I124" s="60"/>
      <c r="J124" s="60"/>
      <c r="K124" s="60"/>
      <c r="L124" s="61"/>
      <c r="M124" s="61"/>
      <c r="N124" s="61"/>
    </row>
    <row r="125" spans="2:14" ht="15.75" customHeight="1" x14ac:dyDescent="0.25">
      <c r="B125" s="32" t="s">
        <v>25</v>
      </c>
      <c r="C125" s="157" t="s">
        <v>106</v>
      </c>
      <c r="D125" s="157"/>
      <c r="E125" s="157"/>
      <c r="F125" s="157"/>
      <c r="G125" s="157"/>
      <c r="H125" s="157"/>
      <c r="I125" s="157"/>
      <c r="J125" s="157"/>
      <c r="K125" s="157"/>
      <c r="L125" s="157"/>
      <c r="M125" s="157"/>
      <c r="N125" s="157"/>
    </row>
    <row r="126" spans="2:14" ht="15" customHeight="1" x14ac:dyDescent="0.25">
      <c r="B126" s="30"/>
      <c r="C126" s="158"/>
      <c r="D126" s="158"/>
      <c r="E126" s="158"/>
      <c r="F126" s="158"/>
      <c r="G126" s="158"/>
      <c r="H126" s="158"/>
      <c r="I126" s="158"/>
      <c r="J126" s="158"/>
      <c r="K126" s="158"/>
      <c r="L126" s="158"/>
      <c r="M126" s="158"/>
      <c r="N126" s="158"/>
    </row>
    <row r="127" spans="2:14" x14ac:dyDescent="0.25">
      <c r="B127" s="30"/>
      <c r="C127" s="158"/>
      <c r="D127" s="158"/>
      <c r="E127" s="158"/>
      <c r="F127" s="158"/>
      <c r="G127" s="158"/>
      <c r="H127" s="158"/>
      <c r="I127" s="158"/>
      <c r="J127" s="158"/>
      <c r="K127" s="158"/>
      <c r="L127" s="158"/>
      <c r="M127" s="158"/>
      <c r="N127" s="158"/>
    </row>
    <row r="128" spans="2:14" x14ac:dyDescent="0.25">
      <c r="B128" s="30"/>
      <c r="C128" s="158"/>
      <c r="D128" s="158"/>
      <c r="E128" s="158"/>
      <c r="F128" s="158"/>
      <c r="G128" s="158"/>
      <c r="H128" s="158"/>
      <c r="I128" s="158"/>
      <c r="J128" s="158"/>
      <c r="K128" s="158"/>
      <c r="L128" s="158"/>
      <c r="M128" s="158"/>
      <c r="N128" s="158"/>
    </row>
    <row r="129" spans="2:14" x14ac:dyDescent="0.25">
      <c r="B129" s="39"/>
      <c r="C129" s="39"/>
      <c r="D129" s="39"/>
      <c r="E129" s="40"/>
      <c r="F129" s="41"/>
      <c r="G129" s="42"/>
      <c r="H129" s="41"/>
      <c r="I129" s="41"/>
      <c r="J129" s="41"/>
      <c r="K129" s="41"/>
      <c r="L129" s="43"/>
      <c r="M129" s="43"/>
      <c r="N129" s="41"/>
    </row>
    <row r="130" spans="2:14" x14ac:dyDescent="0.25">
      <c r="B130" s="182" t="s">
        <v>0</v>
      </c>
      <c r="C130" s="183"/>
      <c r="D130" s="184"/>
      <c r="E130" s="75"/>
      <c r="F130" s="75"/>
      <c r="G130" s="75"/>
      <c r="H130" s="75"/>
      <c r="I130" s="75"/>
      <c r="J130" s="75"/>
      <c r="K130" s="75"/>
      <c r="L130" s="75"/>
      <c r="M130" s="75"/>
      <c r="N130" s="75"/>
    </row>
    <row r="131" spans="2:14" ht="25.5" x14ac:dyDescent="0.25">
      <c r="B131" s="76">
        <v>44</v>
      </c>
      <c r="C131" s="76"/>
      <c r="D131" s="77" t="s">
        <v>23</v>
      </c>
      <c r="E131" s="78">
        <v>1832.2950000000001</v>
      </c>
      <c r="F131" s="78" t="s">
        <v>24</v>
      </c>
      <c r="G131" s="79" t="s">
        <v>46</v>
      </c>
      <c r="H131" s="79"/>
      <c r="I131" s="79"/>
      <c r="J131" s="79"/>
      <c r="K131" s="79"/>
      <c r="L131" s="80"/>
      <c r="M131" s="81"/>
      <c r="N131" s="79"/>
    </row>
    <row r="132" spans="2:14" x14ac:dyDescent="0.25">
      <c r="B132" s="30"/>
      <c r="C132" s="30"/>
      <c r="D132" s="31"/>
      <c r="E132" s="82"/>
      <c r="F132" s="82"/>
      <c r="G132" s="82"/>
      <c r="H132" s="82"/>
      <c r="I132" s="82"/>
      <c r="J132" s="82"/>
      <c r="K132" s="82"/>
      <c r="L132" s="83"/>
      <c r="M132" s="84"/>
      <c r="N132" s="82"/>
    </row>
    <row r="133" spans="2:14" x14ac:dyDescent="0.25">
      <c r="B133" s="39"/>
      <c r="C133" s="39"/>
      <c r="D133" s="39"/>
      <c r="E133" s="40"/>
      <c r="F133" s="41"/>
      <c r="G133" s="42"/>
      <c r="H133" s="41"/>
      <c r="I133" s="41"/>
      <c r="J133" s="41"/>
      <c r="K133" s="41"/>
      <c r="L133" s="43"/>
      <c r="M133" s="43"/>
      <c r="N133" s="41"/>
    </row>
    <row r="134" spans="2:14" ht="15.75" x14ac:dyDescent="0.25">
      <c r="B134" s="85"/>
      <c r="C134" s="39"/>
      <c r="D134" s="39"/>
      <c r="E134" s="42"/>
      <c r="F134" s="41"/>
      <c r="G134" s="42"/>
      <c r="H134" s="41"/>
      <c r="I134" s="86"/>
      <c r="J134" s="86"/>
      <c r="K134" s="86"/>
      <c r="L134" s="87"/>
      <c r="M134" s="87"/>
      <c r="N134" s="86"/>
    </row>
    <row r="135" spans="2:14" ht="15.75" x14ac:dyDescent="0.25">
      <c r="B135" s="39"/>
      <c r="C135" s="39"/>
      <c r="D135" s="88"/>
      <c r="E135" s="185"/>
      <c r="F135" s="185"/>
      <c r="G135" s="185"/>
      <c r="H135" s="41"/>
      <c r="I135" s="86"/>
      <c r="J135" s="89"/>
      <c r="K135" s="89"/>
      <c r="L135" s="89"/>
      <c r="M135" s="90"/>
      <c r="N135" s="90"/>
    </row>
    <row r="136" spans="2:14" x14ac:dyDescent="0.25">
      <c r="B136" s="39"/>
      <c r="C136" s="39"/>
      <c r="D136" s="39"/>
      <c r="E136" s="40"/>
      <c r="F136" s="41"/>
      <c r="G136" s="42"/>
      <c r="H136" s="41"/>
      <c r="I136" s="41"/>
      <c r="J136" s="41"/>
      <c r="K136" s="41"/>
      <c r="L136" s="43"/>
      <c r="M136" s="43"/>
      <c r="N136" s="41"/>
    </row>
    <row r="137" spans="2:14" x14ac:dyDescent="0.25">
      <c r="B137" s="39"/>
      <c r="C137" s="39"/>
      <c r="D137" s="39"/>
      <c r="E137" s="40"/>
      <c r="F137" s="41"/>
      <c r="G137" s="42"/>
      <c r="H137" s="41"/>
      <c r="I137" s="41"/>
      <c r="J137" s="41"/>
      <c r="K137" s="41"/>
      <c r="L137" s="43"/>
      <c r="M137" s="43"/>
      <c r="N137" s="41"/>
    </row>
    <row r="138" spans="2:14" x14ac:dyDescent="0.25">
      <c r="B138" s="39"/>
      <c r="C138" s="39"/>
      <c r="D138" s="39"/>
      <c r="E138" s="40"/>
      <c r="F138" s="41"/>
      <c r="G138" s="42"/>
      <c r="H138" s="41"/>
      <c r="I138" s="41"/>
      <c r="J138" s="41"/>
      <c r="K138" s="41"/>
      <c r="L138" s="43"/>
      <c r="M138" s="43"/>
      <c r="N138" s="41"/>
    </row>
  </sheetData>
  <mergeCells count="143">
    <mergeCell ref="D83:D84"/>
    <mergeCell ref="E83:E84"/>
    <mergeCell ref="L66:N66"/>
    <mergeCell ref="I43:J43"/>
    <mergeCell ref="I44:J44"/>
    <mergeCell ref="B1:E1"/>
    <mergeCell ref="J1:N1"/>
    <mergeCell ref="B2:N2"/>
    <mergeCell ref="B3:N3"/>
    <mergeCell ref="B4:B5"/>
    <mergeCell ref="C4:C5"/>
    <mergeCell ref="D4:D5"/>
    <mergeCell ref="E4:E5"/>
    <mergeCell ref="F4:F5"/>
    <mergeCell ref="G4:G5"/>
    <mergeCell ref="N4:N5"/>
    <mergeCell ref="K4:K5"/>
    <mergeCell ref="L4:L5"/>
    <mergeCell ref="M4:M5"/>
    <mergeCell ref="H4:H5"/>
    <mergeCell ref="I4:I5"/>
    <mergeCell ref="J4:J5"/>
    <mergeCell ref="B7:N7"/>
    <mergeCell ref="I8:J8"/>
    <mergeCell ref="B130:D130"/>
    <mergeCell ref="E135:G135"/>
    <mergeCell ref="I114:J114"/>
    <mergeCell ref="D116:N117"/>
    <mergeCell ref="K105:K106"/>
    <mergeCell ref="L105:L106"/>
    <mergeCell ref="M105:M106"/>
    <mergeCell ref="N105:N106"/>
    <mergeCell ref="B108:N108"/>
    <mergeCell ref="B105:B106"/>
    <mergeCell ref="C105:C106"/>
    <mergeCell ref="D105:D106"/>
    <mergeCell ref="E105:E106"/>
    <mergeCell ref="F105:F106"/>
    <mergeCell ref="G105:G106"/>
    <mergeCell ref="H105:H106"/>
    <mergeCell ref="L122:N122"/>
    <mergeCell ref="D111:D113"/>
    <mergeCell ref="I111:J111"/>
    <mergeCell ref="I113:J113"/>
    <mergeCell ref="I105:J106"/>
    <mergeCell ref="I109:J109"/>
    <mergeCell ref="B119:N119"/>
    <mergeCell ref="I20:J20"/>
    <mergeCell ref="D14:D20"/>
    <mergeCell ref="I91:J91"/>
    <mergeCell ref="B93:D93"/>
    <mergeCell ref="D96:N97"/>
    <mergeCell ref="I110:J110"/>
    <mergeCell ref="I112:J112"/>
    <mergeCell ref="I42:J42"/>
    <mergeCell ref="I28:J28"/>
    <mergeCell ref="I29:J29"/>
    <mergeCell ref="I30:J30"/>
    <mergeCell ref="I31:J31"/>
    <mergeCell ref="L93:N93"/>
    <mergeCell ref="I27:J27"/>
    <mergeCell ref="B41:N41"/>
    <mergeCell ref="D50:N50"/>
    <mergeCell ref="D42:D43"/>
    <mergeCell ref="I25:J25"/>
    <mergeCell ref="D33:D34"/>
    <mergeCell ref="I33:J33"/>
    <mergeCell ref="I34:J34"/>
    <mergeCell ref="I26:J26"/>
    <mergeCell ref="I35:J35"/>
    <mergeCell ref="I36:J36"/>
    <mergeCell ref="I24:J24"/>
    <mergeCell ref="C125:N128"/>
    <mergeCell ref="B102:E102"/>
    <mergeCell ref="J102:N102"/>
    <mergeCell ref="B103:N103"/>
    <mergeCell ref="B104:N104"/>
    <mergeCell ref="B122:D122"/>
    <mergeCell ref="I21:J21"/>
    <mergeCell ref="I120:J120"/>
    <mergeCell ref="D39:N39"/>
    <mergeCell ref="B46:D46"/>
    <mergeCell ref="L46:N46"/>
    <mergeCell ref="K60:K61"/>
    <mergeCell ref="L60:L61"/>
    <mergeCell ref="M60:M61"/>
    <mergeCell ref="N60:N61"/>
    <mergeCell ref="B63:N63"/>
    <mergeCell ref="B59:N59"/>
    <mergeCell ref="B60:B61"/>
    <mergeCell ref="C60:C61"/>
    <mergeCell ref="J60:J61"/>
    <mergeCell ref="H60:H61"/>
    <mergeCell ref="I60:I61"/>
    <mergeCell ref="C83:C84"/>
    <mergeCell ref="I22:J22"/>
    <mergeCell ref="I23:J23"/>
    <mergeCell ref="I89:J89"/>
    <mergeCell ref="I90:J90"/>
    <mergeCell ref="I14:J14"/>
    <mergeCell ref="I15:J15"/>
    <mergeCell ref="I16:J16"/>
    <mergeCell ref="I17:J17"/>
    <mergeCell ref="I19:J19"/>
    <mergeCell ref="I87:J87"/>
    <mergeCell ref="C70:N73"/>
    <mergeCell ref="B80:E80"/>
    <mergeCell ref="M83:M84"/>
    <mergeCell ref="N83:N84"/>
    <mergeCell ref="B57:E57"/>
    <mergeCell ref="J57:N57"/>
    <mergeCell ref="B86:N86"/>
    <mergeCell ref="G83:G84"/>
    <mergeCell ref="H83:H84"/>
    <mergeCell ref="I83:I84"/>
    <mergeCell ref="J83:J84"/>
    <mergeCell ref="K83:K84"/>
    <mergeCell ref="L83:L84"/>
    <mergeCell ref="D24:D25"/>
    <mergeCell ref="I9:J9"/>
    <mergeCell ref="I88:J88"/>
    <mergeCell ref="B83:B84"/>
    <mergeCell ref="I11:J11"/>
    <mergeCell ref="D8:D11"/>
    <mergeCell ref="I12:J12"/>
    <mergeCell ref="I13:J13"/>
    <mergeCell ref="D12:D13"/>
    <mergeCell ref="I10:J10"/>
    <mergeCell ref="I18:J18"/>
    <mergeCell ref="B58:N58"/>
    <mergeCell ref="I64:J64"/>
    <mergeCell ref="B66:D66"/>
    <mergeCell ref="J80:N80"/>
    <mergeCell ref="B81:N81"/>
    <mergeCell ref="B82:N82"/>
    <mergeCell ref="F83:F84"/>
    <mergeCell ref="D60:D61"/>
    <mergeCell ref="E60:E61"/>
    <mergeCell ref="F60:F61"/>
    <mergeCell ref="G60:G61"/>
    <mergeCell ref="D27:D32"/>
    <mergeCell ref="I32:J32"/>
    <mergeCell ref="D21:D22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r:id="rId1"/>
  <headerFooter>
    <oddFooter>&amp;CСтр. &amp;P&amp;RДиректор ОД "Земеделие" - Сливен Тодор Братанов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2023-08-21T13:01:27Z</dcterms:modified>
</cp:coreProperties>
</file>