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INA VALCHEVA\2023-2024\СВОБОДНИ ЕПК СТОПАНСКА 2023-2024\"/>
    </mc:Choice>
  </mc:AlternateContent>
  <bookViews>
    <workbookView xWindow="0" yWindow="0" windowWidth="28800" windowHeight="12300" activeTab="1"/>
  </bookViews>
  <sheets>
    <sheet name="Лист1" sheetId="1" r:id="rId1"/>
    <sheet name="Sheet1" sheetId="2" r:id="rId2"/>
  </sheets>
  <definedNames>
    <definedName name="_xlnm._FilterDatabase" localSheetId="1" hidden="1">Sheet1!$A$4:$K$80</definedName>
    <definedName name="_xlnm._FilterDatabase" localSheetId="0" hidden="1">Лист1!$A$4:$K$78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7" i="2" l="1"/>
  <c r="K75" i="2"/>
  <c r="K73" i="2"/>
  <c r="K72" i="2"/>
  <c r="K70" i="2"/>
  <c r="K68" i="2"/>
  <c r="K66" i="2"/>
  <c r="K65" i="2"/>
  <c r="K64" i="2"/>
  <c r="K63" i="2"/>
  <c r="K62" i="2"/>
  <c r="K61" i="2"/>
  <c r="K60" i="2"/>
  <c r="K59" i="2"/>
  <c r="K58" i="2"/>
  <c r="K55" i="2"/>
  <c r="K52" i="2"/>
  <c r="K51" i="2"/>
  <c r="K50" i="2"/>
  <c r="K47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4" i="2"/>
  <c r="K21" i="2"/>
  <c r="K20" i="2"/>
  <c r="K19" i="2"/>
  <c r="K17" i="2"/>
  <c r="K16" i="2"/>
  <c r="K13" i="2"/>
  <c r="K11" i="2"/>
  <c r="K10" i="2"/>
  <c r="K9" i="2"/>
  <c r="K8" i="2"/>
  <c r="K7" i="2"/>
  <c r="K6" i="2"/>
  <c r="K5" i="2"/>
  <c r="F53" i="2" l="1"/>
  <c r="F22" i="2"/>
  <c r="F18" i="2"/>
  <c r="F12" i="2"/>
  <c r="F56" i="2" l="1"/>
  <c r="F57" i="2" s="1"/>
  <c r="F54" i="2"/>
  <c r="F78" i="2" l="1"/>
  <c r="F76" i="2"/>
  <c r="F74" i="2"/>
  <c r="F71" i="2"/>
  <c r="F69" i="2"/>
  <c r="F67" i="2"/>
  <c r="F48" i="2"/>
  <c r="F49" i="2" s="1"/>
  <c r="F45" i="2"/>
  <c r="F46" i="2" s="1"/>
  <c r="F25" i="2"/>
  <c r="F26" i="2" s="1"/>
  <c r="F14" i="2"/>
  <c r="F79" i="2" l="1"/>
  <c r="F15" i="2"/>
  <c r="F23" i="2"/>
  <c r="K75" i="1"/>
  <c r="K73" i="1"/>
  <c r="K71" i="1"/>
  <c r="K70" i="1"/>
  <c r="K68" i="1"/>
  <c r="K66" i="1"/>
  <c r="K64" i="1"/>
  <c r="K63" i="1"/>
  <c r="K62" i="1"/>
  <c r="K61" i="1"/>
  <c r="K60" i="1"/>
  <c r="K59" i="1"/>
  <c r="K58" i="1"/>
  <c r="K57" i="1"/>
  <c r="K56" i="1"/>
  <c r="K53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0" i="1"/>
  <c r="K27" i="1"/>
  <c r="K26" i="1"/>
  <c r="K25" i="1"/>
  <c r="K23" i="1"/>
  <c r="K22" i="1"/>
  <c r="K19" i="1"/>
  <c r="K17" i="1"/>
  <c r="K14" i="1"/>
  <c r="K13" i="1"/>
  <c r="K11" i="1"/>
  <c r="K10" i="1"/>
  <c r="K9" i="1"/>
  <c r="K8" i="1"/>
  <c r="K7" i="1"/>
  <c r="K6" i="1"/>
  <c r="K5" i="1"/>
  <c r="F80" i="2" l="1"/>
  <c r="F76" i="1"/>
  <c r="F74" i="1"/>
  <c r="F72" i="1"/>
  <c r="F69" i="1"/>
  <c r="F67" i="1"/>
  <c r="F65" i="1"/>
  <c r="F54" i="1"/>
  <c r="F55" i="1" s="1"/>
  <c r="F51" i="1"/>
  <c r="F52" i="1" s="1"/>
  <c r="F31" i="1"/>
  <c r="F32" i="1" s="1"/>
  <c r="F28" i="1"/>
  <c r="F24" i="1"/>
  <c r="F12" i="1"/>
  <c r="F15" i="1"/>
  <c r="F29" i="1" l="1"/>
  <c r="F77" i="1"/>
  <c r="F16" i="1"/>
  <c r="F18" i="1"/>
  <c r="F20" i="1"/>
  <c r="F21" i="1" l="1"/>
  <c r="F78" i="1" s="1"/>
</calcChain>
</file>

<file path=xl/sharedStrings.xml><?xml version="1.0" encoding="utf-8"?>
<sst xmlns="http://schemas.openxmlformats.org/spreadsheetml/2006/main" count="694" uniqueCount="133">
  <si>
    <t xml:space="preserve"> </t>
  </si>
  <si>
    <t>Община</t>
  </si>
  <si>
    <t>Землище</t>
  </si>
  <si>
    <t>Местност</t>
  </si>
  <si>
    <t>Имот №</t>
  </si>
  <si>
    <t>НТП</t>
  </si>
  <si>
    <t>Площ</t>
  </si>
  <si>
    <t>Категория</t>
  </si>
  <si>
    <t>не</t>
  </si>
  <si>
    <t>Общо за землището:</t>
  </si>
  <si>
    <t>Общо за общината:</t>
  </si>
  <si>
    <t>Свободни площи със съществуващи трайни насаждения за предоставяне на търг за стопанската 2022/2023 г.</t>
  </si>
  <si>
    <t>Венец</t>
  </si>
  <si>
    <t>Буйновица</t>
  </si>
  <si>
    <t>06865.24.1</t>
  </si>
  <si>
    <t>Габрица</t>
  </si>
  <si>
    <t>14132.19.71</t>
  </si>
  <si>
    <t>ОБЛАСТ ШУМЕН</t>
  </si>
  <si>
    <t>Начална тръжна цена лв./дка</t>
  </si>
  <si>
    <t>Размер на депозита за участие в търга</t>
  </si>
  <si>
    <t>Велики Преслав</t>
  </si>
  <si>
    <t>ЛИПАРУ</t>
  </si>
  <si>
    <t>58222.155.13</t>
  </si>
  <si>
    <t>Овощна градина</t>
  </si>
  <si>
    <t>КАЛЪКЧИЯ</t>
  </si>
  <si>
    <t>58222.8.13</t>
  </si>
  <si>
    <t>СРЕДНИЯ ПЪТ</t>
  </si>
  <si>
    <t>58222.114.18</t>
  </si>
  <si>
    <t>Лозе</t>
  </si>
  <si>
    <t>КРАИЩЕ</t>
  </si>
  <si>
    <t>58222.132.6</t>
  </si>
  <si>
    <t>Изоставено трайно насаждение</t>
  </si>
  <si>
    <t>КРУШОВ КЛАДЕНЕЦ</t>
  </si>
  <si>
    <t>58222.163.4</t>
  </si>
  <si>
    <t>БЛАТОТО</t>
  </si>
  <si>
    <t>58222.436.6</t>
  </si>
  <si>
    <t>БЕЛГРАД</t>
  </si>
  <si>
    <t>58222.140.6</t>
  </si>
  <si>
    <t>Осмар</t>
  </si>
  <si>
    <t>МЕШЕТО</t>
  </si>
  <si>
    <t>54273.61.3</t>
  </si>
  <si>
    <t>54273.126.8</t>
  </si>
  <si>
    <t>ВЪРБИЦА</t>
  </si>
  <si>
    <t>КАРА ОРМАН</t>
  </si>
  <si>
    <t>12766.36.5</t>
  </si>
  <si>
    <t>12766.36.58</t>
  </si>
  <si>
    <t>ТУШОВИЦА</t>
  </si>
  <si>
    <t>КУВАНЛЪК</t>
  </si>
  <si>
    <t>73537.9.20</t>
  </si>
  <si>
    <t>73537.9.24</t>
  </si>
  <si>
    <t>73537.9.48</t>
  </si>
  <si>
    <t>Каолиново</t>
  </si>
  <si>
    <t>Лозята</t>
  </si>
  <si>
    <t>36079.12.36</t>
  </si>
  <si>
    <t>Върбица</t>
  </si>
  <si>
    <t>Марково</t>
  </si>
  <si>
    <t>Геракинката</t>
  </si>
  <si>
    <t>47319.17.44</t>
  </si>
  <si>
    <t>47319.17.46</t>
  </si>
  <si>
    <t>47319.17.66</t>
  </si>
  <si>
    <t>47319.17.80</t>
  </si>
  <si>
    <t>47319.17.81</t>
  </si>
  <si>
    <t>47319.17.100</t>
  </si>
  <si>
    <t>Попеница</t>
  </si>
  <si>
    <t>47319.26.2</t>
  </si>
  <si>
    <t>47319.26.41</t>
  </si>
  <si>
    <t>47319.26.43</t>
  </si>
  <si>
    <t>47319.26.56</t>
  </si>
  <si>
    <t>47319.26.87</t>
  </si>
  <si>
    <t>47319.26.93</t>
  </si>
  <si>
    <t>47319.26.239</t>
  </si>
  <si>
    <t>47319.26.240</t>
  </si>
  <si>
    <t>47319.26.245</t>
  </si>
  <si>
    <t>47319.26.251</t>
  </si>
  <si>
    <t>47319.26.252</t>
  </si>
  <si>
    <t>47319.26.253</t>
  </si>
  <si>
    <t>Крива река</t>
  </si>
  <si>
    <t>Къзълджък кулак</t>
  </si>
  <si>
    <t>39760.16.11</t>
  </si>
  <si>
    <t>Шумен</t>
  </si>
  <si>
    <t>Мездра</t>
  </si>
  <si>
    <t>83510.254.63</t>
  </si>
  <si>
    <t>да</t>
  </si>
  <si>
    <t>Меше баир</t>
  </si>
  <si>
    <t>83510.324.2</t>
  </si>
  <si>
    <t>Горен сусурлук</t>
  </si>
  <si>
    <t>83510.434.6</t>
  </si>
  <si>
    <t>83510.532.4</t>
  </si>
  <si>
    <t>83510.532.15</t>
  </si>
  <si>
    <t>83510.532.22</t>
  </si>
  <si>
    <t>83510.550.7</t>
  </si>
  <si>
    <t>83510.605.16</t>
  </si>
  <si>
    <t>83510.606.18</t>
  </si>
  <si>
    <t>Друмево</t>
  </si>
  <si>
    <t>Каваклъ</t>
  </si>
  <si>
    <t>23813.64.4</t>
  </si>
  <si>
    <t>Мараш</t>
  </si>
  <si>
    <t>Павля</t>
  </si>
  <si>
    <t>47161.95.23</t>
  </si>
  <si>
    <t>Новосел</t>
  </si>
  <si>
    <t>Улук</t>
  </si>
  <si>
    <t>52132.85.3</t>
  </si>
  <si>
    <t>овощна градина</t>
  </si>
  <si>
    <t>52132.87.5</t>
  </si>
  <si>
    <t>Струйно</t>
  </si>
  <si>
    <t>Кешерлък</t>
  </si>
  <si>
    <t>69924.25.27</t>
  </si>
  <si>
    <t>Черенча</t>
  </si>
  <si>
    <t>Божица</t>
  </si>
  <si>
    <t>80546.40.29</t>
  </si>
  <si>
    <t>Каспичан</t>
  </si>
  <si>
    <t>Никола Козлево</t>
  </si>
  <si>
    <t>Общо за областта:</t>
  </si>
  <si>
    <t>КОРБАЛАР</t>
  </si>
  <si>
    <t xml:space="preserve">Поливност да/не </t>
  </si>
  <si>
    <t>Срок за отдаване години</t>
  </si>
  <si>
    <t>Изоставено трайно насаждение - лозе</t>
  </si>
  <si>
    <t>РИШ</t>
  </si>
  <si>
    <t>СТОЯНДЖИКА</t>
  </si>
  <si>
    <t>62732.38.24</t>
  </si>
  <si>
    <t>Етерично-маслодайна култура</t>
  </si>
  <si>
    <t>62732.38.25</t>
  </si>
  <si>
    <t>62732.38.46</t>
  </si>
  <si>
    <t>Свободни площи със съществуващи трайни насаждения за предоставяне на търг за стопанската 2023/2024 г.</t>
  </si>
  <si>
    <t>Смядово</t>
  </si>
  <si>
    <t>СТУДЕНИЦА</t>
  </si>
  <si>
    <t>МЕШЕ АЛТЪ</t>
  </si>
  <si>
    <t>70099.35.8</t>
  </si>
  <si>
    <t>Хитрино</t>
  </si>
  <si>
    <t>ИЗГОТВИЛ:...................................</t>
  </si>
  <si>
    <t>ДИРЕКТОР НА ОДЗ:.........................................</t>
  </si>
  <si>
    <t>Ирина Вълчева - главен експерт ГД АР</t>
  </si>
  <si>
    <t xml:space="preserve">                    Борислав Стоянов Георгиев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</si>
</sst>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0" borderId="8" xfId="0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2" fillId="0" borderId="7" xfId="0" applyFont="1" applyBorder="1"/>
    <xf numFmtId="0" fontId="0" fillId="0" borderId="10" xfId="0" applyBorder="1"/>
    <xf numFmtId="164" fontId="1" fillId="2" borderId="10" xfId="0" applyNumberFormat="1" applyFont="1" applyFill="1" applyBorder="1" applyAlignment="1">
      <alignment horizontal="right" vertical="center"/>
    </xf>
    <xf numFmtId="0" fontId="0" fillId="0" borderId="11" xfId="0" applyBorder="1"/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2" fillId="0" borderId="8" xfId="0" applyNumberFormat="1" applyFont="1" applyFill="1" applyBorder="1"/>
    <xf numFmtId="0" fontId="2" fillId="0" borderId="4" xfId="0" applyFont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2" borderId="5" xfId="0" applyFont="1" applyFill="1" applyBorder="1"/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2" fontId="2" fillId="0" borderId="6" xfId="0" applyNumberFormat="1" applyFont="1" applyFill="1" applyBorder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Fill="1"/>
    <xf numFmtId="0" fontId="2" fillId="0" borderId="1" xfId="0" applyFont="1" applyBorder="1"/>
    <xf numFmtId="49" fontId="4" fillId="0" borderId="0" xfId="0" applyNumberFormat="1" applyFont="1" applyAlignment="1"/>
    <xf numFmtId="49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/>
    <xf numFmtId="49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2" fillId="0" borderId="13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8" xfId="0" applyFill="1" applyBorder="1"/>
    <xf numFmtId="0" fontId="2" fillId="0" borderId="15" xfId="0" applyFont="1" applyBorder="1"/>
    <xf numFmtId="0" fontId="2" fillId="2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 vertical="center"/>
    </xf>
    <xf numFmtId="0" fontId="2" fillId="2" borderId="16" xfId="0" applyFont="1" applyFill="1" applyBorder="1"/>
    <xf numFmtId="164" fontId="2" fillId="2" borderId="16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2" fontId="2" fillId="0" borderId="17" xfId="0" applyNumberFormat="1" applyFont="1" applyFill="1" applyBorder="1"/>
    <xf numFmtId="0" fontId="0" fillId="0" borderId="16" xfId="0" applyBorder="1"/>
    <xf numFmtId="0" fontId="0" fillId="0" borderId="18" xfId="0" applyBorder="1"/>
    <xf numFmtId="0" fontId="1" fillId="0" borderId="19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view="pageLayout" zoomScaleNormal="100" workbookViewId="0">
      <selection sqref="A1:XFD1048576"/>
    </sheetView>
  </sheetViews>
  <sheetFormatPr defaultRowHeight="15" x14ac:dyDescent="0.25"/>
  <cols>
    <col min="1" max="1" width="22" customWidth="1"/>
    <col min="2" max="2" width="16.85546875" customWidth="1"/>
    <col min="3" max="3" width="17.28515625" customWidth="1"/>
    <col min="4" max="4" width="14.85546875" customWidth="1"/>
    <col min="5" max="5" width="32" customWidth="1"/>
    <col min="6" max="6" width="11.140625" customWidth="1"/>
    <col min="7" max="7" width="12.42578125" customWidth="1"/>
    <col min="8" max="9" width="12" customWidth="1"/>
    <col min="10" max="10" width="10.85546875" customWidth="1"/>
    <col min="11" max="11" width="13.140625" customWidth="1"/>
  </cols>
  <sheetData>
    <row r="1" spans="1:11" ht="15.75" customHeight="1" x14ac:dyDescent="0.25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x14ac:dyDescent="0.25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6.5" thickBot="1" x14ac:dyDescent="0.3">
      <c r="A3" s="1"/>
      <c r="B3" s="58" t="s">
        <v>0</v>
      </c>
      <c r="C3" s="58"/>
      <c r="D3" s="58"/>
      <c r="E3" s="58"/>
      <c r="F3" s="58"/>
      <c r="G3" s="58"/>
      <c r="H3" s="58"/>
      <c r="I3" s="34"/>
    </row>
    <row r="4" spans="1:11" ht="63.75" thickBot="1" x14ac:dyDescent="0.3">
      <c r="A4" s="20" t="s">
        <v>1</v>
      </c>
      <c r="B4" s="21" t="s">
        <v>2</v>
      </c>
      <c r="C4" s="22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114</v>
      </c>
      <c r="I4" s="21" t="s">
        <v>115</v>
      </c>
      <c r="J4" s="21" t="s">
        <v>18</v>
      </c>
      <c r="K4" s="23" t="s">
        <v>19</v>
      </c>
    </row>
    <row r="5" spans="1:11" ht="15.75" x14ac:dyDescent="0.25">
      <c r="A5" s="25" t="s">
        <v>20</v>
      </c>
      <c r="B5" s="26" t="s">
        <v>20</v>
      </c>
      <c r="C5" s="27" t="s">
        <v>21</v>
      </c>
      <c r="D5" s="28" t="s">
        <v>22</v>
      </c>
      <c r="E5" s="29" t="s">
        <v>23</v>
      </c>
      <c r="F5" s="30">
        <v>2.12</v>
      </c>
      <c r="G5" s="31">
        <v>7</v>
      </c>
      <c r="H5" s="31" t="s">
        <v>8</v>
      </c>
      <c r="I5" s="31">
        <v>5</v>
      </c>
      <c r="J5" s="31">
        <v>61</v>
      </c>
      <c r="K5" s="32">
        <f>F5*20</f>
        <v>42.400000000000006</v>
      </c>
    </row>
    <row r="6" spans="1:11" ht="15.75" x14ac:dyDescent="0.25">
      <c r="A6" s="16" t="s">
        <v>20</v>
      </c>
      <c r="B6" s="4" t="s">
        <v>20</v>
      </c>
      <c r="C6" s="2" t="s">
        <v>24</v>
      </c>
      <c r="D6" s="10" t="s">
        <v>25</v>
      </c>
      <c r="E6" s="3" t="s">
        <v>23</v>
      </c>
      <c r="F6" s="5">
        <v>1</v>
      </c>
      <c r="G6" s="6">
        <v>4</v>
      </c>
      <c r="H6" s="6" t="s">
        <v>8</v>
      </c>
      <c r="I6" s="6">
        <v>5</v>
      </c>
      <c r="J6" s="6">
        <v>66</v>
      </c>
      <c r="K6" s="24">
        <f>F6*20</f>
        <v>20</v>
      </c>
    </row>
    <row r="7" spans="1:11" ht="15.75" x14ac:dyDescent="0.25">
      <c r="A7" s="16" t="s">
        <v>20</v>
      </c>
      <c r="B7" s="4" t="s">
        <v>20</v>
      </c>
      <c r="C7" s="2" t="s">
        <v>26</v>
      </c>
      <c r="D7" s="10" t="s">
        <v>27</v>
      </c>
      <c r="E7" s="3" t="s">
        <v>28</v>
      </c>
      <c r="F7" s="5">
        <v>3.9990000000000001</v>
      </c>
      <c r="G7" s="6">
        <v>4</v>
      </c>
      <c r="H7" s="6" t="s">
        <v>8</v>
      </c>
      <c r="I7" s="6">
        <v>5</v>
      </c>
      <c r="J7" s="6">
        <v>49</v>
      </c>
      <c r="K7" s="24">
        <f t="shared" ref="K7:K11" si="0">F7*20</f>
        <v>79.98</v>
      </c>
    </row>
    <row r="8" spans="1:11" ht="31.5" x14ac:dyDescent="0.25">
      <c r="A8" s="33" t="s">
        <v>20</v>
      </c>
      <c r="B8" s="4" t="s">
        <v>20</v>
      </c>
      <c r="C8" s="2" t="s">
        <v>29</v>
      </c>
      <c r="D8" s="10" t="s">
        <v>30</v>
      </c>
      <c r="E8" s="12" t="s">
        <v>116</v>
      </c>
      <c r="F8" s="5">
        <v>4</v>
      </c>
      <c r="G8" s="6">
        <v>4</v>
      </c>
      <c r="H8" s="6" t="s">
        <v>8</v>
      </c>
      <c r="I8" s="6">
        <v>5</v>
      </c>
      <c r="J8" s="6">
        <v>49</v>
      </c>
      <c r="K8" s="24">
        <f t="shared" si="0"/>
        <v>80</v>
      </c>
    </row>
    <row r="9" spans="1:11" ht="31.5" x14ac:dyDescent="0.25">
      <c r="A9" s="33" t="s">
        <v>20</v>
      </c>
      <c r="B9" s="4" t="s">
        <v>20</v>
      </c>
      <c r="C9" s="2" t="s">
        <v>32</v>
      </c>
      <c r="D9" s="10" t="s">
        <v>33</v>
      </c>
      <c r="E9" s="12" t="s">
        <v>116</v>
      </c>
      <c r="F9" s="5">
        <v>2.7389999999999999</v>
      </c>
      <c r="G9" s="6">
        <v>7</v>
      </c>
      <c r="H9" s="6" t="s">
        <v>8</v>
      </c>
      <c r="I9" s="6">
        <v>5</v>
      </c>
      <c r="J9" s="6">
        <v>49</v>
      </c>
      <c r="K9" s="24">
        <f t="shared" si="0"/>
        <v>54.78</v>
      </c>
    </row>
    <row r="10" spans="1:11" ht="15.75" x14ac:dyDescent="0.25">
      <c r="A10" s="16" t="s">
        <v>20</v>
      </c>
      <c r="B10" s="4" t="s">
        <v>20</v>
      </c>
      <c r="C10" s="2" t="s">
        <v>34</v>
      </c>
      <c r="D10" s="10" t="s">
        <v>35</v>
      </c>
      <c r="E10" s="3" t="s">
        <v>23</v>
      </c>
      <c r="F10" s="5">
        <v>1.262</v>
      </c>
      <c r="G10" s="6">
        <v>6</v>
      </c>
      <c r="H10" s="6" t="s">
        <v>8</v>
      </c>
      <c r="I10" s="6">
        <v>5</v>
      </c>
      <c r="J10" s="6">
        <v>66</v>
      </c>
      <c r="K10" s="24">
        <f t="shared" si="0"/>
        <v>25.240000000000002</v>
      </c>
    </row>
    <row r="11" spans="1:11" ht="31.5" x14ac:dyDescent="0.25">
      <c r="A11" s="16" t="s">
        <v>20</v>
      </c>
      <c r="B11" s="4" t="s">
        <v>20</v>
      </c>
      <c r="C11" s="2" t="s">
        <v>36</v>
      </c>
      <c r="D11" s="10" t="s">
        <v>37</v>
      </c>
      <c r="E11" s="12" t="s">
        <v>31</v>
      </c>
      <c r="F11" s="5">
        <v>2.0499999999999998</v>
      </c>
      <c r="G11" s="6">
        <v>6</v>
      </c>
      <c r="H11" s="6" t="s">
        <v>8</v>
      </c>
      <c r="I11" s="6">
        <v>5</v>
      </c>
      <c r="J11" s="6">
        <v>66</v>
      </c>
      <c r="K11" s="24">
        <f t="shared" si="0"/>
        <v>41</v>
      </c>
    </row>
    <row r="12" spans="1:11" ht="15.75" x14ac:dyDescent="0.25">
      <c r="A12" s="14" t="s">
        <v>9</v>
      </c>
      <c r="B12" s="7"/>
      <c r="C12" s="2"/>
      <c r="D12" s="10"/>
      <c r="E12" s="8"/>
      <c r="F12" s="9">
        <f>SUM(F5:F11)</f>
        <v>17.170000000000002</v>
      </c>
      <c r="G12" s="6"/>
      <c r="H12" s="6"/>
      <c r="I12" s="6"/>
      <c r="J12" s="11"/>
      <c r="K12" s="13"/>
    </row>
    <row r="13" spans="1:11" ht="15.75" x14ac:dyDescent="0.25">
      <c r="A13" s="16" t="s">
        <v>20</v>
      </c>
      <c r="B13" s="4" t="s">
        <v>38</v>
      </c>
      <c r="C13" s="2" t="s">
        <v>39</v>
      </c>
      <c r="D13" s="10" t="s">
        <v>40</v>
      </c>
      <c r="E13" s="3" t="s">
        <v>28</v>
      </c>
      <c r="F13" s="5">
        <v>5.1989999999999998</v>
      </c>
      <c r="G13" s="6">
        <v>5</v>
      </c>
      <c r="H13" s="6" t="s">
        <v>8</v>
      </c>
      <c r="I13" s="6">
        <v>5</v>
      </c>
      <c r="J13" s="6">
        <v>49</v>
      </c>
      <c r="K13" s="24">
        <f t="shared" ref="K13:K14" si="1">F13*20</f>
        <v>103.97999999999999</v>
      </c>
    </row>
    <row r="14" spans="1:11" ht="15.75" x14ac:dyDescent="0.25">
      <c r="A14" s="16" t="s">
        <v>20</v>
      </c>
      <c r="B14" s="4" t="s">
        <v>38</v>
      </c>
      <c r="C14" s="2" t="s">
        <v>113</v>
      </c>
      <c r="D14" s="10" t="s">
        <v>41</v>
      </c>
      <c r="E14" s="3" t="s">
        <v>28</v>
      </c>
      <c r="F14" s="5">
        <v>3.1989999999999998</v>
      </c>
      <c r="G14" s="6">
        <v>6</v>
      </c>
      <c r="H14" s="6" t="s">
        <v>8</v>
      </c>
      <c r="I14" s="37">
        <v>7</v>
      </c>
      <c r="J14" s="37">
        <v>74</v>
      </c>
      <c r="K14" s="24">
        <f t="shared" si="1"/>
        <v>63.98</v>
      </c>
    </row>
    <row r="15" spans="1:11" ht="15.75" x14ac:dyDescent="0.25">
      <c r="A15" s="15" t="s">
        <v>9</v>
      </c>
      <c r="B15" s="4"/>
      <c r="C15" s="2"/>
      <c r="D15" s="10"/>
      <c r="E15" s="8"/>
      <c r="F15" s="9">
        <f>SUM(F13:F14)</f>
        <v>8.3979999999999997</v>
      </c>
      <c r="G15" s="6"/>
      <c r="H15" s="6"/>
      <c r="I15" s="6"/>
      <c r="J15" s="11"/>
      <c r="K15" s="13"/>
    </row>
    <row r="16" spans="1:11" ht="15.75" x14ac:dyDescent="0.25">
      <c r="A16" s="56" t="s">
        <v>10</v>
      </c>
      <c r="B16" s="57"/>
      <c r="C16" s="2"/>
      <c r="D16" s="10"/>
      <c r="E16" s="8"/>
      <c r="F16" s="9">
        <f>F12+F15</f>
        <v>25.568000000000001</v>
      </c>
      <c r="G16" s="6"/>
      <c r="H16" s="6"/>
      <c r="I16" s="6"/>
      <c r="J16" s="11"/>
      <c r="K16" s="13"/>
    </row>
    <row r="17" spans="1:11" ht="31.5" x14ac:dyDescent="0.25">
      <c r="A17" s="16" t="s">
        <v>12</v>
      </c>
      <c r="B17" s="4" t="s">
        <v>13</v>
      </c>
      <c r="C17" s="2"/>
      <c r="D17" s="10" t="s">
        <v>14</v>
      </c>
      <c r="E17" s="12" t="s">
        <v>31</v>
      </c>
      <c r="F17" s="5">
        <v>4.117</v>
      </c>
      <c r="G17" s="6">
        <v>3</v>
      </c>
      <c r="H17" s="6" t="s">
        <v>8</v>
      </c>
      <c r="I17" s="6">
        <v>5</v>
      </c>
      <c r="J17" s="6">
        <v>66</v>
      </c>
      <c r="K17" s="24">
        <f>F17*20</f>
        <v>82.34</v>
      </c>
    </row>
    <row r="18" spans="1:11" ht="15.75" x14ac:dyDescent="0.25">
      <c r="A18" s="14" t="s">
        <v>9</v>
      </c>
      <c r="B18" s="4"/>
      <c r="C18" s="2"/>
      <c r="D18" s="10"/>
      <c r="E18" s="3"/>
      <c r="F18" s="9">
        <f>SUM(F17:F17)</f>
        <v>4.117</v>
      </c>
      <c r="G18" s="6"/>
      <c r="H18" s="6"/>
      <c r="I18" s="6"/>
      <c r="J18" s="11"/>
      <c r="K18" s="13"/>
    </row>
    <row r="19" spans="1:11" ht="31.5" x14ac:dyDescent="0.25">
      <c r="A19" s="16" t="s">
        <v>12</v>
      </c>
      <c r="B19" s="4" t="s">
        <v>15</v>
      </c>
      <c r="C19" s="2"/>
      <c r="D19" s="10" t="s">
        <v>16</v>
      </c>
      <c r="E19" s="12" t="s">
        <v>31</v>
      </c>
      <c r="F19" s="5">
        <v>4.0010000000000003</v>
      </c>
      <c r="G19" s="6">
        <v>4</v>
      </c>
      <c r="H19" s="6" t="s">
        <v>8</v>
      </c>
      <c r="I19" s="6">
        <v>5</v>
      </c>
      <c r="J19" s="6">
        <v>66</v>
      </c>
      <c r="K19" s="24">
        <f>F19*20</f>
        <v>80.02000000000001</v>
      </c>
    </row>
    <row r="20" spans="1:11" ht="15.75" x14ac:dyDescent="0.25">
      <c r="A20" s="15" t="s">
        <v>9</v>
      </c>
      <c r="B20" s="4"/>
      <c r="C20" s="2"/>
      <c r="D20" s="10"/>
      <c r="E20" s="3"/>
      <c r="F20" s="9">
        <f>SUM(F19:F19)</f>
        <v>4.0010000000000003</v>
      </c>
      <c r="G20" s="6"/>
      <c r="H20" s="6"/>
      <c r="I20" s="6"/>
      <c r="J20" s="11"/>
      <c r="K20" s="13"/>
    </row>
    <row r="21" spans="1:11" ht="15.75" x14ac:dyDescent="0.25">
      <c r="A21" s="56" t="s">
        <v>10</v>
      </c>
      <c r="B21" s="57"/>
      <c r="C21" s="2"/>
      <c r="D21" s="10"/>
      <c r="E21" s="3"/>
      <c r="F21" s="9">
        <f>F18+F20</f>
        <v>8.1180000000000003</v>
      </c>
      <c r="G21" s="6"/>
      <c r="H21" s="6"/>
      <c r="I21" s="6"/>
      <c r="J21" s="11"/>
      <c r="K21" s="13"/>
    </row>
    <row r="22" spans="1:11" ht="15.75" x14ac:dyDescent="0.25">
      <c r="A22" s="16" t="s">
        <v>54</v>
      </c>
      <c r="B22" s="4" t="s">
        <v>42</v>
      </c>
      <c r="C22" s="2" t="s">
        <v>43</v>
      </c>
      <c r="D22" s="10" t="s">
        <v>44</v>
      </c>
      <c r="E22" s="3" t="s">
        <v>23</v>
      </c>
      <c r="F22" s="5">
        <v>6.3280000000000003</v>
      </c>
      <c r="G22" s="6">
        <v>6</v>
      </c>
      <c r="H22" s="6" t="s">
        <v>8</v>
      </c>
      <c r="I22" s="6">
        <v>5</v>
      </c>
      <c r="J22" s="6">
        <v>66</v>
      </c>
      <c r="K22" s="24">
        <f t="shared" ref="K22:K23" si="2">F22*20</f>
        <v>126.56</v>
      </c>
    </row>
    <row r="23" spans="1:11" ht="15.75" x14ac:dyDescent="0.25">
      <c r="A23" s="16" t="s">
        <v>54</v>
      </c>
      <c r="B23" s="4" t="s">
        <v>42</v>
      </c>
      <c r="C23" s="2" t="s">
        <v>43</v>
      </c>
      <c r="D23" s="10" t="s">
        <v>45</v>
      </c>
      <c r="E23" s="3" t="s">
        <v>23</v>
      </c>
      <c r="F23" s="5">
        <v>1.9990000000000001</v>
      </c>
      <c r="G23" s="6">
        <v>6</v>
      </c>
      <c r="H23" s="6" t="s">
        <v>8</v>
      </c>
      <c r="I23" s="6">
        <v>5</v>
      </c>
      <c r="J23" s="6">
        <v>66</v>
      </c>
      <c r="K23" s="24">
        <f t="shared" si="2"/>
        <v>39.980000000000004</v>
      </c>
    </row>
    <row r="24" spans="1:11" ht="15.75" x14ac:dyDescent="0.25">
      <c r="A24" s="15" t="s">
        <v>9</v>
      </c>
      <c r="B24" s="4"/>
      <c r="C24" s="2"/>
      <c r="D24" s="10"/>
      <c r="E24" s="8"/>
      <c r="F24" s="9">
        <f>SUM(F22:F23)</f>
        <v>8.327</v>
      </c>
      <c r="G24" s="6"/>
      <c r="H24" s="6"/>
      <c r="I24" s="6"/>
      <c r="J24" s="11"/>
      <c r="K24" s="13"/>
    </row>
    <row r="25" spans="1:11" ht="15.75" x14ac:dyDescent="0.25">
      <c r="A25" s="16" t="s">
        <v>54</v>
      </c>
      <c r="B25" s="4" t="s">
        <v>46</v>
      </c>
      <c r="C25" s="2" t="s">
        <v>47</v>
      </c>
      <c r="D25" s="10" t="s">
        <v>48</v>
      </c>
      <c r="E25" s="3" t="s">
        <v>23</v>
      </c>
      <c r="F25" s="5">
        <v>4.5</v>
      </c>
      <c r="G25" s="6">
        <v>4</v>
      </c>
      <c r="H25" s="6" t="s">
        <v>8</v>
      </c>
      <c r="I25" s="6">
        <v>5</v>
      </c>
      <c r="J25" s="6">
        <v>66</v>
      </c>
      <c r="K25" s="24">
        <f t="shared" ref="K25:K27" si="3">F25*20</f>
        <v>90</v>
      </c>
    </row>
    <row r="26" spans="1:11" ht="15.75" x14ac:dyDescent="0.25">
      <c r="A26" s="16" t="s">
        <v>54</v>
      </c>
      <c r="B26" s="4" t="s">
        <v>46</v>
      </c>
      <c r="C26" s="2" t="s">
        <v>47</v>
      </c>
      <c r="D26" s="10" t="s">
        <v>49</v>
      </c>
      <c r="E26" s="3" t="s">
        <v>23</v>
      </c>
      <c r="F26" s="5">
        <v>2</v>
      </c>
      <c r="G26" s="6">
        <v>4</v>
      </c>
      <c r="H26" s="6" t="s">
        <v>8</v>
      </c>
      <c r="I26" s="6">
        <v>5</v>
      </c>
      <c r="J26" s="6">
        <v>66</v>
      </c>
      <c r="K26" s="24">
        <f t="shared" si="3"/>
        <v>40</v>
      </c>
    </row>
    <row r="27" spans="1:11" ht="15.75" x14ac:dyDescent="0.25">
      <c r="A27" s="16" t="s">
        <v>54</v>
      </c>
      <c r="B27" s="4" t="s">
        <v>46</v>
      </c>
      <c r="C27" s="2" t="s">
        <v>47</v>
      </c>
      <c r="D27" s="10" t="s">
        <v>50</v>
      </c>
      <c r="E27" s="3" t="s">
        <v>23</v>
      </c>
      <c r="F27" s="5">
        <v>7.798</v>
      </c>
      <c r="G27" s="6">
        <v>4</v>
      </c>
      <c r="H27" s="6" t="s">
        <v>8</v>
      </c>
      <c r="I27" s="6">
        <v>5</v>
      </c>
      <c r="J27" s="6">
        <v>66</v>
      </c>
      <c r="K27" s="24">
        <f t="shared" si="3"/>
        <v>155.96</v>
      </c>
    </row>
    <row r="28" spans="1:11" ht="15.75" x14ac:dyDescent="0.25">
      <c r="A28" s="15" t="s">
        <v>9</v>
      </c>
      <c r="B28" s="4"/>
      <c r="C28" s="2"/>
      <c r="D28" s="10"/>
      <c r="E28" s="8"/>
      <c r="F28" s="9">
        <f>SUM(F25:F27)</f>
        <v>14.298</v>
      </c>
      <c r="G28" s="6"/>
      <c r="H28" s="6"/>
      <c r="I28" s="6"/>
      <c r="J28" s="11"/>
      <c r="K28" s="13"/>
    </row>
    <row r="29" spans="1:11" ht="15.75" x14ac:dyDescent="0.25">
      <c r="A29" s="56" t="s">
        <v>10</v>
      </c>
      <c r="B29" s="57"/>
      <c r="C29" s="2"/>
      <c r="D29" s="10"/>
      <c r="E29" s="8"/>
      <c r="F29" s="9">
        <f>F28+F24</f>
        <v>22.625</v>
      </c>
      <c r="G29" s="6"/>
      <c r="H29" s="6"/>
      <c r="I29" s="6"/>
      <c r="J29" s="11"/>
      <c r="K29" s="13"/>
    </row>
    <row r="30" spans="1:11" ht="15.75" x14ac:dyDescent="0.25">
      <c r="A30" s="16" t="s">
        <v>51</v>
      </c>
      <c r="B30" s="4" t="s">
        <v>51</v>
      </c>
      <c r="C30" s="2" t="s">
        <v>52</v>
      </c>
      <c r="D30" s="10" t="s">
        <v>53</v>
      </c>
      <c r="E30" s="3" t="s">
        <v>28</v>
      </c>
      <c r="F30" s="5">
        <v>0.623</v>
      </c>
      <c r="G30" s="6">
        <v>3</v>
      </c>
      <c r="H30" s="6" t="s">
        <v>8</v>
      </c>
      <c r="I30" s="6">
        <v>5</v>
      </c>
      <c r="J30" s="6">
        <v>49</v>
      </c>
      <c r="K30" s="24">
        <f>F30*20</f>
        <v>12.46</v>
      </c>
    </row>
    <row r="31" spans="1:11" ht="15.75" x14ac:dyDescent="0.25">
      <c r="A31" s="15" t="s">
        <v>9</v>
      </c>
      <c r="B31" s="4"/>
      <c r="C31" s="2"/>
      <c r="D31" s="10"/>
      <c r="E31" s="8"/>
      <c r="F31" s="9">
        <f>SUM(F30)</f>
        <v>0.623</v>
      </c>
      <c r="G31" s="6"/>
      <c r="H31" s="6"/>
      <c r="I31" s="6"/>
      <c r="J31" s="11"/>
      <c r="K31" s="13"/>
    </row>
    <row r="32" spans="1:11" ht="15.75" x14ac:dyDescent="0.25">
      <c r="A32" s="56" t="s">
        <v>10</v>
      </c>
      <c r="B32" s="57"/>
      <c r="C32" s="2"/>
      <c r="D32" s="10"/>
      <c r="E32" s="8"/>
      <c r="F32" s="9">
        <f>SUM(F31)</f>
        <v>0.623</v>
      </c>
      <c r="G32" s="6"/>
      <c r="H32" s="6"/>
      <c r="I32" s="6"/>
      <c r="J32" s="11"/>
      <c r="K32" s="13"/>
    </row>
    <row r="33" spans="1:11" ht="15.75" x14ac:dyDescent="0.25">
      <c r="A33" s="16" t="s">
        <v>110</v>
      </c>
      <c r="B33" s="4" t="s">
        <v>55</v>
      </c>
      <c r="C33" s="2" t="s">
        <v>56</v>
      </c>
      <c r="D33" s="10" t="s">
        <v>57</v>
      </c>
      <c r="E33" s="3" t="s">
        <v>23</v>
      </c>
      <c r="F33" s="5">
        <v>1.9350000000000001</v>
      </c>
      <c r="G33" s="6">
        <v>5</v>
      </c>
      <c r="H33" s="6" t="s">
        <v>8</v>
      </c>
      <c r="I33" s="6">
        <v>7</v>
      </c>
      <c r="J33" s="6">
        <v>61</v>
      </c>
      <c r="K33" s="24">
        <f t="shared" ref="K33:K50" si="4">F33*20</f>
        <v>38.700000000000003</v>
      </c>
    </row>
    <row r="34" spans="1:11" ht="15.75" x14ac:dyDescent="0.25">
      <c r="A34" s="16" t="s">
        <v>110</v>
      </c>
      <c r="B34" s="4" t="s">
        <v>55</v>
      </c>
      <c r="C34" s="2" t="s">
        <v>56</v>
      </c>
      <c r="D34" s="10" t="s">
        <v>58</v>
      </c>
      <c r="E34" s="3" t="s">
        <v>23</v>
      </c>
      <c r="F34" s="5">
        <v>1.8</v>
      </c>
      <c r="G34" s="6">
        <v>5</v>
      </c>
      <c r="H34" s="6" t="s">
        <v>8</v>
      </c>
      <c r="I34" s="6">
        <v>7</v>
      </c>
      <c r="J34" s="6">
        <v>61</v>
      </c>
      <c r="K34" s="24">
        <f t="shared" si="4"/>
        <v>36</v>
      </c>
    </row>
    <row r="35" spans="1:11" ht="15.75" x14ac:dyDescent="0.25">
      <c r="A35" s="16" t="s">
        <v>110</v>
      </c>
      <c r="B35" s="4" t="s">
        <v>55</v>
      </c>
      <c r="C35" s="2" t="s">
        <v>56</v>
      </c>
      <c r="D35" s="10" t="s">
        <v>59</v>
      </c>
      <c r="E35" s="3" t="s">
        <v>23</v>
      </c>
      <c r="F35" s="5">
        <v>1.8029999999999999</v>
      </c>
      <c r="G35" s="6">
        <v>5</v>
      </c>
      <c r="H35" s="6" t="s">
        <v>8</v>
      </c>
      <c r="I35" s="6">
        <v>7</v>
      </c>
      <c r="J35" s="6">
        <v>61</v>
      </c>
      <c r="K35" s="24">
        <f t="shared" si="4"/>
        <v>36.06</v>
      </c>
    </row>
    <row r="36" spans="1:11" ht="15.75" x14ac:dyDescent="0.25">
      <c r="A36" s="16" t="s">
        <v>110</v>
      </c>
      <c r="B36" s="4" t="s">
        <v>55</v>
      </c>
      <c r="C36" s="2" t="s">
        <v>56</v>
      </c>
      <c r="D36" s="10" t="s">
        <v>60</v>
      </c>
      <c r="E36" s="3" t="s">
        <v>23</v>
      </c>
      <c r="F36" s="5">
        <v>1.0980000000000001</v>
      </c>
      <c r="G36" s="6">
        <v>5</v>
      </c>
      <c r="H36" s="6" t="s">
        <v>8</v>
      </c>
      <c r="I36" s="6">
        <v>7</v>
      </c>
      <c r="J36" s="6">
        <v>61</v>
      </c>
      <c r="K36" s="24">
        <f t="shared" si="4"/>
        <v>21.96</v>
      </c>
    </row>
    <row r="37" spans="1:11" ht="15.75" x14ac:dyDescent="0.25">
      <c r="A37" s="16" t="s">
        <v>110</v>
      </c>
      <c r="B37" s="4" t="s">
        <v>55</v>
      </c>
      <c r="C37" s="2" t="s">
        <v>56</v>
      </c>
      <c r="D37" s="10" t="s">
        <v>61</v>
      </c>
      <c r="E37" s="3" t="s">
        <v>23</v>
      </c>
      <c r="F37" s="5">
        <v>1.1020000000000001</v>
      </c>
      <c r="G37" s="6">
        <v>5</v>
      </c>
      <c r="H37" s="6" t="s">
        <v>8</v>
      </c>
      <c r="I37" s="6">
        <v>7</v>
      </c>
      <c r="J37" s="6">
        <v>61</v>
      </c>
      <c r="K37" s="24">
        <f t="shared" si="4"/>
        <v>22.040000000000003</v>
      </c>
    </row>
    <row r="38" spans="1:11" ht="15.75" x14ac:dyDescent="0.25">
      <c r="A38" s="16" t="s">
        <v>110</v>
      </c>
      <c r="B38" s="4" t="s">
        <v>55</v>
      </c>
      <c r="C38" s="2" t="s">
        <v>56</v>
      </c>
      <c r="D38" s="10" t="s">
        <v>62</v>
      </c>
      <c r="E38" s="3" t="s">
        <v>23</v>
      </c>
      <c r="F38" s="5">
        <v>1.05</v>
      </c>
      <c r="G38" s="6">
        <v>5</v>
      </c>
      <c r="H38" s="6" t="s">
        <v>8</v>
      </c>
      <c r="I38" s="6">
        <v>7</v>
      </c>
      <c r="J38" s="6">
        <v>61</v>
      </c>
      <c r="K38" s="24">
        <f t="shared" si="4"/>
        <v>21</v>
      </c>
    </row>
    <row r="39" spans="1:11" ht="15.75" x14ac:dyDescent="0.25">
      <c r="A39" s="16" t="s">
        <v>110</v>
      </c>
      <c r="B39" s="4" t="s">
        <v>55</v>
      </c>
      <c r="C39" s="2" t="s">
        <v>63</v>
      </c>
      <c r="D39" s="10" t="s">
        <v>64</v>
      </c>
      <c r="E39" s="3" t="s">
        <v>23</v>
      </c>
      <c r="F39" s="5">
        <v>1.9990000000000001</v>
      </c>
      <c r="G39" s="6">
        <v>6</v>
      </c>
      <c r="H39" s="6" t="s">
        <v>8</v>
      </c>
      <c r="I39" s="6">
        <v>7</v>
      </c>
      <c r="J39" s="6">
        <v>61</v>
      </c>
      <c r="K39" s="24">
        <f t="shared" si="4"/>
        <v>39.980000000000004</v>
      </c>
    </row>
    <row r="40" spans="1:11" ht="15.75" x14ac:dyDescent="0.25">
      <c r="A40" s="16" t="s">
        <v>110</v>
      </c>
      <c r="B40" s="4" t="s">
        <v>55</v>
      </c>
      <c r="C40" s="2" t="s">
        <v>63</v>
      </c>
      <c r="D40" s="10" t="s">
        <v>65</v>
      </c>
      <c r="E40" s="3" t="s">
        <v>23</v>
      </c>
      <c r="F40" s="5">
        <v>1.0089999999999999</v>
      </c>
      <c r="G40" s="6">
        <v>6</v>
      </c>
      <c r="H40" s="6" t="s">
        <v>8</v>
      </c>
      <c r="I40" s="6">
        <v>7</v>
      </c>
      <c r="J40" s="6">
        <v>61</v>
      </c>
      <c r="K40" s="24">
        <f t="shared" si="4"/>
        <v>20.18</v>
      </c>
    </row>
    <row r="41" spans="1:11" ht="15.75" x14ac:dyDescent="0.25">
      <c r="A41" s="16" t="s">
        <v>110</v>
      </c>
      <c r="B41" s="4" t="s">
        <v>55</v>
      </c>
      <c r="C41" s="2" t="s">
        <v>63</v>
      </c>
      <c r="D41" s="10" t="s">
        <v>66</v>
      </c>
      <c r="E41" s="3" t="s">
        <v>23</v>
      </c>
      <c r="F41" s="5">
        <v>1.397</v>
      </c>
      <c r="G41" s="6">
        <v>6</v>
      </c>
      <c r="H41" s="6" t="s">
        <v>8</v>
      </c>
      <c r="I41" s="6">
        <v>7</v>
      </c>
      <c r="J41" s="6">
        <v>61</v>
      </c>
      <c r="K41" s="24">
        <f t="shared" si="4"/>
        <v>27.94</v>
      </c>
    </row>
    <row r="42" spans="1:11" ht="15.75" x14ac:dyDescent="0.25">
      <c r="A42" s="16" t="s">
        <v>110</v>
      </c>
      <c r="B42" s="4" t="s">
        <v>55</v>
      </c>
      <c r="C42" s="2" t="s">
        <v>63</v>
      </c>
      <c r="D42" s="10" t="s">
        <v>67</v>
      </c>
      <c r="E42" s="3" t="s">
        <v>23</v>
      </c>
      <c r="F42" s="5">
        <v>1.002</v>
      </c>
      <c r="G42" s="6">
        <v>6</v>
      </c>
      <c r="H42" s="6" t="s">
        <v>8</v>
      </c>
      <c r="I42" s="6">
        <v>7</v>
      </c>
      <c r="J42" s="6">
        <v>61</v>
      </c>
      <c r="K42" s="24">
        <f t="shared" si="4"/>
        <v>20.04</v>
      </c>
    </row>
    <row r="43" spans="1:11" ht="15.75" x14ac:dyDescent="0.25">
      <c r="A43" s="16" t="s">
        <v>110</v>
      </c>
      <c r="B43" s="4" t="s">
        <v>55</v>
      </c>
      <c r="C43" s="2" t="s">
        <v>63</v>
      </c>
      <c r="D43" s="10" t="s">
        <v>68</v>
      </c>
      <c r="E43" s="3" t="s">
        <v>23</v>
      </c>
      <c r="F43" s="5">
        <v>0.997</v>
      </c>
      <c r="G43" s="6">
        <v>6</v>
      </c>
      <c r="H43" s="6" t="s">
        <v>8</v>
      </c>
      <c r="I43" s="6">
        <v>7</v>
      </c>
      <c r="J43" s="6">
        <v>61</v>
      </c>
      <c r="K43" s="24">
        <f t="shared" si="4"/>
        <v>19.940000000000001</v>
      </c>
    </row>
    <row r="44" spans="1:11" ht="15.75" x14ac:dyDescent="0.25">
      <c r="A44" s="16" t="s">
        <v>110</v>
      </c>
      <c r="B44" s="4" t="s">
        <v>55</v>
      </c>
      <c r="C44" s="2" t="s">
        <v>63</v>
      </c>
      <c r="D44" s="10" t="s">
        <v>69</v>
      </c>
      <c r="E44" s="3" t="s">
        <v>23</v>
      </c>
      <c r="F44" s="5">
        <v>0.998</v>
      </c>
      <c r="G44" s="6">
        <v>6</v>
      </c>
      <c r="H44" s="6" t="s">
        <v>8</v>
      </c>
      <c r="I44" s="6">
        <v>7</v>
      </c>
      <c r="J44" s="6">
        <v>61</v>
      </c>
      <c r="K44" s="24">
        <f t="shared" si="4"/>
        <v>19.96</v>
      </c>
    </row>
    <row r="45" spans="1:11" ht="15.75" x14ac:dyDescent="0.25">
      <c r="A45" s="16" t="s">
        <v>110</v>
      </c>
      <c r="B45" s="4" t="s">
        <v>55</v>
      </c>
      <c r="C45" s="2" t="s">
        <v>63</v>
      </c>
      <c r="D45" s="10" t="s">
        <v>70</v>
      </c>
      <c r="E45" s="3" t="s">
        <v>23</v>
      </c>
      <c r="F45" s="5">
        <v>1.3169999999999999</v>
      </c>
      <c r="G45" s="6">
        <v>6</v>
      </c>
      <c r="H45" s="6" t="s">
        <v>8</v>
      </c>
      <c r="I45" s="6">
        <v>7</v>
      </c>
      <c r="J45" s="6">
        <v>61</v>
      </c>
      <c r="K45" s="24">
        <f t="shared" si="4"/>
        <v>26.34</v>
      </c>
    </row>
    <row r="46" spans="1:11" ht="15.75" x14ac:dyDescent="0.25">
      <c r="A46" s="16" t="s">
        <v>110</v>
      </c>
      <c r="B46" s="4" t="s">
        <v>55</v>
      </c>
      <c r="C46" s="2" t="s">
        <v>63</v>
      </c>
      <c r="D46" s="10" t="s">
        <v>71</v>
      </c>
      <c r="E46" s="3" t="s">
        <v>23</v>
      </c>
      <c r="F46" s="5">
        <v>1.325</v>
      </c>
      <c r="G46" s="6">
        <v>6</v>
      </c>
      <c r="H46" s="6" t="s">
        <v>8</v>
      </c>
      <c r="I46" s="6">
        <v>7</v>
      </c>
      <c r="J46" s="6">
        <v>61</v>
      </c>
      <c r="K46" s="24">
        <f t="shared" si="4"/>
        <v>26.5</v>
      </c>
    </row>
    <row r="47" spans="1:11" ht="15.75" x14ac:dyDescent="0.25">
      <c r="A47" s="16" t="s">
        <v>110</v>
      </c>
      <c r="B47" s="4" t="s">
        <v>55</v>
      </c>
      <c r="C47" s="2" t="s">
        <v>63</v>
      </c>
      <c r="D47" s="10" t="s">
        <v>72</v>
      </c>
      <c r="E47" s="3" t="s">
        <v>23</v>
      </c>
      <c r="F47" s="5">
        <v>0.998</v>
      </c>
      <c r="G47" s="6">
        <v>6</v>
      </c>
      <c r="H47" s="6" t="s">
        <v>8</v>
      </c>
      <c r="I47" s="6">
        <v>7</v>
      </c>
      <c r="J47" s="6">
        <v>61</v>
      </c>
      <c r="K47" s="24">
        <f t="shared" si="4"/>
        <v>19.96</v>
      </c>
    </row>
    <row r="48" spans="1:11" ht="15.75" x14ac:dyDescent="0.25">
      <c r="A48" s="16" t="s">
        <v>110</v>
      </c>
      <c r="B48" s="4" t="s">
        <v>55</v>
      </c>
      <c r="C48" s="2" t="s">
        <v>63</v>
      </c>
      <c r="D48" s="10" t="s">
        <v>73</v>
      </c>
      <c r="E48" s="3" t="s">
        <v>23</v>
      </c>
      <c r="F48" s="5">
        <v>0.998</v>
      </c>
      <c r="G48" s="6">
        <v>6</v>
      </c>
      <c r="H48" s="6" t="s">
        <v>8</v>
      </c>
      <c r="I48" s="6">
        <v>7</v>
      </c>
      <c r="J48" s="6">
        <v>61</v>
      </c>
      <c r="K48" s="24">
        <f t="shared" si="4"/>
        <v>19.96</v>
      </c>
    </row>
    <row r="49" spans="1:11" ht="15.75" x14ac:dyDescent="0.25">
      <c r="A49" s="16" t="s">
        <v>110</v>
      </c>
      <c r="B49" s="4" t="s">
        <v>55</v>
      </c>
      <c r="C49" s="2" t="s">
        <v>63</v>
      </c>
      <c r="D49" s="10" t="s">
        <v>74</v>
      </c>
      <c r="E49" s="3" t="s">
        <v>23</v>
      </c>
      <c r="F49" s="5">
        <v>0.996</v>
      </c>
      <c r="G49" s="6">
        <v>6</v>
      </c>
      <c r="H49" s="6" t="s">
        <v>8</v>
      </c>
      <c r="I49" s="6">
        <v>7</v>
      </c>
      <c r="J49" s="6">
        <v>61</v>
      </c>
      <c r="K49" s="24">
        <f t="shared" si="4"/>
        <v>19.920000000000002</v>
      </c>
    </row>
    <row r="50" spans="1:11" ht="15.75" x14ac:dyDescent="0.25">
      <c r="A50" s="16" t="s">
        <v>110</v>
      </c>
      <c r="B50" s="4" t="s">
        <v>55</v>
      </c>
      <c r="C50" s="2" t="s">
        <v>63</v>
      </c>
      <c r="D50" s="10" t="s">
        <v>75</v>
      </c>
      <c r="E50" s="3" t="s">
        <v>23</v>
      </c>
      <c r="F50" s="5">
        <v>0.998</v>
      </c>
      <c r="G50" s="6">
        <v>6</v>
      </c>
      <c r="H50" s="6" t="s">
        <v>8</v>
      </c>
      <c r="I50" s="6">
        <v>7</v>
      </c>
      <c r="J50" s="6">
        <v>61</v>
      </c>
      <c r="K50" s="24">
        <f t="shared" si="4"/>
        <v>19.96</v>
      </c>
    </row>
    <row r="51" spans="1:11" ht="15.75" x14ac:dyDescent="0.25">
      <c r="A51" s="15" t="s">
        <v>9</v>
      </c>
      <c r="B51" s="4"/>
      <c r="C51" s="2"/>
      <c r="D51" s="10"/>
      <c r="E51" s="8"/>
      <c r="F51" s="9">
        <f>SUM(F33:F50)</f>
        <v>22.822000000000003</v>
      </c>
      <c r="G51" s="6"/>
      <c r="H51" s="6"/>
      <c r="I51" s="6"/>
      <c r="J51" s="11"/>
      <c r="K51" s="13"/>
    </row>
    <row r="52" spans="1:11" ht="15.75" x14ac:dyDescent="0.25">
      <c r="A52" s="56" t="s">
        <v>10</v>
      </c>
      <c r="B52" s="57"/>
      <c r="C52" s="2"/>
      <c r="D52" s="10"/>
      <c r="E52" s="8"/>
      <c r="F52" s="9">
        <f>SUM(F51)</f>
        <v>22.822000000000003</v>
      </c>
      <c r="G52" s="6"/>
      <c r="H52" s="6"/>
      <c r="I52" s="6"/>
      <c r="J52" s="11"/>
      <c r="K52" s="13"/>
    </row>
    <row r="53" spans="1:11" ht="31.5" x14ac:dyDescent="0.25">
      <c r="A53" s="16" t="s">
        <v>111</v>
      </c>
      <c r="B53" s="4" t="s">
        <v>76</v>
      </c>
      <c r="C53" s="2" t="s">
        <v>77</v>
      </c>
      <c r="D53" s="10" t="s">
        <v>78</v>
      </c>
      <c r="E53" s="12" t="s">
        <v>116</v>
      </c>
      <c r="F53" s="5">
        <v>1.222</v>
      </c>
      <c r="G53" s="6">
        <v>6</v>
      </c>
      <c r="H53" s="6" t="s">
        <v>8</v>
      </c>
      <c r="I53" s="6">
        <v>5</v>
      </c>
      <c r="J53" s="6">
        <v>49</v>
      </c>
      <c r="K53" s="24">
        <f>F53*20</f>
        <v>24.439999999999998</v>
      </c>
    </row>
    <row r="54" spans="1:11" ht="15.75" x14ac:dyDescent="0.25">
      <c r="A54" s="15" t="s">
        <v>9</v>
      </c>
      <c r="B54" s="4"/>
      <c r="C54" s="2"/>
      <c r="D54" s="10"/>
      <c r="E54" s="8"/>
      <c r="F54" s="9">
        <f>SUM(F53)</f>
        <v>1.222</v>
      </c>
      <c r="G54" s="6"/>
      <c r="H54" s="6"/>
      <c r="I54" s="6"/>
      <c r="J54" s="11"/>
      <c r="K54" s="13"/>
    </row>
    <row r="55" spans="1:11" ht="15.75" x14ac:dyDescent="0.25">
      <c r="A55" s="56" t="s">
        <v>10</v>
      </c>
      <c r="B55" s="57"/>
      <c r="C55" s="2"/>
      <c r="D55" s="10"/>
      <c r="E55" s="8"/>
      <c r="F55" s="9">
        <f>SUM(F54)</f>
        <v>1.222</v>
      </c>
      <c r="G55" s="6"/>
      <c r="H55" s="6"/>
      <c r="I55" s="6"/>
      <c r="J55" s="11"/>
      <c r="K55" s="13"/>
    </row>
    <row r="56" spans="1:11" ht="15.75" x14ac:dyDescent="0.25">
      <c r="A56" s="16" t="s">
        <v>79</v>
      </c>
      <c r="B56" s="4" t="s">
        <v>79</v>
      </c>
      <c r="C56" s="2" t="s">
        <v>80</v>
      </c>
      <c r="D56" s="10" t="s">
        <v>81</v>
      </c>
      <c r="E56" s="3" t="s">
        <v>28</v>
      </c>
      <c r="F56" s="5">
        <v>2.9929999999999999</v>
      </c>
      <c r="G56" s="6">
        <v>3</v>
      </c>
      <c r="H56" s="6" t="s">
        <v>82</v>
      </c>
      <c r="I56" s="6">
        <v>5</v>
      </c>
      <c r="J56" s="6">
        <v>49</v>
      </c>
      <c r="K56" s="24">
        <f t="shared" ref="K56:K64" si="5">F56*20</f>
        <v>59.86</v>
      </c>
    </row>
    <row r="57" spans="1:11" ht="31.5" x14ac:dyDescent="0.25">
      <c r="A57" s="16" t="s">
        <v>79</v>
      </c>
      <c r="B57" s="4" t="s">
        <v>79</v>
      </c>
      <c r="C57" s="2" t="s">
        <v>83</v>
      </c>
      <c r="D57" s="10" t="s">
        <v>84</v>
      </c>
      <c r="E57" s="12" t="s">
        <v>31</v>
      </c>
      <c r="F57" s="5">
        <v>2.9990000000000001</v>
      </c>
      <c r="G57" s="6">
        <v>4</v>
      </c>
      <c r="H57" s="6" t="s">
        <v>8</v>
      </c>
      <c r="I57" s="6">
        <v>5</v>
      </c>
      <c r="J57" s="6">
        <v>66</v>
      </c>
      <c r="K57" s="24">
        <f t="shared" si="5"/>
        <v>59.980000000000004</v>
      </c>
    </row>
    <row r="58" spans="1:11" ht="31.5" x14ac:dyDescent="0.25">
      <c r="A58" s="16" t="s">
        <v>79</v>
      </c>
      <c r="B58" s="4" t="s">
        <v>79</v>
      </c>
      <c r="C58" s="2" t="s">
        <v>85</v>
      </c>
      <c r="D58" s="10" t="s">
        <v>86</v>
      </c>
      <c r="E58" s="12" t="s">
        <v>31</v>
      </c>
      <c r="F58" s="5">
        <v>1.008</v>
      </c>
      <c r="G58" s="6">
        <v>6</v>
      </c>
      <c r="H58" s="6" t="s">
        <v>8</v>
      </c>
      <c r="I58" s="6">
        <v>5</v>
      </c>
      <c r="J58" s="6">
        <v>66</v>
      </c>
      <c r="K58" s="24">
        <f t="shared" si="5"/>
        <v>20.16</v>
      </c>
    </row>
    <row r="59" spans="1:11" ht="15.75" x14ac:dyDescent="0.25">
      <c r="A59" s="16" t="s">
        <v>79</v>
      </c>
      <c r="B59" s="4" t="s">
        <v>79</v>
      </c>
      <c r="C59" s="2" t="s">
        <v>83</v>
      </c>
      <c r="D59" s="10" t="s">
        <v>87</v>
      </c>
      <c r="E59" s="3" t="s">
        <v>28</v>
      </c>
      <c r="F59" s="5">
        <v>5.0110000000000001</v>
      </c>
      <c r="G59" s="6">
        <v>4</v>
      </c>
      <c r="H59" s="6" t="s">
        <v>82</v>
      </c>
      <c r="I59" s="6">
        <v>5</v>
      </c>
      <c r="J59" s="6">
        <v>49</v>
      </c>
      <c r="K59" s="24">
        <f t="shared" si="5"/>
        <v>100.22</v>
      </c>
    </row>
    <row r="60" spans="1:11" ht="15.75" x14ac:dyDescent="0.25">
      <c r="A60" s="16" t="s">
        <v>79</v>
      </c>
      <c r="B60" s="4" t="s">
        <v>79</v>
      </c>
      <c r="C60" s="2" t="s">
        <v>83</v>
      </c>
      <c r="D60" s="10" t="s">
        <v>88</v>
      </c>
      <c r="E60" s="3" t="s">
        <v>28</v>
      </c>
      <c r="F60" s="5">
        <v>2.5499999999999998</v>
      </c>
      <c r="G60" s="6">
        <v>4</v>
      </c>
      <c r="H60" s="6" t="s">
        <v>82</v>
      </c>
      <c r="I60" s="6">
        <v>5</v>
      </c>
      <c r="J60" s="6">
        <v>49</v>
      </c>
      <c r="K60" s="24">
        <f t="shared" si="5"/>
        <v>51</v>
      </c>
    </row>
    <row r="61" spans="1:11" ht="15.75" x14ac:dyDescent="0.25">
      <c r="A61" s="16" t="s">
        <v>79</v>
      </c>
      <c r="B61" s="4" t="s">
        <v>79</v>
      </c>
      <c r="C61" s="2" t="s">
        <v>83</v>
      </c>
      <c r="D61" s="10" t="s">
        <v>89</v>
      </c>
      <c r="E61" s="3" t="s">
        <v>28</v>
      </c>
      <c r="F61" s="5">
        <v>2.5459999999999998</v>
      </c>
      <c r="G61" s="6">
        <v>4</v>
      </c>
      <c r="H61" s="6" t="s">
        <v>8</v>
      </c>
      <c r="I61" s="6">
        <v>5</v>
      </c>
      <c r="J61" s="6">
        <v>49</v>
      </c>
      <c r="K61" s="24">
        <f t="shared" si="5"/>
        <v>50.919999999999995</v>
      </c>
    </row>
    <row r="62" spans="1:11" ht="15.75" x14ac:dyDescent="0.25">
      <c r="A62" s="16" t="s">
        <v>79</v>
      </c>
      <c r="B62" s="4" t="s">
        <v>79</v>
      </c>
      <c r="C62" s="2" t="s">
        <v>83</v>
      </c>
      <c r="D62" s="10" t="s">
        <v>90</v>
      </c>
      <c r="E62" s="3" t="s">
        <v>28</v>
      </c>
      <c r="F62" s="5">
        <v>3.0019999999999998</v>
      </c>
      <c r="G62" s="6">
        <v>4</v>
      </c>
      <c r="H62" s="6" t="s">
        <v>8</v>
      </c>
      <c r="I62" s="6">
        <v>5</v>
      </c>
      <c r="J62" s="6">
        <v>49</v>
      </c>
      <c r="K62" s="24">
        <f t="shared" si="5"/>
        <v>60.039999999999992</v>
      </c>
    </row>
    <row r="63" spans="1:11" ht="15.75" x14ac:dyDescent="0.25">
      <c r="A63" s="16" t="s">
        <v>79</v>
      </c>
      <c r="B63" s="4" t="s">
        <v>79</v>
      </c>
      <c r="C63" s="2" t="s">
        <v>83</v>
      </c>
      <c r="D63" s="10" t="s">
        <v>91</v>
      </c>
      <c r="E63" s="3" t="s">
        <v>28</v>
      </c>
      <c r="F63" s="5">
        <v>3.9969999999999999</v>
      </c>
      <c r="G63" s="6">
        <v>4</v>
      </c>
      <c r="H63" s="6" t="s">
        <v>8</v>
      </c>
      <c r="I63" s="6">
        <v>5</v>
      </c>
      <c r="J63" s="6">
        <v>49</v>
      </c>
      <c r="K63" s="24">
        <f t="shared" si="5"/>
        <v>79.94</v>
      </c>
    </row>
    <row r="64" spans="1:11" ht="15.75" x14ac:dyDescent="0.25">
      <c r="A64" s="16" t="s">
        <v>79</v>
      </c>
      <c r="B64" s="4" t="s">
        <v>79</v>
      </c>
      <c r="C64" s="2" t="s">
        <v>83</v>
      </c>
      <c r="D64" s="10" t="s">
        <v>92</v>
      </c>
      <c r="E64" s="3" t="s">
        <v>28</v>
      </c>
      <c r="F64" s="5">
        <v>3.9940000000000002</v>
      </c>
      <c r="G64" s="6">
        <v>4</v>
      </c>
      <c r="H64" s="6" t="s">
        <v>8</v>
      </c>
      <c r="I64" s="6">
        <v>5</v>
      </c>
      <c r="J64" s="6">
        <v>49</v>
      </c>
      <c r="K64" s="24">
        <f t="shared" si="5"/>
        <v>79.88000000000001</v>
      </c>
    </row>
    <row r="65" spans="1:11" ht="15.75" x14ac:dyDescent="0.25">
      <c r="A65" s="15" t="s">
        <v>9</v>
      </c>
      <c r="B65" s="4"/>
      <c r="C65" s="2"/>
      <c r="D65" s="10"/>
      <c r="E65" s="8"/>
      <c r="F65" s="9">
        <f>SUM(F56:F64)</f>
        <v>28.099999999999998</v>
      </c>
      <c r="G65" s="6"/>
      <c r="H65" s="6"/>
      <c r="I65" s="6"/>
      <c r="J65" s="11"/>
      <c r="K65" s="13"/>
    </row>
    <row r="66" spans="1:11" ht="31.5" x14ac:dyDescent="0.25">
      <c r="A66" s="16" t="s">
        <v>79</v>
      </c>
      <c r="B66" s="4" t="s">
        <v>93</v>
      </c>
      <c r="C66" s="2" t="s">
        <v>94</v>
      </c>
      <c r="D66" s="10" t="s">
        <v>95</v>
      </c>
      <c r="E66" s="12" t="s">
        <v>31</v>
      </c>
      <c r="F66" s="5">
        <v>10.821999999999999</v>
      </c>
      <c r="G66" s="6">
        <v>5</v>
      </c>
      <c r="H66" s="6" t="s">
        <v>8</v>
      </c>
      <c r="I66" s="6">
        <v>5</v>
      </c>
      <c r="J66" s="6">
        <v>66</v>
      </c>
      <c r="K66" s="24">
        <f>F66*20</f>
        <v>216.44</v>
      </c>
    </row>
    <row r="67" spans="1:11" ht="15.75" x14ac:dyDescent="0.25">
      <c r="A67" s="15" t="s">
        <v>9</v>
      </c>
      <c r="B67" s="4"/>
      <c r="C67" s="2"/>
      <c r="D67" s="10"/>
      <c r="E67" s="8"/>
      <c r="F67" s="9">
        <f>SUM(F66)</f>
        <v>10.821999999999999</v>
      </c>
      <c r="G67" s="6"/>
      <c r="H67" s="6"/>
      <c r="I67" s="6"/>
      <c r="J67" s="11"/>
      <c r="K67" s="13"/>
    </row>
    <row r="68" spans="1:11" ht="31.5" x14ac:dyDescent="0.25">
      <c r="A68" s="16" t="s">
        <v>79</v>
      </c>
      <c r="B68" s="4" t="s">
        <v>96</v>
      </c>
      <c r="C68" s="2" t="s">
        <v>97</v>
      </c>
      <c r="D68" s="10" t="s">
        <v>98</v>
      </c>
      <c r="E68" s="12" t="s">
        <v>31</v>
      </c>
      <c r="F68" s="5">
        <v>2</v>
      </c>
      <c r="G68" s="6">
        <v>3</v>
      </c>
      <c r="H68" s="6" t="s">
        <v>8</v>
      </c>
      <c r="I68" s="6">
        <v>5</v>
      </c>
      <c r="J68" s="6">
        <v>66</v>
      </c>
      <c r="K68" s="24">
        <f>F68*20</f>
        <v>40</v>
      </c>
    </row>
    <row r="69" spans="1:11" ht="15.75" x14ac:dyDescent="0.25">
      <c r="A69" s="15" t="s">
        <v>9</v>
      </c>
      <c r="B69" s="4"/>
      <c r="C69" s="2"/>
      <c r="D69" s="10"/>
      <c r="E69" s="8"/>
      <c r="F69" s="9">
        <f>SUM(F68)</f>
        <v>2</v>
      </c>
      <c r="G69" s="6"/>
      <c r="H69" s="6"/>
      <c r="I69" s="6"/>
      <c r="J69" s="11"/>
      <c r="K69" s="13"/>
    </row>
    <row r="70" spans="1:11" ht="15.75" x14ac:dyDescent="0.25">
      <c r="A70" s="16" t="s">
        <v>79</v>
      </c>
      <c r="B70" s="4" t="s">
        <v>99</v>
      </c>
      <c r="C70" s="2" t="s">
        <v>100</v>
      </c>
      <c r="D70" s="10" t="s">
        <v>101</v>
      </c>
      <c r="E70" s="3" t="s">
        <v>102</v>
      </c>
      <c r="F70" s="5">
        <v>5</v>
      </c>
      <c r="G70" s="6">
        <v>4</v>
      </c>
      <c r="H70" s="6" t="s">
        <v>8</v>
      </c>
      <c r="I70" s="6">
        <v>5</v>
      </c>
      <c r="J70" s="6">
        <v>66</v>
      </c>
      <c r="K70" s="24">
        <f t="shared" ref="K70:K71" si="6">F70*20</f>
        <v>100</v>
      </c>
    </row>
    <row r="71" spans="1:11" ht="15.75" x14ac:dyDescent="0.25">
      <c r="A71" s="16" t="s">
        <v>79</v>
      </c>
      <c r="B71" s="4" t="s">
        <v>99</v>
      </c>
      <c r="C71" s="2" t="s">
        <v>100</v>
      </c>
      <c r="D71" s="10" t="s">
        <v>103</v>
      </c>
      <c r="E71" s="3" t="s">
        <v>102</v>
      </c>
      <c r="F71" s="5">
        <v>4.2880000000000003</v>
      </c>
      <c r="G71" s="6">
        <v>4</v>
      </c>
      <c r="H71" s="6" t="s">
        <v>8</v>
      </c>
      <c r="I71" s="6">
        <v>5</v>
      </c>
      <c r="J71" s="6">
        <v>66</v>
      </c>
      <c r="K71" s="24">
        <f t="shared" si="6"/>
        <v>85.76</v>
      </c>
    </row>
    <row r="72" spans="1:11" ht="15.75" x14ac:dyDescent="0.25">
      <c r="A72" s="15" t="s">
        <v>9</v>
      </c>
      <c r="B72" s="4"/>
      <c r="C72" s="2"/>
      <c r="D72" s="10"/>
      <c r="E72" s="8"/>
      <c r="F72" s="9">
        <f>SUM(F70:F71)</f>
        <v>9.2880000000000003</v>
      </c>
      <c r="G72" s="6"/>
      <c r="H72" s="6"/>
      <c r="I72" s="6"/>
      <c r="J72" s="11"/>
      <c r="K72" s="13"/>
    </row>
    <row r="73" spans="1:11" ht="31.5" x14ac:dyDescent="0.25">
      <c r="A73" s="16" t="s">
        <v>79</v>
      </c>
      <c r="B73" s="4" t="s">
        <v>104</v>
      </c>
      <c r="C73" s="2" t="s">
        <v>105</v>
      </c>
      <c r="D73" s="10" t="s">
        <v>106</v>
      </c>
      <c r="E73" s="12" t="s">
        <v>31</v>
      </c>
      <c r="F73" s="5">
        <v>92.784000000000006</v>
      </c>
      <c r="G73" s="6">
        <v>5</v>
      </c>
      <c r="H73" s="6" t="s">
        <v>8</v>
      </c>
      <c r="I73" s="6">
        <v>5</v>
      </c>
      <c r="J73" s="6">
        <v>66</v>
      </c>
      <c r="K73" s="24">
        <f>F73*20</f>
        <v>1855.68</v>
      </c>
    </row>
    <row r="74" spans="1:11" ht="15.75" x14ac:dyDescent="0.25">
      <c r="A74" s="15" t="s">
        <v>9</v>
      </c>
      <c r="B74" s="4"/>
      <c r="C74" s="2"/>
      <c r="D74" s="10"/>
      <c r="E74" s="8"/>
      <c r="F74" s="9">
        <f>SUM(F73)</f>
        <v>92.784000000000006</v>
      </c>
      <c r="G74" s="6"/>
      <c r="H74" s="6"/>
      <c r="I74" s="6"/>
      <c r="J74" s="11"/>
      <c r="K74" s="13"/>
    </row>
    <row r="75" spans="1:11" ht="31.5" x14ac:dyDescent="0.25">
      <c r="A75" s="16" t="s">
        <v>79</v>
      </c>
      <c r="B75" s="4" t="s">
        <v>107</v>
      </c>
      <c r="C75" s="2" t="s">
        <v>108</v>
      </c>
      <c r="D75" s="10" t="s">
        <v>109</v>
      </c>
      <c r="E75" s="12" t="s">
        <v>31</v>
      </c>
      <c r="F75" s="5">
        <v>10.997999999999999</v>
      </c>
      <c r="G75" s="6">
        <v>4</v>
      </c>
      <c r="H75" s="6" t="s">
        <v>8</v>
      </c>
      <c r="I75" s="6">
        <v>5</v>
      </c>
      <c r="J75" s="6">
        <v>66</v>
      </c>
      <c r="K75" s="24">
        <f>F75*20</f>
        <v>219.95999999999998</v>
      </c>
    </row>
    <row r="76" spans="1:11" ht="15.75" x14ac:dyDescent="0.25">
      <c r="A76" s="15" t="s">
        <v>9</v>
      </c>
      <c r="B76" s="4"/>
      <c r="C76" s="2"/>
      <c r="D76" s="10"/>
      <c r="E76" s="8"/>
      <c r="F76" s="9">
        <f>SUM(F75)</f>
        <v>10.997999999999999</v>
      </c>
      <c r="G76" s="6"/>
      <c r="H76" s="6"/>
      <c r="I76" s="6"/>
      <c r="J76" s="11"/>
      <c r="K76" s="13"/>
    </row>
    <row r="77" spans="1:11" ht="15.75" x14ac:dyDescent="0.25">
      <c r="A77" s="56" t="s">
        <v>10</v>
      </c>
      <c r="B77" s="57"/>
      <c r="C77" s="2"/>
      <c r="D77" s="10"/>
      <c r="E77" s="8"/>
      <c r="F77" s="9">
        <f>F65+F67+F69+F72+F74+F76</f>
        <v>153.99199999999999</v>
      </c>
      <c r="G77" s="6"/>
      <c r="H77" s="6"/>
      <c r="I77" s="6"/>
      <c r="J77" s="11"/>
      <c r="K77" s="13"/>
    </row>
    <row r="78" spans="1:11" ht="16.5" thickBot="1" x14ac:dyDescent="0.3">
      <c r="A78" s="54" t="s">
        <v>112</v>
      </c>
      <c r="B78" s="55"/>
      <c r="C78" s="17"/>
      <c r="D78" s="17"/>
      <c r="E78" s="17"/>
      <c r="F78" s="18">
        <f>F16+F21+F29+F32+F52+F55+F77</f>
        <v>234.96999999999997</v>
      </c>
      <c r="G78" s="17"/>
      <c r="H78" s="17"/>
      <c r="I78" s="17"/>
      <c r="J78" s="17"/>
      <c r="K78" s="19"/>
    </row>
    <row r="82" spans="2:6" x14ac:dyDescent="0.25">
      <c r="B82" s="35"/>
      <c r="F82" s="36"/>
    </row>
  </sheetData>
  <autoFilter ref="A4:K78"/>
  <mergeCells count="11">
    <mergeCell ref="B3:H3"/>
    <mergeCell ref="A21:B21"/>
    <mergeCell ref="A1:K1"/>
    <mergeCell ref="A2:K2"/>
    <mergeCell ref="A16:B16"/>
    <mergeCell ref="A78:B78"/>
    <mergeCell ref="A29:B29"/>
    <mergeCell ref="A32:B32"/>
    <mergeCell ref="A52:B52"/>
    <mergeCell ref="A55:B55"/>
    <mergeCell ref="A77:B77"/>
  </mergeCells>
  <pageMargins left="0.31496062992125984" right="0.11811023622047245" top="0.35433070866141736" bottom="0.15748031496062992" header="0.31496062992125984" footer="0.31496062992125984"/>
  <pageSetup paperSize="9" scale="81" fitToHeight="0" orientation="landscape" r:id="rId1"/>
  <headerFooter>
    <oddHeader>&amp;C&amp;N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22" customWidth="1"/>
    <col min="2" max="2" width="16.85546875" customWidth="1"/>
    <col min="3" max="3" width="17.28515625" customWidth="1"/>
    <col min="4" max="4" width="14.85546875" customWidth="1"/>
    <col min="5" max="5" width="32" customWidth="1"/>
    <col min="6" max="6" width="11.140625" customWidth="1"/>
    <col min="7" max="7" width="12.42578125" customWidth="1"/>
    <col min="8" max="9" width="12" customWidth="1"/>
    <col min="10" max="10" width="10.85546875" customWidth="1"/>
    <col min="11" max="11" width="13.140625" customWidth="1"/>
  </cols>
  <sheetData>
    <row r="1" spans="1:14" ht="15.75" customHeight="1" x14ac:dyDescent="0.25">
      <c r="A1" s="59" t="s">
        <v>123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x14ac:dyDescent="0.25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6.5" thickBot="1" x14ac:dyDescent="0.3">
      <c r="A3" s="1"/>
      <c r="B3" s="58" t="s">
        <v>0</v>
      </c>
      <c r="C3" s="58"/>
      <c r="D3" s="58"/>
      <c r="E3" s="58"/>
      <c r="F3" s="58"/>
      <c r="G3" s="58"/>
      <c r="H3" s="58"/>
      <c r="I3" s="38"/>
    </row>
    <row r="4" spans="1:14" ht="63.75" thickBot="1" x14ac:dyDescent="0.3">
      <c r="A4" s="20" t="s">
        <v>1</v>
      </c>
      <c r="B4" s="21" t="s">
        <v>2</v>
      </c>
      <c r="C4" s="22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114</v>
      </c>
      <c r="I4" s="21" t="s">
        <v>115</v>
      </c>
      <c r="J4" s="21" t="s">
        <v>18</v>
      </c>
      <c r="K4" s="74" t="s">
        <v>19</v>
      </c>
      <c r="L4" s="75"/>
      <c r="M4" s="75"/>
      <c r="N4" s="76"/>
    </row>
    <row r="5" spans="1:14" ht="15.75" x14ac:dyDescent="0.25">
      <c r="A5" s="64" t="s">
        <v>20</v>
      </c>
      <c r="B5" s="65" t="s">
        <v>20</v>
      </c>
      <c r="C5" s="65" t="s">
        <v>21</v>
      </c>
      <c r="D5" s="66" t="s">
        <v>22</v>
      </c>
      <c r="E5" s="67" t="s">
        <v>23</v>
      </c>
      <c r="F5" s="68">
        <v>2.12</v>
      </c>
      <c r="G5" s="69">
        <v>7</v>
      </c>
      <c r="H5" s="69" t="s">
        <v>8</v>
      </c>
      <c r="I5" s="69">
        <v>5</v>
      </c>
      <c r="J5" s="70">
        <v>72</v>
      </c>
      <c r="K5" s="71">
        <f>F5*20</f>
        <v>42.400000000000006</v>
      </c>
      <c r="L5" s="72"/>
      <c r="M5" s="72"/>
      <c r="N5" s="73"/>
    </row>
    <row r="6" spans="1:14" ht="15.75" x14ac:dyDescent="0.25">
      <c r="A6" s="16" t="s">
        <v>20</v>
      </c>
      <c r="B6" s="4" t="s">
        <v>20</v>
      </c>
      <c r="C6" s="4" t="s">
        <v>24</v>
      </c>
      <c r="D6" s="10" t="s">
        <v>25</v>
      </c>
      <c r="E6" s="3" t="s">
        <v>23</v>
      </c>
      <c r="F6" s="5">
        <v>1</v>
      </c>
      <c r="G6" s="6">
        <v>4</v>
      </c>
      <c r="H6" s="6" t="s">
        <v>8</v>
      </c>
      <c r="I6" s="6">
        <v>5</v>
      </c>
      <c r="J6" s="37">
        <v>78</v>
      </c>
      <c r="K6" s="60">
        <f t="shared" ref="K6:K11" si="0">F6*20</f>
        <v>20</v>
      </c>
      <c r="L6" s="11"/>
      <c r="M6" s="11"/>
      <c r="N6" s="13"/>
    </row>
    <row r="7" spans="1:14" ht="15.75" x14ac:dyDescent="0.25">
      <c r="A7" s="16" t="s">
        <v>20</v>
      </c>
      <c r="B7" s="4" t="s">
        <v>20</v>
      </c>
      <c r="C7" s="4" t="s">
        <v>26</v>
      </c>
      <c r="D7" s="10" t="s">
        <v>27</v>
      </c>
      <c r="E7" s="3" t="s">
        <v>28</v>
      </c>
      <c r="F7" s="5">
        <v>3.9990000000000001</v>
      </c>
      <c r="G7" s="6">
        <v>4</v>
      </c>
      <c r="H7" s="6" t="s">
        <v>8</v>
      </c>
      <c r="I7" s="6">
        <v>5</v>
      </c>
      <c r="J7" s="37">
        <v>58</v>
      </c>
      <c r="K7" s="60">
        <f t="shared" si="0"/>
        <v>79.98</v>
      </c>
      <c r="L7" s="11"/>
      <c r="M7" s="11"/>
      <c r="N7" s="13"/>
    </row>
    <row r="8" spans="1:14" ht="31.5" x14ac:dyDescent="0.25">
      <c r="A8" s="33" t="s">
        <v>20</v>
      </c>
      <c r="B8" s="4" t="s">
        <v>20</v>
      </c>
      <c r="C8" s="4" t="s">
        <v>29</v>
      </c>
      <c r="D8" s="10" t="s">
        <v>30</v>
      </c>
      <c r="E8" s="12" t="s">
        <v>116</v>
      </c>
      <c r="F8" s="5">
        <v>4</v>
      </c>
      <c r="G8" s="6">
        <v>4</v>
      </c>
      <c r="H8" s="6" t="s">
        <v>8</v>
      </c>
      <c r="I8" s="6">
        <v>5</v>
      </c>
      <c r="J8" s="37">
        <v>58</v>
      </c>
      <c r="K8" s="60">
        <f t="shared" si="0"/>
        <v>80</v>
      </c>
      <c r="L8" s="11"/>
      <c r="M8" s="11"/>
      <c r="N8" s="13"/>
    </row>
    <row r="9" spans="1:14" ht="31.5" x14ac:dyDescent="0.25">
      <c r="A9" s="33" t="s">
        <v>20</v>
      </c>
      <c r="B9" s="4" t="s">
        <v>20</v>
      </c>
      <c r="C9" s="4" t="s">
        <v>32</v>
      </c>
      <c r="D9" s="10" t="s">
        <v>33</v>
      </c>
      <c r="E9" s="12" t="s">
        <v>116</v>
      </c>
      <c r="F9" s="5">
        <v>2.7389999999999999</v>
      </c>
      <c r="G9" s="6">
        <v>7</v>
      </c>
      <c r="H9" s="6" t="s">
        <v>8</v>
      </c>
      <c r="I9" s="6">
        <v>5</v>
      </c>
      <c r="J9" s="37">
        <v>58</v>
      </c>
      <c r="K9" s="60">
        <f t="shared" si="0"/>
        <v>54.78</v>
      </c>
      <c r="L9" s="11"/>
      <c r="M9" s="11"/>
      <c r="N9" s="13"/>
    </row>
    <row r="10" spans="1:14" ht="15.75" x14ac:dyDescent="0.25">
      <c r="A10" s="16" t="s">
        <v>20</v>
      </c>
      <c r="B10" s="4" t="s">
        <v>20</v>
      </c>
      <c r="C10" s="4" t="s">
        <v>34</v>
      </c>
      <c r="D10" s="10" t="s">
        <v>35</v>
      </c>
      <c r="E10" s="3" t="s">
        <v>23</v>
      </c>
      <c r="F10" s="5">
        <v>1.262</v>
      </c>
      <c r="G10" s="6">
        <v>6</v>
      </c>
      <c r="H10" s="6" t="s">
        <v>8</v>
      </c>
      <c r="I10" s="6">
        <v>5</v>
      </c>
      <c r="J10" s="37">
        <v>78</v>
      </c>
      <c r="K10" s="60">
        <f t="shared" si="0"/>
        <v>25.240000000000002</v>
      </c>
      <c r="L10" s="11"/>
      <c r="M10" s="11"/>
      <c r="N10" s="13"/>
    </row>
    <row r="11" spans="1:14" s="44" customFormat="1" ht="31.5" x14ac:dyDescent="0.25">
      <c r="A11" s="39" t="s">
        <v>20</v>
      </c>
      <c r="B11" s="40" t="s">
        <v>20</v>
      </c>
      <c r="C11" s="40" t="s">
        <v>36</v>
      </c>
      <c r="D11" s="10" t="s">
        <v>37</v>
      </c>
      <c r="E11" s="41" t="s">
        <v>31</v>
      </c>
      <c r="F11" s="42">
        <v>2.0499999999999998</v>
      </c>
      <c r="G11" s="37">
        <v>6</v>
      </c>
      <c r="H11" s="37" t="s">
        <v>8</v>
      </c>
      <c r="I11" s="37">
        <v>5</v>
      </c>
      <c r="J11" s="37">
        <v>78</v>
      </c>
      <c r="K11" s="60">
        <f t="shared" si="0"/>
        <v>41</v>
      </c>
      <c r="L11" s="43"/>
      <c r="M11" s="43"/>
      <c r="N11" s="63"/>
    </row>
    <row r="12" spans="1:14" ht="15.75" x14ac:dyDescent="0.25">
      <c r="A12" s="14" t="s">
        <v>9</v>
      </c>
      <c r="B12" s="7"/>
      <c r="C12" s="4"/>
      <c r="D12" s="10"/>
      <c r="E12" s="8"/>
      <c r="F12" s="9">
        <f>SUM(F5:F11)</f>
        <v>17.170000000000002</v>
      </c>
      <c r="G12" s="6"/>
      <c r="H12" s="6"/>
      <c r="I12" s="6"/>
      <c r="J12" s="43"/>
      <c r="K12" s="60"/>
      <c r="L12" s="11"/>
      <c r="M12" s="11"/>
      <c r="N12" s="13"/>
    </row>
    <row r="13" spans="1:14" ht="15.75" x14ac:dyDescent="0.25">
      <c r="A13" s="16" t="s">
        <v>20</v>
      </c>
      <c r="B13" s="4" t="s">
        <v>38</v>
      </c>
      <c r="C13" s="4" t="s">
        <v>39</v>
      </c>
      <c r="D13" s="10" t="s">
        <v>40</v>
      </c>
      <c r="E13" s="3" t="s">
        <v>28</v>
      </c>
      <c r="F13" s="5">
        <v>5.1989999999999998</v>
      </c>
      <c r="G13" s="6">
        <v>5</v>
      </c>
      <c r="H13" s="6" t="s">
        <v>8</v>
      </c>
      <c r="I13" s="6">
        <v>5</v>
      </c>
      <c r="J13" s="37">
        <v>58</v>
      </c>
      <c r="K13" s="60">
        <f>F13*20</f>
        <v>103.97999999999999</v>
      </c>
      <c r="L13" s="11"/>
      <c r="M13" s="11"/>
      <c r="N13" s="13"/>
    </row>
    <row r="14" spans="1:14" ht="15.75" x14ac:dyDescent="0.25">
      <c r="A14" s="15" t="s">
        <v>9</v>
      </c>
      <c r="B14" s="4"/>
      <c r="C14" s="4"/>
      <c r="D14" s="10"/>
      <c r="E14" s="8"/>
      <c r="F14" s="9">
        <f>SUM(F13:F13)</f>
        <v>5.1989999999999998</v>
      </c>
      <c r="G14" s="6"/>
      <c r="H14" s="6"/>
      <c r="I14" s="6"/>
      <c r="J14" s="43"/>
      <c r="K14" s="61"/>
      <c r="L14" s="11"/>
      <c r="M14" s="11"/>
      <c r="N14" s="13"/>
    </row>
    <row r="15" spans="1:14" ht="15.75" x14ac:dyDescent="0.25">
      <c r="A15" s="56" t="s">
        <v>10</v>
      </c>
      <c r="B15" s="57"/>
      <c r="C15" s="4"/>
      <c r="D15" s="10"/>
      <c r="E15" s="8"/>
      <c r="F15" s="9">
        <f>F12+F14</f>
        <v>22.369</v>
      </c>
      <c r="G15" s="6"/>
      <c r="H15" s="6"/>
      <c r="I15" s="6"/>
      <c r="J15" s="43"/>
      <c r="K15" s="61"/>
      <c r="L15" s="11"/>
      <c r="M15" s="11"/>
      <c r="N15" s="13"/>
    </row>
    <row r="16" spans="1:14" ht="15.75" x14ac:dyDescent="0.25">
      <c r="A16" s="16" t="s">
        <v>54</v>
      </c>
      <c r="B16" s="4" t="s">
        <v>42</v>
      </c>
      <c r="C16" s="4" t="s">
        <v>43</v>
      </c>
      <c r="D16" s="10" t="s">
        <v>44</v>
      </c>
      <c r="E16" s="3" t="s">
        <v>23</v>
      </c>
      <c r="F16" s="5">
        <v>6.3280000000000003</v>
      </c>
      <c r="G16" s="6">
        <v>6</v>
      </c>
      <c r="H16" s="6" t="s">
        <v>8</v>
      </c>
      <c r="I16" s="6">
        <v>5</v>
      </c>
      <c r="J16" s="37">
        <v>78</v>
      </c>
      <c r="K16" s="60">
        <f>F16*20</f>
        <v>126.56</v>
      </c>
      <c r="L16" s="11"/>
      <c r="M16" s="11"/>
      <c r="N16" s="13"/>
    </row>
    <row r="17" spans="1:14" ht="15.75" x14ac:dyDescent="0.25">
      <c r="A17" s="16" t="s">
        <v>54</v>
      </c>
      <c r="B17" s="4" t="s">
        <v>42</v>
      </c>
      <c r="C17" s="4" t="s">
        <v>43</v>
      </c>
      <c r="D17" s="10" t="s">
        <v>45</v>
      </c>
      <c r="E17" s="3" t="s">
        <v>23</v>
      </c>
      <c r="F17" s="5">
        <v>1.9990000000000001</v>
      </c>
      <c r="G17" s="6">
        <v>6</v>
      </c>
      <c r="H17" s="6" t="s">
        <v>8</v>
      </c>
      <c r="I17" s="6">
        <v>5</v>
      </c>
      <c r="J17" s="37">
        <v>78</v>
      </c>
      <c r="K17" s="60">
        <f>F17*20</f>
        <v>39.980000000000004</v>
      </c>
      <c r="L17" s="11"/>
      <c r="M17" s="11"/>
      <c r="N17" s="13"/>
    </row>
    <row r="18" spans="1:14" ht="15.75" x14ac:dyDescent="0.25">
      <c r="A18" s="15" t="s">
        <v>9</v>
      </c>
      <c r="B18" s="4"/>
      <c r="C18" s="4"/>
      <c r="D18" s="10"/>
      <c r="E18" s="8"/>
      <c r="F18" s="9">
        <f>SUM(F16:F17)</f>
        <v>8.327</v>
      </c>
      <c r="G18" s="6"/>
      <c r="H18" s="6"/>
      <c r="I18" s="6"/>
      <c r="J18" s="43"/>
      <c r="K18" s="61"/>
      <c r="L18" s="11"/>
      <c r="M18" s="11"/>
      <c r="N18" s="13"/>
    </row>
    <row r="19" spans="1:14" ht="15.75" x14ac:dyDescent="0.25">
      <c r="A19" s="16" t="s">
        <v>54</v>
      </c>
      <c r="B19" s="4" t="s">
        <v>46</v>
      </c>
      <c r="C19" s="4" t="s">
        <v>47</v>
      </c>
      <c r="D19" s="10" t="s">
        <v>48</v>
      </c>
      <c r="E19" s="3" t="s">
        <v>23</v>
      </c>
      <c r="F19" s="5">
        <v>4.5</v>
      </c>
      <c r="G19" s="6">
        <v>4</v>
      </c>
      <c r="H19" s="6" t="s">
        <v>8</v>
      </c>
      <c r="I19" s="6">
        <v>5</v>
      </c>
      <c r="J19" s="37">
        <v>78</v>
      </c>
      <c r="K19" s="60">
        <f>F19*20</f>
        <v>90</v>
      </c>
      <c r="L19" s="11"/>
      <c r="M19" s="11"/>
      <c r="N19" s="13"/>
    </row>
    <row r="20" spans="1:14" ht="15.75" x14ac:dyDescent="0.25">
      <c r="A20" s="16" t="s">
        <v>54</v>
      </c>
      <c r="B20" s="4" t="s">
        <v>46</v>
      </c>
      <c r="C20" s="4" t="s">
        <v>47</v>
      </c>
      <c r="D20" s="10" t="s">
        <v>49</v>
      </c>
      <c r="E20" s="3" t="s">
        <v>23</v>
      </c>
      <c r="F20" s="5">
        <v>2</v>
      </c>
      <c r="G20" s="6">
        <v>4</v>
      </c>
      <c r="H20" s="6" t="s">
        <v>8</v>
      </c>
      <c r="I20" s="6">
        <v>5</v>
      </c>
      <c r="J20" s="37">
        <v>78</v>
      </c>
      <c r="K20" s="60">
        <f>F20*20</f>
        <v>40</v>
      </c>
      <c r="L20" s="11"/>
      <c r="M20" s="11"/>
      <c r="N20" s="13"/>
    </row>
    <row r="21" spans="1:14" ht="15.75" x14ac:dyDescent="0.25">
      <c r="A21" s="16" t="s">
        <v>54</v>
      </c>
      <c r="B21" s="4" t="s">
        <v>46</v>
      </c>
      <c r="C21" s="4" t="s">
        <v>47</v>
      </c>
      <c r="D21" s="10" t="s">
        <v>50</v>
      </c>
      <c r="E21" s="3" t="s">
        <v>23</v>
      </c>
      <c r="F21" s="5">
        <v>7.798</v>
      </c>
      <c r="G21" s="6">
        <v>4</v>
      </c>
      <c r="H21" s="6" t="s">
        <v>8</v>
      </c>
      <c r="I21" s="6">
        <v>5</v>
      </c>
      <c r="J21" s="37">
        <v>78</v>
      </c>
      <c r="K21" s="60">
        <f>F21*20</f>
        <v>155.96</v>
      </c>
      <c r="L21" s="11"/>
      <c r="M21" s="11"/>
      <c r="N21" s="13"/>
    </row>
    <row r="22" spans="1:14" ht="15.75" x14ac:dyDescent="0.25">
      <c r="A22" s="15" t="s">
        <v>9</v>
      </c>
      <c r="B22" s="4"/>
      <c r="C22" s="4"/>
      <c r="D22" s="10"/>
      <c r="E22" s="8"/>
      <c r="F22" s="9">
        <f>SUM(F19:F21)</f>
        <v>14.298</v>
      </c>
      <c r="G22" s="6"/>
      <c r="H22" s="6"/>
      <c r="I22" s="6"/>
      <c r="J22" s="43"/>
      <c r="K22" s="61"/>
      <c r="L22" s="11"/>
      <c r="M22" s="11"/>
      <c r="N22" s="13"/>
    </row>
    <row r="23" spans="1:14" ht="15.75" x14ac:dyDescent="0.25">
      <c r="A23" s="56" t="s">
        <v>10</v>
      </c>
      <c r="B23" s="57"/>
      <c r="C23" s="4"/>
      <c r="D23" s="10"/>
      <c r="E23" s="8"/>
      <c r="F23" s="9">
        <f>F22+F18</f>
        <v>22.625</v>
      </c>
      <c r="G23" s="6"/>
      <c r="H23" s="6"/>
      <c r="I23" s="6"/>
      <c r="J23" s="43"/>
      <c r="K23" s="61"/>
      <c r="L23" s="11"/>
      <c r="M23" s="11"/>
      <c r="N23" s="13"/>
    </row>
    <row r="24" spans="1:14" ht="15.75" x14ac:dyDescent="0.25">
      <c r="A24" s="16" t="s">
        <v>51</v>
      </c>
      <c r="B24" s="4" t="s">
        <v>51</v>
      </c>
      <c r="C24" s="4" t="s">
        <v>52</v>
      </c>
      <c r="D24" s="10" t="s">
        <v>53</v>
      </c>
      <c r="E24" s="3" t="s">
        <v>28</v>
      </c>
      <c r="F24" s="5">
        <v>0.623</v>
      </c>
      <c r="G24" s="6">
        <v>3</v>
      </c>
      <c r="H24" s="6" t="s">
        <v>8</v>
      </c>
      <c r="I24" s="6">
        <v>5</v>
      </c>
      <c r="J24" s="37">
        <v>58</v>
      </c>
      <c r="K24" s="60">
        <f>F24*20</f>
        <v>12.46</v>
      </c>
      <c r="L24" s="11"/>
      <c r="M24" s="11"/>
      <c r="N24" s="13"/>
    </row>
    <row r="25" spans="1:14" ht="15.75" x14ac:dyDescent="0.25">
      <c r="A25" s="15" t="s">
        <v>9</v>
      </c>
      <c r="B25" s="4"/>
      <c r="C25" s="4"/>
      <c r="D25" s="10"/>
      <c r="E25" s="8"/>
      <c r="F25" s="9">
        <f>SUM(F24)</f>
        <v>0.623</v>
      </c>
      <c r="G25" s="6"/>
      <c r="H25" s="6"/>
      <c r="I25" s="6"/>
      <c r="J25" s="43"/>
      <c r="K25" s="61"/>
      <c r="L25" s="11"/>
      <c r="M25" s="11"/>
      <c r="N25" s="13"/>
    </row>
    <row r="26" spans="1:14" ht="15.75" x14ac:dyDescent="0.25">
      <c r="A26" s="56" t="s">
        <v>10</v>
      </c>
      <c r="B26" s="57"/>
      <c r="C26" s="4"/>
      <c r="D26" s="10"/>
      <c r="E26" s="8"/>
      <c r="F26" s="9">
        <f>SUM(F25)</f>
        <v>0.623</v>
      </c>
      <c r="G26" s="6"/>
      <c r="H26" s="6"/>
      <c r="I26" s="6"/>
      <c r="J26" s="43"/>
      <c r="K26" s="61"/>
      <c r="L26" s="11"/>
      <c r="M26" s="11"/>
      <c r="N26" s="13"/>
    </row>
    <row r="27" spans="1:14" ht="15.75" x14ac:dyDescent="0.25">
      <c r="A27" s="16" t="s">
        <v>110</v>
      </c>
      <c r="B27" s="4" t="s">
        <v>55</v>
      </c>
      <c r="C27" s="4" t="s">
        <v>56</v>
      </c>
      <c r="D27" s="10" t="s">
        <v>57</v>
      </c>
      <c r="E27" s="3" t="s">
        <v>23</v>
      </c>
      <c r="F27" s="5">
        <v>1.9350000000000001</v>
      </c>
      <c r="G27" s="6">
        <v>5</v>
      </c>
      <c r="H27" s="6" t="s">
        <v>8</v>
      </c>
      <c r="I27" s="6">
        <v>7</v>
      </c>
      <c r="J27" s="37">
        <v>72</v>
      </c>
      <c r="K27" s="60">
        <f t="shared" ref="K27:K44" si="1">F27*20</f>
        <v>38.700000000000003</v>
      </c>
      <c r="L27" s="11"/>
      <c r="M27" s="11"/>
      <c r="N27" s="13"/>
    </row>
    <row r="28" spans="1:14" ht="15.75" x14ac:dyDescent="0.25">
      <c r="A28" s="16" t="s">
        <v>110</v>
      </c>
      <c r="B28" s="4" t="s">
        <v>55</v>
      </c>
      <c r="C28" s="4" t="s">
        <v>56</v>
      </c>
      <c r="D28" s="10" t="s">
        <v>58</v>
      </c>
      <c r="E28" s="3" t="s">
        <v>23</v>
      </c>
      <c r="F28" s="5">
        <v>1.8</v>
      </c>
      <c r="G28" s="6">
        <v>5</v>
      </c>
      <c r="H28" s="6" t="s">
        <v>8</v>
      </c>
      <c r="I28" s="6">
        <v>7</v>
      </c>
      <c r="J28" s="37">
        <v>72</v>
      </c>
      <c r="K28" s="60">
        <f t="shared" si="1"/>
        <v>36</v>
      </c>
      <c r="L28" s="11"/>
      <c r="M28" s="11"/>
      <c r="N28" s="13"/>
    </row>
    <row r="29" spans="1:14" ht="15.75" x14ac:dyDescent="0.25">
      <c r="A29" s="16" t="s">
        <v>110</v>
      </c>
      <c r="B29" s="4" t="s">
        <v>55</v>
      </c>
      <c r="C29" s="4" t="s">
        <v>56</v>
      </c>
      <c r="D29" s="10" t="s">
        <v>59</v>
      </c>
      <c r="E29" s="3" t="s">
        <v>23</v>
      </c>
      <c r="F29" s="5">
        <v>1.8029999999999999</v>
      </c>
      <c r="G29" s="6">
        <v>5</v>
      </c>
      <c r="H29" s="6" t="s">
        <v>8</v>
      </c>
      <c r="I29" s="6">
        <v>7</v>
      </c>
      <c r="J29" s="37">
        <v>72</v>
      </c>
      <c r="K29" s="60">
        <f t="shared" si="1"/>
        <v>36.06</v>
      </c>
      <c r="L29" s="11"/>
      <c r="M29" s="11"/>
      <c r="N29" s="13"/>
    </row>
    <row r="30" spans="1:14" ht="15.75" x14ac:dyDescent="0.25">
      <c r="A30" s="16" t="s">
        <v>110</v>
      </c>
      <c r="B30" s="4" t="s">
        <v>55</v>
      </c>
      <c r="C30" s="4" t="s">
        <v>56</v>
      </c>
      <c r="D30" s="10" t="s">
        <v>60</v>
      </c>
      <c r="E30" s="3" t="s">
        <v>23</v>
      </c>
      <c r="F30" s="5">
        <v>1.0980000000000001</v>
      </c>
      <c r="G30" s="6">
        <v>5</v>
      </c>
      <c r="H30" s="6" t="s">
        <v>8</v>
      </c>
      <c r="I30" s="6">
        <v>7</v>
      </c>
      <c r="J30" s="37">
        <v>72</v>
      </c>
      <c r="K30" s="60">
        <f t="shared" si="1"/>
        <v>21.96</v>
      </c>
      <c r="L30" s="11"/>
      <c r="M30" s="11"/>
      <c r="N30" s="13"/>
    </row>
    <row r="31" spans="1:14" ht="15.75" x14ac:dyDescent="0.25">
      <c r="A31" s="16" t="s">
        <v>110</v>
      </c>
      <c r="B31" s="4" t="s">
        <v>55</v>
      </c>
      <c r="C31" s="4" t="s">
        <v>56</v>
      </c>
      <c r="D31" s="10" t="s">
        <v>61</v>
      </c>
      <c r="E31" s="3" t="s">
        <v>23</v>
      </c>
      <c r="F31" s="5">
        <v>1.1020000000000001</v>
      </c>
      <c r="G31" s="6">
        <v>5</v>
      </c>
      <c r="H31" s="6" t="s">
        <v>8</v>
      </c>
      <c r="I31" s="6">
        <v>7</v>
      </c>
      <c r="J31" s="37">
        <v>72</v>
      </c>
      <c r="K31" s="60">
        <f t="shared" si="1"/>
        <v>22.040000000000003</v>
      </c>
      <c r="L31" s="11"/>
      <c r="M31" s="11"/>
      <c r="N31" s="13"/>
    </row>
    <row r="32" spans="1:14" ht="15.75" x14ac:dyDescent="0.25">
      <c r="A32" s="16" t="s">
        <v>110</v>
      </c>
      <c r="B32" s="4" t="s">
        <v>55</v>
      </c>
      <c r="C32" s="4" t="s">
        <v>56</v>
      </c>
      <c r="D32" s="10" t="s">
        <v>62</v>
      </c>
      <c r="E32" s="3" t="s">
        <v>23</v>
      </c>
      <c r="F32" s="5">
        <v>1.05</v>
      </c>
      <c r="G32" s="6">
        <v>5</v>
      </c>
      <c r="H32" s="6" t="s">
        <v>8</v>
      </c>
      <c r="I32" s="6">
        <v>7</v>
      </c>
      <c r="J32" s="37">
        <v>72</v>
      </c>
      <c r="K32" s="60">
        <f t="shared" si="1"/>
        <v>21</v>
      </c>
      <c r="L32" s="11"/>
      <c r="M32" s="11"/>
      <c r="N32" s="13"/>
    </row>
    <row r="33" spans="1:14" ht="15.75" x14ac:dyDescent="0.25">
      <c r="A33" s="16" t="s">
        <v>110</v>
      </c>
      <c r="B33" s="4" t="s">
        <v>55</v>
      </c>
      <c r="C33" s="4" t="s">
        <v>63</v>
      </c>
      <c r="D33" s="10" t="s">
        <v>64</v>
      </c>
      <c r="E33" s="3" t="s">
        <v>23</v>
      </c>
      <c r="F33" s="5">
        <v>1.9990000000000001</v>
      </c>
      <c r="G33" s="6">
        <v>6</v>
      </c>
      <c r="H33" s="6" t="s">
        <v>8</v>
      </c>
      <c r="I33" s="6">
        <v>7</v>
      </c>
      <c r="J33" s="37">
        <v>72</v>
      </c>
      <c r="K33" s="60">
        <f t="shared" si="1"/>
        <v>39.980000000000004</v>
      </c>
      <c r="L33" s="11"/>
      <c r="M33" s="11"/>
      <c r="N33" s="13"/>
    </row>
    <row r="34" spans="1:14" ht="15.75" x14ac:dyDescent="0.25">
      <c r="A34" s="16" t="s">
        <v>110</v>
      </c>
      <c r="B34" s="4" t="s">
        <v>55</v>
      </c>
      <c r="C34" s="4" t="s">
        <v>63</v>
      </c>
      <c r="D34" s="10" t="s">
        <v>65</v>
      </c>
      <c r="E34" s="3" t="s">
        <v>23</v>
      </c>
      <c r="F34" s="5">
        <v>1.0089999999999999</v>
      </c>
      <c r="G34" s="6">
        <v>6</v>
      </c>
      <c r="H34" s="6" t="s">
        <v>8</v>
      </c>
      <c r="I34" s="6">
        <v>7</v>
      </c>
      <c r="J34" s="37">
        <v>72</v>
      </c>
      <c r="K34" s="60">
        <f t="shared" si="1"/>
        <v>20.18</v>
      </c>
      <c r="L34" s="11"/>
      <c r="M34" s="11"/>
      <c r="N34" s="13"/>
    </row>
    <row r="35" spans="1:14" ht="15.75" x14ac:dyDescent="0.25">
      <c r="A35" s="16" t="s">
        <v>110</v>
      </c>
      <c r="B35" s="4" t="s">
        <v>55</v>
      </c>
      <c r="C35" s="4" t="s">
        <v>63</v>
      </c>
      <c r="D35" s="10" t="s">
        <v>66</v>
      </c>
      <c r="E35" s="3" t="s">
        <v>23</v>
      </c>
      <c r="F35" s="5">
        <v>1.397</v>
      </c>
      <c r="G35" s="6">
        <v>6</v>
      </c>
      <c r="H35" s="6" t="s">
        <v>8</v>
      </c>
      <c r="I35" s="6">
        <v>7</v>
      </c>
      <c r="J35" s="37">
        <v>72</v>
      </c>
      <c r="K35" s="60">
        <f t="shared" si="1"/>
        <v>27.94</v>
      </c>
      <c r="L35" s="11"/>
      <c r="M35" s="11"/>
      <c r="N35" s="13"/>
    </row>
    <row r="36" spans="1:14" ht="15.75" x14ac:dyDescent="0.25">
      <c r="A36" s="16" t="s">
        <v>110</v>
      </c>
      <c r="B36" s="4" t="s">
        <v>55</v>
      </c>
      <c r="C36" s="4" t="s">
        <v>63</v>
      </c>
      <c r="D36" s="10" t="s">
        <v>67</v>
      </c>
      <c r="E36" s="3" t="s">
        <v>23</v>
      </c>
      <c r="F36" s="5">
        <v>1.002</v>
      </c>
      <c r="G36" s="6">
        <v>6</v>
      </c>
      <c r="H36" s="6" t="s">
        <v>8</v>
      </c>
      <c r="I36" s="6">
        <v>7</v>
      </c>
      <c r="J36" s="37">
        <v>72</v>
      </c>
      <c r="K36" s="60">
        <f t="shared" si="1"/>
        <v>20.04</v>
      </c>
      <c r="L36" s="11"/>
      <c r="M36" s="11"/>
      <c r="N36" s="13"/>
    </row>
    <row r="37" spans="1:14" ht="15.75" x14ac:dyDescent="0.25">
      <c r="A37" s="16" t="s">
        <v>110</v>
      </c>
      <c r="B37" s="4" t="s">
        <v>55</v>
      </c>
      <c r="C37" s="4" t="s">
        <v>63</v>
      </c>
      <c r="D37" s="10" t="s">
        <v>68</v>
      </c>
      <c r="E37" s="3" t="s">
        <v>23</v>
      </c>
      <c r="F37" s="5">
        <v>0.997</v>
      </c>
      <c r="G37" s="6">
        <v>6</v>
      </c>
      <c r="H37" s="6" t="s">
        <v>8</v>
      </c>
      <c r="I37" s="6">
        <v>7</v>
      </c>
      <c r="J37" s="37">
        <v>72</v>
      </c>
      <c r="K37" s="60">
        <f t="shared" si="1"/>
        <v>19.940000000000001</v>
      </c>
      <c r="L37" s="11"/>
      <c r="M37" s="11"/>
      <c r="N37" s="13"/>
    </row>
    <row r="38" spans="1:14" ht="15.75" x14ac:dyDescent="0.25">
      <c r="A38" s="16" t="s">
        <v>110</v>
      </c>
      <c r="B38" s="4" t="s">
        <v>55</v>
      </c>
      <c r="C38" s="4" t="s">
        <v>63</v>
      </c>
      <c r="D38" s="10" t="s">
        <v>69</v>
      </c>
      <c r="E38" s="3" t="s">
        <v>23</v>
      </c>
      <c r="F38" s="5">
        <v>0.998</v>
      </c>
      <c r="G38" s="6">
        <v>6</v>
      </c>
      <c r="H38" s="6" t="s">
        <v>8</v>
      </c>
      <c r="I38" s="6">
        <v>7</v>
      </c>
      <c r="J38" s="37">
        <v>72</v>
      </c>
      <c r="K38" s="60">
        <f t="shared" si="1"/>
        <v>19.96</v>
      </c>
      <c r="L38" s="11"/>
      <c r="M38" s="11"/>
      <c r="N38" s="13"/>
    </row>
    <row r="39" spans="1:14" ht="15.75" x14ac:dyDescent="0.25">
      <c r="A39" s="16" t="s">
        <v>110</v>
      </c>
      <c r="B39" s="4" t="s">
        <v>55</v>
      </c>
      <c r="C39" s="4" t="s">
        <v>63</v>
      </c>
      <c r="D39" s="10" t="s">
        <v>70</v>
      </c>
      <c r="E39" s="3" t="s">
        <v>23</v>
      </c>
      <c r="F39" s="5">
        <v>1.3169999999999999</v>
      </c>
      <c r="G39" s="6">
        <v>6</v>
      </c>
      <c r="H39" s="6" t="s">
        <v>8</v>
      </c>
      <c r="I39" s="6">
        <v>7</v>
      </c>
      <c r="J39" s="37">
        <v>72</v>
      </c>
      <c r="K39" s="60">
        <f t="shared" si="1"/>
        <v>26.34</v>
      </c>
      <c r="L39" s="11"/>
      <c r="M39" s="11"/>
      <c r="N39" s="13"/>
    </row>
    <row r="40" spans="1:14" ht="15.75" x14ac:dyDescent="0.25">
      <c r="A40" s="16" t="s">
        <v>110</v>
      </c>
      <c r="B40" s="4" t="s">
        <v>55</v>
      </c>
      <c r="C40" s="4" t="s">
        <v>63</v>
      </c>
      <c r="D40" s="10" t="s">
        <v>71</v>
      </c>
      <c r="E40" s="3" t="s">
        <v>23</v>
      </c>
      <c r="F40" s="5">
        <v>1.325</v>
      </c>
      <c r="G40" s="6">
        <v>6</v>
      </c>
      <c r="H40" s="6" t="s">
        <v>8</v>
      </c>
      <c r="I40" s="6">
        <v>7</v>
      </c>
      <c r="J40" s="37">
        <v>72</v>
      </c>
      <c r="K40" s="60">
        <f t="shared" si="1"/>
        <v>26.5</v>
      </c>
      <c r="L40" s="11"/>
      <c r="M40" s="11"/>
      <c r="N40" s="13"/>
    </row>
    <row r="41" spans="1:14" ht="15.75" x14ac:dyDescent="0.25">
      <c r="A41" s="16" t="s">
        <v>110</v>
      </c>
      <c r="B41" s="4" t="s">
        <v>55</v>
      </c>
      <c r="C41" s="4" t="s">
        <v>63</v>
      </c>
      <c r="D41" s="10" t="s">
        <v>72</v>
      </c>
      <c r="E41" s="3" t="s">
        <v>23</v>
      </c>
      <c r="F41" s="5">
        <v>0.998</v>
      </c>
      <c r="G41" s="6">
        <v>6</v>
      </c>
      <c r="H41" s="6" t="s">
        <v>8</v>
      </c>
      <c r="I41" s="6">
        <v>7</v>
      </c>
      <c r="J41" s="37">
        <v>72</v>
      </c>
      <c r="K41" s="60">
        <f t="shared" si="1"/>
        <v>19.96</v>
      </c>
      <c r="L41" s="11"/>
      <c r="M41" s="11"/>
      <c r="N41" s="13"/>
    </row>
    <row r="42" spans="1:14" ht="15.75" x14ac:dyDescent="0.25">
      <c r="A42" s="16" t="s">
        <v>110</v>
      </c>
      <c r="B42" s="4" t="s">
        <v>55</v>
      </c>
      <c r="C42" s="4" t="s">
        <v>63</v>
      </c>
      <c r="D42" s="10" t="s">
        <v>73</v>
      </c>
      <c r="E42" s="3" t="s">
        <v>23</v>
      </c>
      <c r="F42" s="5">
        <v>0.998</v>
      </c>
      <c r="G42" s="6">
        <v>6</v>
      </c>
      <c r="H42" s="6" t="s">
        <v>8</v>
      </c>
      <c r="I42" s="6">
        <v>7</v>
      </c>
      <c r="J42" s="37">
        <v>72</v>
      </c>
      <c r="K42" s="60">
        <f t="shared" si="1"/>
        <v>19.96</v>
      </c>
      <c r="L42" s="11"/>
      <c r="M42" s="11"/>
      <c r="N42" s="13"/>
    </row>
    <row r="43" spans="1:14" ht="15.75" x14ac:dyDescent="0.25">
      <c r="A43" s="16" t="s">
        <v>110</v>
      </c>
      <c r="B43" s="4" t="s">
        <v>55</v>
      </c>
      <c r="C43" s="4" t="s">
        <v>63</v>
      </c>
      <c r="D43" s="10" t="s">
        <v>74</v>
      </c>
      <c r="E43" s="3" t="s">
        <v>23</v>
      </c>
      <c r="F43" s="5">
        <v>0.996</v>
      </c>
      <c r="G43" s="6">
        <v>6</v>
      </c>
      <c r="H43" s="6" t="s">
        <v>8</v>
      </c>
      <c r="I43" s="6">
        <v>7</v>
      </c>
      <c r="J43" s="37">
        <v>72</v>
      </c>
      <c r="K43" s="60">
        <f t="shared" si="1"/>
        <v>19.920000000000002</v>
      </c>
      <c r="L43" s="11"/>
      <c r="M43" s="11"/>
      <c r="N43" s="13"/>
    </row>
    <row r="44" spans="1:14" ht="15.75" x14ac:dyDescent="0.25">
      <c r="A44" s="16" t="s">
        <v>110</v>
      </c>
      <c r="B44" s="4" t="s">
        <v>55</v>
      </c>
      <c r="C44" s="4" t="s">
        <v>63</v>
      </c>
      <c r="D44" s="10" t="s">
        <v>75</v>
      </c>
      <c r="E44" s="3" t="s">
        <v>23</v>
      </c>
      <c r="F44" s="5">
        <v>0.998</v>
      </c>
      <c r="G44" s="6">
        <v>6</v>
      </c>
      <c r="H44" s="6" t="s">
        <v>8</v>
      </c>
      <c r="I44" s="6">
        <v>7</v>
      </c>
      <c r="J44" s="37">
        <v>72</v>
      </c>
      <c r="K44" s="60">
        <f t="shared" si="1"/>
        <v>19.96</v>
      </c>
      <c r="L44" s="11"/>
      <c r="M44" s="11"/>
      <c r="N44" s="13"/>
    </row>
    <row r="45" spans="1:14" ht="15.75" x14ac:dyDescent="0.25">
      <c r="A45" s="15" t="s">
        <v>9</v>
      </c>
      <c r="B45" s="4"/>
      <c r="C45" s="4"/>
      <c r="D45" s="10"/>
      <c r="E45" s="8"/>
      <c r="F45" s="9">
        <f>SUM(F27:F44)</f>
        <v>22.822000000000003</v>
      </c>
      <c r="G45" s="6"/>
      <c r="H45" s="6"/>
      <c r="I45" s="6"/>
      <c r="J45" s="43"/>
      <c r="K45" s="61"/>
      <c r="L45" s="11"/>
      <c r="M45" s="11"/>
      <c r="N45" s="13"/>
    </row>
    <row r="46" spans="1:14" ht="15.75" x14ac:dyDescent="0.25">
      <c r="A46" s="56" t="s">
        <v>10</v>
      </c>
      <c r="B46" s="57"/>
      <c r="C46" s="4"/>
      <c r="D46" s="10"/>
      <c r="E46" s="8"/>
      <c r="F46" s="9">
        <f>SUM(F45)</f>
        <v>22.822000000000003</v>
      </c>
      <c r="G46" s="6"/>
      <c r="H46" s="6"/>
      <c r="I46" s="6"/>
      <c r="J46" s="43"/>
      <c r="K46" s="61"/>
      <c r="L46" s="11"/>
      <c r="M46" s="11"/>
      <c r="N46" s="13"/>
    </row>
    <row r="47" spans="1:14" ht="31.5" x14ac:dyDescent="0.25">
      <c r="A47" s="16" t="s">
        <v>111</v>
      </c>
      <c r="B47" s="4" t="s">
        <v>76</v>
      </c>
      <c r="C47" s="4" t="s">
        <v>77</v>
      </c>
      <c r="D47" s="10" t="s">
        <v>78</v>
      </c>
      <c r="E47" s="12" t="s">
        <v>116</v>
      </c>
      <c r="F47" s="5">
        <v>1.222</v>
      </c>
      <c r="G47" s="6">
        <v>6</v>
      </c>
      <c r="H47" s="6" t="s">
        <v>8</v>
      </c>
      <c r="I47" s="6">
        <v>5</v>
      </c>
      <c r="J47" s="37">
        <v>58</v>
      </c>
      <c r="K47" s="60">
        <f>F47*20</f>
        <v>24.439999999999998</v>
      </c>
      <c r="L47" s="11"/>
      <c r="M47" s="11"/>
      <c r="N47" s="13"/>
    </row>
    <row r="48" spans="1:14" ht="15.75" x14ac:dyDescent="0.25">
      <c r="A48" s="15" t="s">
        <v>9</v>
      </c>
      <c r="B48" s="4"/>
      <c r="C48" s="4"/>
      <c r="D48" s="10"/>
      <c r="E48" s="8"/>
      <c r="F48" s="9">
        <f>SUM(F47)</f>
        <v>1.222</v>
      </c>
      <c r="G48" s="6"/>
      <c r="H48" s="6"/>
      <c r="I48" s="6"/>
      <c r="J48" s="43"/>
      <c r="K48" s="61"/>
      <c r="L48" s="11"/>
      <c r="M48" s="11"/>
      <c r="N48" s="13"/>
    </row>
    <row r="49" spans="1:14" ht="15.75" x14ac:dyDescent="0.25">
      <c r="A49" s="56" t="s">
        <v>10</v>
      </c>
      <c r="B49" s="57"/>
      <c r="C49" s="4"/>
      <c r="D49" s="10"/>
      <c r="E49" s="8"/>
      <c r="F49" s="9">
        <f>SUM(F48)</f>
        <v>1.222</v>
      </c>
      <c r="G49" s="6"/>
      <c r="H49" s="6"/>
      <c r="I49" s="6"/>
      <c r="J49" s="43"/>
      <c r="K49" s="61"/>
      <c r="L49" s="11"/>
      <c r="M49" s="11"/>
      <c r="N49" s="13"/>
    </row>
    <row r="50" spans="1:14" ht="15.75" x14ac:dyDescent="0.25">
      <c r="A50" s="16" t="s">
        <v>124</v>
      </c>
      <c r="B50" s="4" t="s">
        <v>117</v>
      </c>
      <c r="C50" s="4" t="s">
        <v>118</v>
      </c>
      <c r="D50" s="10" t="s">
        <v>119</v>
      </c>
      <c r="E50" s="3" t="s">
        <v>120</v>
      </c>
      <c r="F50" s="45">
        <v>3.6970000000000001</v>
      </c>
      <c r="G50" s="6">
        <v>5</v>
      </c>
      <c r="H50" s="6" t="s">
        <v>8</v>
      </c>
      <c r="I50" s="6">
        <v>5</v>
      </c>
      <c r="J50" s="37">
        <v>44</v>
      </c>
      <c r="K50" s="60">
        <f>F50*20</f>
        <v>73.94</v>
      </c>
      <c r="L50" s="11"/>
      <c r="M50" s="11"/>
      <c r="N50" s="13"/>
    </row>
    <row r="51" spans="1:14" ht="15.75" x14ac:dyDescent="0.25">
      <c r="A51" s="16" t="s">
        <v>124</v>
      </c>
      <c r="B51" s="4" t="s">
        <v>117</v>
      </c>
      <c r="C51" s="4" t="s">
        <v>118</v>
      </c>
      <c r="D51" s="10" t="s">
        <v>121</v>
      </c>
      <c r="E51" s="3" t="s">
        <v>120</v>
      </c>
      <c r="F51" s="45">
        <v>11.253</v>
      </c>
      <c r="G51" s="6">
        <v>5</v>
      </c>
      <c r="H51" s="6" t="s">
        <v>8</v>
      </c>
      <c r="I51" s="6">
        <v>5</v>
      </c>
      <c r="J51" s="37">
        <v>44</v>
      </c>
      <c r="K51" s="60">
        <f>F51*20</f>
        <v>225.06</v>
      </c>
      <c r="L51" s="11"/>
      <c r="M51" s="11"/>
      <c r="N51" s="13"/>
    </row>
    <row r="52" spans="1:14" ht="15.75" x14ac:dyDescent="0.25">
      <c r="A52" s="16" t="s">
        <v>124</v>
      </c>
      <c r="B52" s="4" t="s">
        <v>117</v>
      </c>
      <c r="C52" s="4" t="s">
        <v>118</v>
      </c>
      <c r="D52" s="10" t="s">
        <v>122</v>
      </c>
      <c r="E52" s="3" t="s">
        <v>120</v>
      </c>
      <c r="F52" s="45">
        <v>5.4989999999999997</v>
      </c>
      <c r="G52" s="6">
        <v>5</v>
      </c>
      <c r="H52" s="6"/>
      <c r="I52" s="6">
        <v>5</v>
      </c>
      <c r="J52" s="37">
        <v>44</v>
      </c>
      <c r="K52" s="60">
        <f>F52*20</f>
        <v>109.97999999999999</v>
      </c>
      <c r="L52" s="11"/>
      <c r="M52" s="11"/>
      <c r="N52" s="13"/>
    </row>
    <row r="53" spans="1:14" ht="15.75" x14ac:dyDescent="0.25">
      <c r="A53" s="15" t="s">
        <v>9</v>
      </c>
      <c r="B53" s="4"/>
      <c r="C53" s="4"/>
      <c r="D53" s="10"/>
      <c r="E53" s="8"/>
      <c r="F53" s="9">
        <f>SUM(F50:F52)</f>
        <v>20.448999999999998</v>
      </c>
      <c r="G53" s="6"/>
      <c r="H53" s="6"/>
      <c r="I53" s="6"/>
      <c r="J53" s="43"/>
      <c r="K53" s="61"/>
      <c r="L53" s="11"/>
      <c r="M53" s="11"/>
      <c r="N53" s="13"/>
    </row>
    <row r="54" spans="1:14" ht="15.75" x14ac:dyDescent="0.25">
      <c r="A54" s="56" t="s">
        <v>10</v>
      </c>
      <c r="B54" s="57"/>
      <c r="C54" s="4"/>
      <c r="D54" s="10"/>
      <c r="E54" s="8"/>
      <c r="F54" s="9">
        <f>SUM(F53)</f>
        <v>20.448999999999998</v>
      </c>
      <c r="G54" s="6"/>
      <c r="H54" s="6"/>
      <c r="I54" s="6"/>
      <c r="J54" s="43"/>
      <c r="K54" s="61"/>
      <c r="L54" s="11"/>
      <c r="M54" s="11"/>
      <c r="N54" s="13"/>
    </row>
    <row r="55" spans="1:14" ht="15.75" x14ac:dyDescent="0.25">
      <c r="A55" s="16" t="s">
        <v>128</v>
      </c>
      <c r="B55" s="4" t="s">
        <v>125</v>
      </c>
      <c r="C55" s="4" t="s">
        <v>126</v>
      </c>
      <c r="D55" s="10" t="s">
        <v>127</v>
      </c>
      <c r="E55" s="3" t="s">
        <v>23</v>
      </c>
      <c r="F55" s="45">
        <v>1.526</v>
      </c>
      <c r="G55" s="6">
        <v>4</v>
      </c>
      <c r="H55" s="6" t="s">
        <v>8</v>
      </c>
      <c r="I55" s="6">
        <v>5</v>
      </c>
      <c r="J55" s="37">
        <v>78</v>
      </c>
      <c r="K55" s="60">
        <f>F55*20</f>
        <v>30.52</v>
      </c>
      <c r="L55" s="11"/>
      <c r="M55" s="11"/>
      <c r="N55" s="13"/>
    </row>
    <row r="56" spans="1:14" ht="15.75" x14ac:dyDescent="0.25">
      <c r="A56" s="15" t="s">
        <v>9</v>
      </c>
      <c r="B56" s="4"/>
      <c r="C56" s="4"/>
      <c r="D56" s="10"/>
      <c r="E56" s="8"/>
      <c r="F56" s="9">
        <f>SUM(F55)</f>
        <v>1.526</v>
      </c>
      <c r="G56" s="6"/>
      <c r="H56" s="6"/>
      <c r="I56" s="6"/>
      <c r="J56" s="43"/>
      <c r="K56" s="61"/>
      <c r="L56" s="11"/>
      <c r="M56" s="11"/>
      <c r="N56" s="13"/>
    </row>
    <row r="57" spans="1:14" ht="15.75" x14ac:dyDescent="0.25">
      <c r="A57" s="56" t="s">
        <v>10</v>
      </c>
      <c r="B57" s="57"/>
      <c r="C57" s="4"/>
      <c r="D57" s="10"/>
      <c r="E57" s="8"/>
      <c r="F57" s="9">
        <f>SUM(F56)</f>
        <v>1.526</v>
      </c>
      <c r="G57" s="6"/>
      <c r="H57" s="6"/>
      <c r="I57" s="6"/>
      <c r="J57" s="43"/>
      <c r="K57" s="61"/>
      <c r="L57" s="11"/>
      <c r="M57" s="11"/>
      <c r="N57" s="13"/>
    </row>
    <row r="58" spans="1:14" ht="15.75" x14ac:dyDescent="0.25">
      <c r="A58" s="16" t="s">
        <v>79</v>
      </c>
      <c r="B58" s="4" t="s">
        <v>79</v>
      </c>
      <c r="C58" s="4" t="s">
        <v>80</v>
      </c>
      <c r="D58" s="10" t="s">
        <v>81</v>
      </c>
      <c r="E58" s="3" t="s">
        <v>28</v>
      </c>
      <c r="F58" s="5">
        <v>2.9929999999999999</v>
      </c>
      <c r="G58" s="6">
        <v>3</v>
      </c>
      <c r="H58" s="6" t="s">
        <v>82</v>
      </c>
      <c r="I58" s="6">
        <v>5</v>
      </c>
      <c r="J58" s="37">
        <v>58</v>
      </c>
      <c r="K58" s="60">
        <f t="shared" ref="K58:K66" si="2">F58*20</f>
        <v>59.86</v>
      </c>
      <c r="L58" s="11"/>
      <c r="M58" s="11"/>
      <c r="N58" s="13"/>
    </row>
    <row r="59" spans="1:14" ht="31.5" x14ac:dyDescent="0.25">
      <c r="A59" s="16" t="s">
        <v>79</v>
      </c>
      <c r="B59" s="4" t="s">
        <v>79</v>
      </c>
      <c r="C59" s="4" t="s">
        <v>83</v>
      </c>
      <c r="D59" s="10" t="s">
        <v>84</v>
      </c>
      <c r="E59" s="12" t="s">
        <v>31</v>
      </c>
      <c r="F59" s="5">
        <v>2.9990000000000001</v>
      </c>
      <c r="G59" s="6">
        <v>4</v>
      </c>
      <c r="H59" s="6" t="s">
        <v>8</v>
      </c>
      <c r="I59" s="6">
        <v>5</v>
      </c>
      <c r="J59" s="37">
        <v>78</v>
      </c>
      <c r="K59" s="60">
        <f t="shared" si="2"/>
        <v>59.980000000000004</v>
      </c>
      <c r="L59" s="11"/>
      <c r="M59" s="11"/>
      <c r="N59" s="13"/>
    </row>
    <row r="60" spans="1:14" ht="31.5" x14ac:dyDescent="0.25">
      <c r="A60" s="16" t="s">
        <v>79</v>
      </c>
      <c r="B60" s="4" t="s">
        <v>79</v>
      </c>
      <c r="C60" s="4" t="s">
        <v>85</v>
      </c>
      <c r="D60" s="10" t="s">
        <v>86</v>
      </c>
      <c r="E60" s="12" t="s">
        <v>31</v>
      </c>
      <c r="F60" s="5">
        <v>1.008</v>
      </c>
      <c r="G60" s="6">
        <v>6</v>
      </c>
      <c r="H60" s="6" t="s">
        <v>8</v>
      </c>
      <c r="I60" s="6">
        <v>5</v>
      </c>
      <c r="J60" s="37">
        <v>78</v>
      </c>
      <c r="K60" s="60">
        <f t="shared" si="2"/>
        <v>20.16</v>
      </c>
      <c r="L60" s="11"/>
      <c r="M60" s="11"/>
      <c r="N60" s="13"/>
    </row>
    <row r="61" spans="1:14" ht="15.75" x14ac:dyDescent="0.25">
      <c r="A61" s="16" t="s">
        <v>79</v>
      </c>
      <c r="B61" s="4" t="s">
        <v>79</v>
      </c>
      <c r="C61" s="4" t="s">
        <v>83</v>
      </c>
      <c r="D61" s="10" t="s">
        <v>87</v>
      </c>
      <c r="E61" s="3" t="s">
        <v>28</v>
      </c>
      <c r="F61" s="5">
        <v>5.0110000000000001</v>
      </c>
      <c r="G61" s="6">
        <v>4</v>
      </c>
      <c r="H61" s="6" t="s">
        <v>82</v>
      </c>
      <c r="I61" s="6">
        <v>5</v>
      </c>
      <c r="J61" s="37">
        <v>58</v>
      </c>
      <c r="K61" s="60">
        <f t="shared" si="2"/>
        <v>100.22</v>
      </c>
      <c r="L61" s="11"/>
      <c r="M61" s="11"/>
      <c r="N61" s="13"/>
    </row>
    <row r="62" spans="1:14" ht="15.75" x14ac:dyDescent="0.25">
      <c r="A62" s="16" t="s">
        <v>79</v>
      </c>
      <c r="B62" s="4" t="s">
        <v>79</v>
      </c>
      <c r="C62" s="4" t="s">
        <v>83</v>
      </c>
      <c r="D62" s="10" t="s">
        <v>88</v>
      </c>
      <c r="E62" s="3" t="s">
        <v>28</v>
      </c>
      <c r="F62" s="5">
        <v>2.5499999999999998</v>
      </c>
      <c r="G62" s="6">
        <v>4</v>
      </c>
      <c r="H62" s="6" t="s">
        <v>82</v>
      </c>
      <c r="I62" s="6">
        <v>5</v>
      </c>
      <c r="J62" s="37">
        <v>58</v>
      </c>
      <c r="K62" s="60">
        <f t="shared" si="2"/>
        <v>51</v>
      </c>
      <c r="L62" s="11"/>
      <c r="M62" s="11"/>
      <c r="N62" s="13"/>
    </row>
    <row r="63" spans="1:14" ht="15.75" x14ac:dyDescent="0.25">
      <c r="A63" s="16" t="s">
        <v>79</v>
      </c>
      <c r="B63" s="4" t="s">
        <v>79</v>
      </c>
      <c r="C63" s="4" t="s">
        <v>83</v>
      </c>
      <c r="D63" s="10" t="s">
        <v>89</v>
      </c>
      <c r="E63" s="3" t="s">
        <v>28</v>
      </c>
      <c r="F63" s="5">
        <v>2.5459999999999998</v>
      </c>
      <c r="G63" s="6">
        <v>4</v>
      </c>
      <c r="H63" s="6" t="s">
        <v>8</v>
      </c>
      <c r="I63" s="6">
        <v>5</v>
      </c>
      <c r="J63" s="37">
        <v>58</v>
      </c>
      <c r="K63" s="60">
        <f t="shared" si="2"/>
        <v>50.919999999999995</v>
      </c>
      <c r="L63" s="11"/>
      <c r="M63" s="11"/>
      <c r="N63" s="13"/>
    </row>
    <row r="64" spans="1:14" ht="15.75" x14ac:dyDescent="0.25">
      <c r="A64" s="16" t="s">
        <v>79</v>
      </c>
      <c r="B64" s="4" t="s">
        <v>79</v>
      </c>
      <c r="C64" s="4" t="s">
        <v>83</v>
      </c>
      <c r="D64" s="10" t="s">
        <v>90</v>
      </c>
      <c r="E64" s="3" t="s">
        <v>28</v>
      </c>
      <c r="F64" s="5">
        <v>3.0019999999999998</v>
      </c>
      <c r="G64" s="6">
        <v>4</v>
      </c>
      <c r="H64" s="6" t="s">
        <v>8</v>
      </c>
      <c r="I64" s="6">
        <v>5</v>
      </c>
      <c r="J64" s="37">
        <v>58</v>
      </c>
      <c r="K64" s="60">
        <f t="shared" si="2"/>
        <v>60.039999999999992</v>
      </c>
      <c r="L64" s="11"/>
      <c r="M64" s="11"/>
      <c r="N64" s="13"/>
    </row>
    <row r="65" spans="1:14" ht="15.75" x14ac:dyDescent="0.25">
      <c r="A65" s="16" t="s">
        <v>79</v>
      </c>
      <c r="B65" s="4" t="s">
        <v>79</v>
      </c>
      <c r="C65" s="4" t="s">
        <v>83</v>
      </c>
      <c r="D65" s="10" t="s">
        <v>91</v>
      </c>
      <c r="E65" s="3" t="s">
        <v>28</v>
      </c>
      <c r="F65" s="5">
        <v>3.9969999999999999</v>
      </c>
      <c r="G65" s="6">
        <v>4</v>
      </c>
      <c r="H65" s="6" t="s">
        <v>8</v>
      </c>
      <c r="I65" s="6">
        <v>5</v>
      </c>
      <c r="J65" s="37">
        <v>58</v>
      </c>
      <c r="K65" s="60">
        <f t="shared" si="2"/>
        <v>79.94</v>
      </c>
      <c r="L65" s="11"/>
      <c r="M65" s="11"/>
      <c r="N65" s="13"/>
    </row>
    <row r="66" spans="1:14" ht="15.75" x14ac:dyDescent="0.25">
      <c r="A66" s="16" t="s">
        <v>79</v>
      </c>
      <c r="B66" s="4" t="s">
        <v>79</v>
      </c>
      <c r="C66" s="4" t="s">
        <v>83</v>
      </c>
      <c r="D66" s="10" t="s">
        <v>92</v>
      </c>
      <c r="E66" s="3" t="s">
        <v>28</v>
      </c>
      <c r="F66" s="5">
        <v>3.9940000000000002</v>
      </c>
      <c r="G66" s="6">
        <v>4</v>
      </c>
      <c r="H66" s="6" t="s">
        <v>8</v>
      </c>
      <c r="I66" s="6">
        <v>5</v>
      </c>
      <c r="J66" s="37">
        <v>58</v>
      </c>
      <c r="K66" s="60">
        <f t="shared" si="2"/>
        <v>79.88000000000001</v>
      </c>
      <c r="L66" s="11"/>
      <c r="M66" s="11"/>
      <c r="N66" s="13"/>
    </row>
    <row r="67" spans="1:14" ht="15.75" x14ac:dyDescent="0.25">
      <c r="A67" s="15" t="s">
        <v>9</v>
      </c>
      <c r="B67" s="4"/>
      <c r="C67" s="4"/>
      <c r="D67" s="10"/>
      <c r="E67" s="8"/>
      <c r="F67" s="9">
        <f>SUM(F58:F66)</f>
        <v>28.099999999999998</v>
      </c>
      <c r="G67" s="6"/>
      <c r="H67" s="6"/>
      <c r="I67" s="6"/>
      <c r="J67" s="43"/>
      <c r="K67" s="61"/>
      <c r="L67" s="11"/>
      <c r="M67" s="11"/>
      <c r="N67" s="13"/>
    </row>
    <row r="68" spans="1:14" ht="31.5" x14ac:dyDescent="0.25">
      <c r="A68" s="16" t="s">
        <v>79</v>
      </c>
      <c r="B68" s="4" t="s">
        <v>93</v>
      </c>
      <c r="C68" s="4" t="s">
        <v>94</v>
      </c>
      <c r="D68" s="10" t="s">
        <v>95</v>
      </c>
      <c r="E68" s="12" t="s">
        <v>31</v>
      </c>
      <c r="F68" s="5">
        <v>10.821999999999999</v>
      </c>
      <c r="G68" s="6">
        <v>5</v>
      </c>
      <c r="H68" s="6" t="s">
        <v>8</v>
      </c>
      <c r="I68" s="6">
        <v>5</v>
      </c>
      <c r="J68" s="37">
        <v>78</v>
      </c>
      <c r="K68" s="60">
        <f>F68*20</f>
        <v>216.44</v>
      </c>
      <c r="L68" s="11"/>
      <c r="M68" s="11"/>
      <c r="N68" s="13"/>
    </row>
    <row r="69" spans="1:14" ht="15.75" x14ac:dyDescent="0.25">
      <c r="A69" s="15" t="s">
        <v>9</v>
      </c>
      <c r="B69" s="4"/>
      <c r="C69" s="4"/>
      <c r="D69" s="10"/>
      <c r="E69" s="8"/>
      <c r="F69" s="9">
        <f>SUM(F68)</f>
        <v>10.821999999999999</v>
      </c>
      <c r="G69" s="6"/>
      <c r="H69" s="6"/>
      <c r="I69" s="6"/>
      <c r="J69" s="43"/>
      <c r="K69" s="61"/>
      <c r="L69" s="11"/>
      <c r="M69" s="11"/>
      <c r="N69" s="13"/>
    </row>
    <row r="70" spans="1:14" ht="31.5" x14ac:dyDescent="0.25">
      <c r="A70" s="16" t="s">
        <v>79</v>
      </c>
      <c r="B70" s="4" t="s">
        <v>96</v>
      </c>
      <c r="C70" s="4" t="s">
        <v>97</v>
      </c>
      <c r="D70" s="10" t="s">
        <v>98</v>
      </c>
      <c r="E70" s="12" t="s">
        <v>31</v>
      </c>
      <c r="F70" s="5">
        <v>2</v>
      </c>
      <c r="G70" s="6">
        <v>3</v>
      </c>
      <c r="H70" s="6" t="s">
        <v>8</v>
      </c>
      <c r="I70" s="6">
        <v>5</v>
      </c>
      <c r="J70" s="37">
        <v>78</v>
      </c>
      <c r="K70" s="60">
        <f>F70*20</f>
        <v>40</v>
      </c>
      <c r="L70" s="11"/>
      <c r="M70" s="11"/>
      <c r="N70" s="13"/>
    </row>
    <row r="71" spans="1:14" ht="15.75" x14ac:dyDescent="0.25">
      <c r="A71" s="15" t="s">
        <v>9</v>
      </c>
      <c r="B71" s="4"/>
      <c r="C71" s="4"/>
      <c r="D71" s="10"/>
      <c r="E71" s="8"/>
      <c r="F71" s="9">
        <f>SUM(F70)</f>
        <v>2</v>
      </c>
      <c r="G71" s="6"/>
      <c r="H71" s="6"/>
      <c r="I71" s="6"/>
      <c r="J71" s="43"/>
      <c r="K71" s="61"/>
      <c r="L71" s="11"/>
      <c r="M71" s="11"/>
      <c r="N71" s="13"/>
    </row>
    <row r="72" spans="1:14" ht="15.75" x14ac:dyDescent="0.25">
      <c r="A72" s="16" t="s">
        <v>79</v>
      </c>
      <c r="B72" s="4" t="s">
        <v>99</v>
      </c>
      <c r="C72" s="4" t="s">
        <v>100</v>
      </c>
      <c r="D72" s="10" t="s">
        <v>101</v>
      </c>
      <c r="E72" s="3" t="s">
        <v>23</v>
      </c>
      <c r="F72" s="5">
        <v>5</v>
      </c>
      <c r="G72" s="6">
        <v>4</v>
      </c>
      <c r="H72" s="6" t="s">
        <v>8</v>
      </c>
      <c r="I72" s="6">
        <v>5</v>
      </c>
      <c r="J72" s="37">
        <v>78</v>
      </c>
      <c r="K72" s="60">
        <f>F72*20</f>
        <v>100</v>
      </c>
      <c r="L72" s="11"/>
      <c r="M72" s="11"/>
      <c r="N72" s="13"/>
    </row>
    <row r="73" spans="1:14" ht="15.75" x14ac:dyDescent="0.25">
      <c r="A73" s="16" t="s">
        <v>79</v>
      </c>
      <c r="B73" s="4" t="s">
        <v>99</v>
      </c>
      <c r="C73" s="4" t="s">
        <v>100</v>
      </c>
      <c r="D73" s="10" t="s">
        <v>103</v>
      </c>
      <c r="E73" s="3" t="s">
        <v>23</v>
      </c>
      <c r="F73" s="5">
        <v>4.2880000000000003</v>
      </c>
      <c r="G73" s="6">
        <v>4</v>
      </c>
      <c r="H73" s="6" t="s">
        <v>8</v>
      </c>
      <c r="I73" s="6">
        <v>5</v>
      </c>
      <c r="J73" s="37">
        <v>78</v>
      </c>
      <c r="K73" s="60">
        <f>F73*20</f>
        <v>85.76</v>
      </c>
      <c r="L73" s="11"/>
      <c r="M73" s="11"/>
      <c r="N73" s="13"/>
    </row>
    <row r="74" spans="1:14" ht="15.75" x14ac:dyDescent="0.25">
      <c r="A74" s="15" t="s">
        <v>9</v>
      </c>
      <c r="B74" s="4"/>
      <c r="C74" s="4"/>
      <c r="D74" s="10"/>
      <c r="E74" s="8"/>
      <c r="F74" s="9">
        <f>SUM(F72:F73)</f>
        <v>9.2880000000000003</v>
      </c>
      <c r="G74" s="6"/>
      <c r="H74" s="6"/>
      <c r="I74" s="6"/>
      <c r="J74" s="43"/>
      <c r="K74" s="61"/>
      <c r="L74" s="11"/>
      <c r="M74" s="11"/>
      <c r="N74" s="13"/>
    </row>
    <row r="75" spans="1:14" ht="31.5" x14ac:dyDescent="0.25">
      <c r="A75" s="16" t="s">
        <v>79</v>
      </c>
      <c r="B75" s="4" t="s">
        <v>104</v>
      </c>
      <c r="C75" s="4" t="s">
        <v>105</v>
      </c>
      <c r="D75" s="10" t="s">
        <v>106</v>
      </c>
      <c r="E75" s="12" t="s">
        <v>31</v>
      </c>
      <c r="F75" s="5">
        <v>92.784000000000006</v>
      </c>
      <c r="G75" s="6">
        <v>5</v>
      </c>
      <c r="H75" s="6" t="s">
        <v>8</v>
      </c>
      <c r="I75" s="6">
        <v>5</v>
      </c>
      <c r="J75" s="37">
        <v>78</v>
      </c>
      <c r="K75" s="60">
        <f>F75*20</f>
        <v>1855.68</v>
      </c>
      <c r="L75" s="11"/>
      <c r="M75" s="11"/>
      <c r="N75" s="13"/>
    </row>
    <row r="76" spans="1:14" ht="15.75" x14ac:dyDescent="0.25">
      <c r="A76" s="15" t="s">
        <v>9</v>
      </c>
      <c r="B76" s="4"/>
      <c r="C76" s="4"/>
      <c r="D76" s="10"/>
      <c r="E76" s="8"/>
      <c r="F76" s="9">
        <f>SUM(F75)</f>
        <v>92.784000000000006</v>
      </c>
      <c r="G76" s="6"/>
      <c r="H76" s="6"/>
      <c r="I76" s="6"/>
      <c r="J76" s="43"/>
      <c r="K76" s="61"/>
      <c r="L76" s="11"/>
      <c r="M76" s="11"/>
      <c r="N76" s="13"/>
    </row>
    <row r="77" spans="1:14" ht="31.5" x14ac:dyDescent="0.25">
      <c r="A77" s="16" t="s">
        <v>79</v>
      </c>
      <c r="B77" s="4" t="s">
        <v>107</v>
      </c>
      <c r="C77" s="4" t="s">
        <v>108</v>
      </c>
      <c r="D77" s="10" t="s">
        <v>109</v>
      </c>
      <c r="E77" s="12" t="s">
        <v>31</v>
      </c>
      <c r="F77" s="5">
        <v>10.997999999999999</v>
      </c>
      <c r="G77" s="6">
        <v>4</v>
      </c>
      <c r="H77" s="6" t="s">
        <v>8</v>
      </c>
      <c r="I77" s="6">
        <v>5</v>
      </c>
      <c r="J77" s="37">
        <v>78</v>
      </c>
      <c r="K77" s="60">
        <f>F77*20</f>
        <v>219.95999999999998</v>
      </c>
      <c r="L77" s="11"/>
      <c r="M77" s="11"/>
      <c r="N77" s="13"/>
    </row>
    <row r="78" spans="1:14" ht="15.75" x14ac:dyDescent="0.25">
      <c r="A78" s="15" t="s">
        <v>9</v>
      </c>
      <c r="B78" s="4"/>
      <c r="C78" s="2"/>
      <c r="D78" s="10"/>
      <c r="E78" s="8"/>
      <c r="F78" s="9">
        <f>SUM(F77)</f>
        <v>10.997999999999999</v>
      </c>
      <c r="G78" s="6"/>
      <c r="H78" s="6"/>
      <c r="I78" s="6"/>
      <c r="J78" s="43"/>
      <c r="K78" s="61"/>
      <c r="L78" s="11"/>
      <c r="M78" s="11"/>
      <c r="N78" s="13"/>
    </row>
    <row r="79" spans="1:14" ht="15.75" x14ac:dyDescent="0.25">
      <c r="A79" s="56" t="s">
        <v>10</v>
      </c>
      <c r="B79" s="57"/>
      <c r="C79" s="2"/>
      <c r="D79" s="10"/>
      <c r="E79" s="8"/>
      <c r="F79" s="9">
        <f>F78+F76+F74+F71+F69+F67</f>
        <v>153.99200000000002</v>
      </c>
      <c r="G79" s="6"/>
      <c r="H79" s="6"/>
      <c r="I79" s="6"/>
      <c r="J79" s="43"/>
      <c r="K79" s="61"/>
      <c r="L79" s="11"/>
      <c r="M79" s="11"/>
      <c r="N79" s="13"/>
    </row>
    <row r="80" spans="1:14" ht="16.5" thickBot="1" x14ac:dyDescent="0.3">
      <c r="A80" s="54" t="s">
        <v>112</v>
      </c>
      <c r="B80" s="55"/>
      <c r="C80" s="17"/>
      <c r="D80" s="17"/>
      <c r="E80" s="17"/>
      <c r="F80" s="18">
        <f>F15+F23+F26+F46+F49+F54+F57+F79</f>
        <v>245.62799999999999</v>
      </c>
      <c r="G80" s="17"/>
      <c r="H80" s="17"/>
      <c r="I80" s="17"/>
      <c r="J80" s="17"/>
      <c r="K80" s="62"/>
      <c r="L80" s="17"/>
      <c r="M80" s="17"/>
      <c r="N80" s="19"/>
    </row>
    <row r="83" spans="2:7" ht="15.75" x14ac:dyDescent="0.25">
      <c r="B83" s="46" t="s">
        <v>129</v>
      </c>
      <c r="C83" s="46"/>
      <c r="D83" s="47"/>
      <c r="E83" s="48"/>
      <c r="F83" s="49" t="s">
        <v>130</v>
      </c>
      <c r="G83" s="50"/>
    </row>
    <row r="84" spans="2:7" ht="15.75" x14ac:dyDescent="0.25">
      <c r="B84" s="51" t="s">
        <v>131</v>
      </c>
      <c r="C84" s="51"/>
      <c r="D84" s="52"/>
      <c r="E84" s="53"/>
      <c r="F84" s="51" t="s">
        <v>132</v>
      </c>
      <c r="G84" s="51"/>
    </row>
  </sheetData>
  <mergeCells count="12">
    <mergeCell ref="A23:B23"/>
    <mergeCell ref="B3:H3"/>
    <mergeCell ref="A15:B15"/>
    <mergeCell ref="A1:N1"/>
    <mergeCell ref="A2:N2"/>
    <mergeCell ref="A26:B26"/>
    <mergeCell ref="A46:B46"/>
    <mergeCell ref="A49:B49"/>
    <mergeCell ref="A79:B79"/>
    <mergeCell ref="A80:B80"/>
    <mergeCell ref="A54:B54"/>
    <mergeCell ref="A57:B57"/>
  </mergeCells>
  <pageMargins left="0.31496062992125984" right="0.11811023622047245" top="0.55118110236220474" bottom="0.55118110236220474" header="0.31496062992125984" footer="0.31496062992125984"/>
  <pageSetup paperSize="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 Zemedelie 6</dc:creator>
  <cp:lastModifiedBy>user</cp:lastModifiedBy>
  <cp:lastPrinted>2023-07-31T06:50:18Z</cp:lastPrinted>
  <dcterms:created xsi:type="dcterms:W3CDTF">2022-04-29T12:25:31Z</dcterms:created>
  <dcterms:modified xsi:type="dcterms:W3CDTF">2023-07-31T06:50:22Z</dcterms:modified>
</cp:coreProperties>
</file>