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 activeTab="1"/>
  </bookViews>
  <sheets>
    <sheet name="Лист1" sheetId="1" r:id="rId1"/>
    <sheet name="Sheet1" sheetId="2" r:id="rId2"/>
  </sheets>
  <definedNames>
    <definedName name="_xlnm._FilterDatabase" localSheetId="1" hidden="1">Sheet1!$A$5:$J$23</definedName>
    <definedName name="_xlnm._FilterDatabase" localSheetId="0" hidden="1">Лист1!$A$5:$J$33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2" l="1"/>
  <c r="F22" i="2" s="1"/>
  <c r="F9" i="2"/>
  <c r="F10" i="2" l="1"/>
  <c r="J20" i="2" l="1"/>
  <c r="J19" i="2"/>
  <c r="F17" i="2"/>
  <c r="J16" i="2"/>
  <c r="F15" i="2"/>
  <c r="J14" i="2"/>
  <c r="F12" i="2"/>
  <c r="F13" i="2" s="1"/>
  <c r="J11" i="2"/>
  <c r="J8" i="2"/>
  <c r="J7" i="2"/>
  <c r="J6" i="2"/>
  <c r="F18" i="2" l="1"/>
  <c r="F23" i="2" s="1"/>
  <c r="J30" i="1"/>
  <c r="J29" i="1"/>
  <c r="J27" i="1"/>
  <c r="J26" i="1"/>
  <c r="J23" i="1"/>
  <c r="J22" i="1"/>
  <c r="J20" i="1"/>
  <c r="J19" i="1"/>
  <c r="J16" i="1"/>
  <c r="J14" i="1"/>
  <c r="J8" i="1"/>
  <c r="J7" i="1"/>
  <c r="J6" i="1"/>
  <c r="F33" i="1"/>
  <c r="F18" i="1"/>
  <c r="F17" i="1"/>
  <c r="F15" i="1"/>
  <c r="F31" i="1"/>
  <c r="F28" i="1"/>
  <c r="F32" i="1" s="1"/>
  <c r="F24" i="1"/>
  <c r="F21" i="1"/>
  <c r="F25" i="1" s="1"/>
  <c r="F13" i="1"/>
  <c r="F12" i="1"/>
  <c r="F10" i="1"/>
  <c r="F9" i="1"/>
  <c r="J11" i="1" l="1"/>
</calcChain>
</file>

<file path=xl/sharedStrings.xml><?xml version="1.0" encoding="utf-8"?>
<sst xmlns="http://schemas.openxmlformats.org/spreadsheetml/2006/main" count="172" uniqueCount="55">
  <si>
    <t xml:space="preserve"> </t>
  </si>
  <si>
    <t>Община</t>
  </si>
  <si>
    <t>Землище</t>
  </si>
  <si>
    <t>Местност</t>
  </si>
  <si>
    <t>Имот №</t>
  </si>
  <si>
    <t>НТП</t>
  </si>
  <si>
    <t>Площ</t>
  </si>
  <si>
    <t>Категория</t>
  </si>
  <si>
    <t xml:space="preserve">поливност да/не </t>
  </si>
  <si>
    <t>не</t>
  </si>
  <si>
    <t>Общо за землището:</t>
  </si>
  <si>
    <t>Общо за общината:</t>
  </si>
  <si>
    <t>ОБЛАСТ ШУМЕН</t>
  </si>
  <si>
    <t>Начална тръжна цена лв./дка</t>
  </si>
  <si>
    <t>Размер на депозита за участие в търга</t>
  </si>
  <si>
    <t>Велики Преслав</t>
  </si>
  <si>
    <t>Шумен</t>
  </si>
  <si>
    <t>Никола Козлево</t>
  </si>
  <si>
    <t>Общо за областта:</t>
  </si>
  <si>
    <t>Златар</t>
  </si>
  <si>
    <t>30942.102.6</t>
  </si>
  <si>
    <t>стоп. двор</t>
  </si>
  <si>
    <t>30942.102.10</t>
  </si>
  <si>
    <t>30942.102.11</t>
  </si>
  <si>
    <t>Хърсово</t>
  </si>
  <si>
    <t>77582.116.258</t>
  </si>
  <si>
    <t>Стопански двор - изоставена нива</t>
  </si>
  <si>
    <t>Калино</t>
  </si>
  <si>
    <t>Коджа Авлу</t>
  </si>
  <si>
    <t>354173.101.10</t>
  </si>
  <si>
    <t>ст.двор-нива</t>
  </si>
  <si>
    <t>354173.101.12</t>
  </si>
  <si>
    <t>Единаковци</t>
  </si>
  <si>
    <t>27067.101.8</t>
  </si>
  <si>
    <t>27067.101.10</t>
  </si>
  <si>
    <t>Хитрино</t>
  </si>
  <si>
    <t>Ветрище</t>
  </si>
  <si>
    <t>Меше алтъ</t>
  </si>
  <si>
    <t>10882.100.102</t>
  </si>
  <si>
    <t>стопански двор</t>
  </si>
  <si>
    <t>10882.100.206</t>
  </si>
  <si>
    <t>Драката</t>
  </si>
  <si>
    <t>32158.221.9</t>
  </si>
  <si>
    <t>Ивански</t>
  </si>
  <si>
    <t>СПИСЪК</t>
  </si>
  <si>
    <t>на имотите от ДПФ предложени на търг за отглеждане на едногодишни полски култури в обл. Шумен под наем, за срок на предоставяне 1 стопанска година, съгласно чл. 105, ал. 1 от ППЗСПЗЗ</t>
  </si>
  <si>
    <t>32158.221.10</t>
  </si>
  <si>
    <t>52310.37.1</t>
  </si>
  <si>
    <t>Смядово</t>
  </si>
  <si>
    <t>Ново Янково</t>
  </si>
  <si>
    <t>Харманлъка</t>
  </si>
  <si>
    <t>62732.60.347</t>
  </si>
  <si>
    <t>Риш</t>
  </si>
  <si>
    <t>Стопански двор</t>
  </si>
  <si>
    <t>стоп. Двор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</si>
</sst>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5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7" xfId="0" applyBorder="1"/>
    <xf numFmtId="164" fontId="1" fillId="2" borderId="7" xfId="0" applyNumberFormat="1" applyFont="1" applyFill="1" applyBorder="1" applyAlignment="1">
      <alignment horizontal="right" vertical="center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2" fillId="0" borderId="5" xfId="0" applyNumberFormat="1" applyFont="1" applyFill="1" applyBorder="1"/>
    <xf numFmtId="0" fontId="2" fillId="2" borderId="1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0" borderId="4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2" xfId="0" applyFont="1" applyBorder="1"/>
    <xf numFmtId="0" fontId="2" fillId="2" borderId="13" xfId="0" applyFont="1" applyFill="1" applyBorder="1" applyAlignment="1">
      <alignment horizontal="left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2" fontId="2" fillId="0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sqref="A1:XFD1048576"/>
    </sheetView>
  </sheetViews>
  <sheetFormatPr defaultRowHeight="15" x14ac:dyDescent="0.25"/>
  <cols>
    <col min="1" max="1" width="23.42578125" customWidth="1"/>
    <col min="2" max="2" width="16.85546875" customWidth="1"/>
    <col min="3" max="3" width="17.28515625" customWidth="1"/>
    <col min="4" max="4" width="14.85546875" customWidth="1"/>
    <col min="5" max="5" width="36.28515625" customWidth="1"/>
    <col min="6" max="6" width="11.140625" customWidth="1"/>
    <col min="7" max="7" width="12.42578125" customWidth="1"/>
    <col min="8" max="8" width="12" customWidth="1"/>
    <col min="9" max="9" width="10.85546875" customWidth="1"/>
    <col min="10" max="10" width="13.140625" customWidth="1"/>
  </cols>
  <sheetData>
    <row r="1" spans="1:10" ht="15.75" x14ac:dyDescent="0.25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6.75" customHeight="1" x14ac:dyDescent="0.25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5.75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6.5" thickBot="1" x14ac:dyDescent="0.3">
      <c r="A4" s="1"/>
      <c r="B4" s="42" t="s">
        <v>0</v>
      </c>
      <c r="C4" s="42"/>
      <c r="D4" s="42"/>
      <c r="E4" s="42"/>
      <c r="F4" s="42"/>
      <c r="G4" s="42"/>
      <c r="H4" s="42"/>
    </row>
    <row r="5" spans="1:10" ht="63.75" thickBot="1" x14ac:dyDescent="0.3">
      <c r="A5" s="18" t="s">
        <v>1</v>
      </c>
      <c r="B5" s="19" t="s">
        <v>2</v>
      </c>
      <c r="C5" s="20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13</v>
      </c>
      <c r="J5" s="21" t="s">
        <v>14</v>
      </c>
    </row>
    <row r="6" spans="1:10" ht="15.75" x14ac:dyDescent="0.25">
      <c r="A6" s="14" t="s">
        <v>15</v>
      </c>
      <c r="B6" s="14" t="s">
        <v>19</v>
      </c>
      <c r="C6" s="2"/>
      <c r="D6" s="24" t="s">
        <v>20</v>
      </c>
      <c r="E6" s="25" t="s">
        <v>54</v>
      </c>
      <c r="F6" s="4">
        <v>2.0129999999999999</v>
      </c>
      <c r="G6" s="5">
        <v>7</v>
      </c>
      <c r="H6" s="5" t="s">
        <v>9</v>
      </c>
      <c r="I6" s="23">
        <v>41</v>
      </c>
      <c r="J6" s="22">
        <f t="shared" ref="J6:J8" si="0">SUM((F6*I6)*20%)</f>
        <v>16.506600000000002</v>
      </c>
    </row>
    <row r="7" spans="1:10" ht="15.75" x14ac:dyDescent="0.25">
      <c r="A7" s="14" t="s">
        <v>15</v>
      </c>
      <c r="B7" s="14" t="s">
        <v>19</v>
      </c>
      <c r="C7" s="2"/>
      <c r="D7" s="24" t="s">
        <v>22</v>
      </c>
      <c r="E7" s="25" t="s">
        <v>21</v>
      </c>
      <c r="F7" s="4">
        <v>9.1760000000000002</v>
      </c>
      <c r="G7" s="5">
        <v>4</v>
      </c>
      <c r="H7" s="5" t="s">
        <v>9</v>
      </c>
      <c r="I7" s="5">
        <v>41</v>
      </c>
      <c r="J7" s="22">
        <f t="shared" si="0"/>
        <v>75.243200000000002</v>
      </c>
    </row>
    <row r="8" spans="1:10" ht="15.75" x14ac:dyDescent="0.25">
      <c r="A8" s="14" t="s">
        <v>15</v>
      </c>
      <c r="B8" s="14" t="s">
        <v>19</v>
      </c>
      <c r="C8" s="2"/>
      <c r="D8" s="24" t="s">
        <v>23</v>
      </c>
      <c r="E8" s="25" t="s">
        <v>21</v>
      </c>
      <c r="F8" s="4">
        <v>7.1420000000000003</v>
      </c>
      <c r="G8" s="5">
        <v>4</v>
      </c>
      <c r="H8" s="5" t="s">
        <v>9</v>
      </c>
      <c r="I8" s="5">
        <v>41</v>
      </c>
      <c r="J8" s="22">
        <f t="shared" si="0"/>
        <v>58.564400000000006</v>
      </c>
    </row>
    <row r="9" spans="1:10" ht="15.75" x14ac:dyDescent="0.25">
      <c r="A9" s="12" t="s">
        <v>10</v>
      </c>
      <c r="B9" s="14"/>
      <c r="C9" s="2"/>
      <c r="D9" s="24"/>
      <c r="E9" s="25"/>
      <c r="F9" s="8">
        <f>SUM(F6:F8)</f>
        <v>18.331</v>
      </c>
      <c r="G9" s="5"/>
      <c r="H9" s="5"/>
      <c r="I9" s="5"/>
      <c r="J9" s="11"/>
    </row>
    <row r="10" spans="1:10" ht="15.75" x14ac:dyDescent="0.25">
      <c r="A10" s="38" t="s">
        <v>11</v>
      </c>
      <c r="B10" s="39"/>
      <c r="C10" s="2"/>
      <c r="D10" s="24"/>
      <c r="E10" s="25"/>
      <c r="F10" s="8">
        <f>SUM(F9)</f>
        <v>18.331</v>
      </c>
      <c r="G10" s="5"/>
      <c r="H10" s="5"/>
      <c r="I10" s="5"/>
      <c r="J10" s="11"/>
    </row>
    <row r="11" spans="1:10" ht="15.75" x14ac:dyDescent="0.25">
      <c r="A11" s="14" t="s">
        <v>17</v>
      </c>
      <c r="B11" s="28" t="s">
        <v>24</v>
      </c>
      <c r="C11" s="2"/>
      <c r="D11" s="24" t="s">
        <v>25</v>
      </c>
      <c r="E11" s="25" t="s">
        <v>26</v>
      </c>
      <c r="F11" s="4">
        <v>0.90100000000000002</v>
      </c>
      <c r="G11" s="5"/>
      <c r="H11" s="5" t="s">
        <v>9</v>
      </c>
      <c r="I11" s="5">
        <v>56</v>
      </c>
      <c r="J11" s="22">
        <f t="shared" ref="J11" si="1">SUM((F11*I11)*20%)</f>
        <v>10.091200000000001</v>
      </c>
    </row>
    <row r="12" spans="1:10" ht="15.75" x14ac:dyDescent="0.25">
      <c r="A12" s="12" t="s">
        <v>10</v>
      </c>
      <c r="B12" s="6"/>
      <c r="C12" s="2"/>
      <c r="D12" s="24"/>
      <c r="E12" s="25"/>
      <c r="F12" s="8">
        <f>SUM(F11)</f>
        <v>0.90100000000000002</v>
      </c>
      <c r="G12" s="5"/>
      <c r="H12" s="5"/>
      <c r="I12" s="5"/>
      <c r="J12" s="11"/>
    </row>
    <row r="13" spans="1:10" ht="15.75" x14ac:dyDescent="0.25">
      <c r="A13" s="38" t="s">
        <v>11</v>
      </c>
      <c r="B13" s="39"/>
      <c r="C13" s="2"/>
      <c r="D13" s="24"/>
      <c r="E13" s="25"/>
      <c r="F13" s="8">
        <f>SUM(F12)</f>
        <v>0.90100000000000002</v>
      </c>
      <c r="G13" s="5"/>
      <c r="H13" s="5"/>
      <c r="I13" s="5"/>
      <c r="J13" s="11"/>
    </row>
    <row r="14" spans="1:10" ht="15.75" x14ac:dyDescent="0.25">
      <c r="A14" s="26" t="s">
        <v>48</v>
      </c>
      <c r="B14" s="27" t="s">
        <v>49</v>
      </c>
      <c r="C14" s="2" t="s">
        <v>50</v>
      </c>
      <c r="D14" s="24" t="s">
        <v>47</v>
      </c>
      <c r="E14" s="25" t="s">
        <v>26</v>
      </c>
      <c r="F14" s="4">
        <v>0.26900000000000002</v>
      </c>
      <c r="G14" s="5"/>
      <c r="H14" s="5" t="s">
        <v>9</v>
      </c>
      <c r="I14" s="5">
        <v>46</v>
      </c>
      <c r="J14" s="22">
        <f t="shared" ref="J14" si="2">SUM((F14*I14)*20%)</f>
        <v>2.4748000000000001</v>
      </c>
    </row>
    <row r="15" spans="1:10" ht="15.75" x14ac:dyDescent="0.25">
      <c r="A15" s="12" t="s">
        <v>10</v>
      </c>
      <c r="B15" s="6"/>
      <c r="C15" s="2"/>
      <c r="D15" s="24"/>
      <c r="E15" s="25"/>
      <c r="F15" s="8">
        <f>SUM(F14)</f>
        <v>0.26900000000000002</v>
      </c>
      <c r="G15" s="5"/>
      <c r="H15" s="5"/>
      <c r="I15" s="5"/>
      <c r="J15" s="11"/>
    </row>
    <row r="16" spans="1:10" ht="15.75" x14ac:dyDescent="0.25">
      <c r="A16" s="26" t="s">
        <v>48</v>
      </c>
      <c r="B16" s="27" t="s">
        <v>52</v>
      </c>
      <c r="C16" s="2" t="s">
        <v>53</v>
      </c>
      <c r="D16" s="24" t="s">
        <v>51</v>
      </c>
      <c r="E16" s="25" t="s">
        <v>26</v>
      </c>
      <c r="F16" s="4">
        <v>0.88400000000000001</v>
      </c>
      <c r="G16" s="5"/>
      <c r="H16" s="5" t="s">
        <v>9</v>
      </c>
      <c r="I16" s="5">
        <v>46</v>
      </c>
      <c r="J16" s="22">
        <f t="shared" ref="J16" si="3">SUM((F16*I16)*20%)</f>
        <v>8.1328000000000014</v>
      </c>
    </row>
    <row r="17" spans="1:10" ht="15.75" x14ac:dyDescent="0.25">
      <c r="A17" s="12" t="s">
        <v>10</v>
      </c>
      <c r="B17" s="6"/>
      <c r="C17" s="2"/>
      <c r="D17" s="24"/>
      <c r="E17" s="25"/>
      <c r="F17" s="8">
        <f>SUM(F16)</f>
        <v>0.88400000000000001</v>
      </c>
      <c r="G17" s="5"/>
      <c r="H17" s="5"/>
      <c r="I17" s="5"/>
      <c r="J17" s="11"/>
    </row>
    <row r="18" spans="1:10" ht="15.75" x14ac:dyDescent="0.25">
      <c r="A18" s="38" t="s">
        <v>11</v>
      </c>
      <c r="B18" s="39"/>
      <c r="C18" s="2"/>
      <c r="D18" s="24"/>
      <c r="E18" s="25"/>
      <c r="F18" s="8">
        <f>F15+F17</f>
        <v>1.153</v>
      </c>
      <c r="G18" s="5"/>
      <c r="H18" s="5"/>
      <c r="I18" s="5"/>
      <c r="J18" s="11"/>
    </row>
    <row r="19" spans="1:10" ht="14.25" customHeight="1" x14ac:dyDescent="0.25">
      <c r="A19" s="14" t="s">
        <v>35</v>
      </c>
      <c r="B19" s="14" t="s">
        <v>27</v>
      </c>
      <c r="C19" s="2" t="s">
        <v>28</v>
      </c>
      <c r="D19" s="24" t="s">
        <v>29</v>
      </c>
      <c r="E19" s="25" t="s">
        <v>30</v>
      </c>
      <c r="F19" s="4">
        <v>2.2650000000000001</v>
      </c>
      <c r="G19" s="5">
        <v>3</v>
      </c>
      <c r="H19" s="5" t="s">
        <v>9</v>
      </c>
      <c r="I19" s="5">
        <v>46</v>
      </c>
      <c r="J19" s="22">
        <f t="shared" ref="J19:J20" si="4">SUM((F19*I19)*20%)</f>
        <v>20.838000000000005</v>
      </c>
    </row>
    <row r="20" spans="1:10" ht="15.75" x14ac:dyDescent="0.25">
      <c r="A20" s="14" t="s">
        <v>35</v>
      </c>
      <c r="B20" s="14" t="s">
        <v>27</v>
      </c>
      <c r="C20" s="2" t="s">
        <v>28</v>
      </c>
      <c r="D20" s="24" t="s">
        <v>31</v>
      </c>
      <c r="E20" s="25" t="s">
        <v>30</v>
      </c>
      <c r="F20" s="4">
        <v>24.15</v>
      </c>
      <c r="G20" s="5">
        <v>3</v>
      </c>
      <c r="H20" s="5" t="s">
        <v>9</v>
      </c>
      <c r="I20" s="5">
        <v>46</v>
      </c>
      <c r="J20" s="22">
        <f t="shared" si="4"/>
        <v>222.17999999999998</v>
      </c>
    </row>
    <row r="21" spans="1:10" ht="15.75" x14ac:dyDescent="0.25">
      <c r="A21" s="12" t="s">
        <v>10</v>
      </c>
      <c r="B21" s="6"/>
      <c r="C21" s="2"/>
      <c r="D21" s="24"/>
      <c r="E21" s="25"/>
      <c r="F21" s="8">
        <f>SUM(F19:F20)</f>
        <v>26.414999999999999</v>
      </c>
      <c r="G21" s="5"/>
      <c r="H21" s="5"/>
      <c r="I21" s="5"/>
      <c r="J21" s="11"/>
    </row>
    <row r="22" spans="1:10" ht="15.75" x14ac:dyDescent="0.25">
      <c r="A22" s="14" t="s">
        <v>35</v>
      </c>
      <c r="B22" s="14" t="s">
        <v>32</v>
      </c>
      <c r="C22" s="2"/>
      <c r="D22" s="24" t="s">
        <v>33</v>
      </c>
      <c r="E22" s="25" t="s">
        <v>30</v>
      </c>
      <c r="F22" s="4">
        <v>0.80300000000000005</v>
      </c>
      <c r="G22" s="5"/>
      <c r="H22" s="5"/>
      <c r="I22" s="5">
        <v>46</v>
      </c>
      <c r="J22" s="22">
        <f t="shared" ref="J22:J23" si="5">SUM((F22*I22)*20%)</f>
        <v>7.3876000000000008</v>
      </c>
    </row>
    <row r="23" spans="1:10" ht="15.75" x14ac:dyDescent="0.25">
      <c r="A23" s="14" t="s">
        <v>35</v>
      </c>
      <c r="B23" s="14" t="s">
        <v>32</v>
      </c>
      <c r="C23" s="2"/>
      <c r="D23" s="24" t="s">
        <v>34</v>
      </c>
      <c r="E23" s="25" t="s">
        <v>30</v>
      </c>
      <c r="F23" s="4">
        <v>1.2869999999999999</v>
      </c>
      <c r="G23" s="5"/>
      <c r="H23" s="5"/>
      <c r="I23" s="5">
        <v>46</v>
      </c>
      <c r="J23" s="22">
        <f t="shared" si="5"/>
        <v>11.840400000000001</v>
      </c>
    </row>
    <row r="24" spans="1:10" ht="15.75" x14ac:dyDescent="0.25">
      <c r="A24" s="13" t="s">
        <v>10</v>
      </c>
      <c r="B24" s="3"/>
      <c r="C24" s="2"/>
      <c r="D24" s="24"/>
      <c r="E24" s="25"/>
      <c r="F24" s="8">
        <f>SUM(F22:F23)</f>
        <v>2.09</v>
      </c>
      <c r="G24" s="5"/>
      <c r="H24" s="5"/>
      <c r="I24" s="5"/>
      <c r="J24" s="11"/>
    </row>
    <row r="25" spans="1:10" ht="15.75" x14ac:dyDescent="0.25">
      <c r="A25" s="38" t="s">
        <v>11</v>
      </c>
      <c r="B25" s="39"/>
      <c r="C25" s="2"/>
      <c r="D25" s="24"/>
      <c r="E25" s="25"/>
      <c r="F25" s="8">
        <f>F21+F24</f>
        <v>28.504999999999999</v>
      </c>
      <c r="G25" s="5"/>
      <c r="H25" s="5"/>
      <c r="I25" s="5"/>
      <c r="J25" s="11"/>
    </row>
    <row r="26" spans="1:10" ht="15.75" x14ac:dyDescent="0.25">
      <c r="A26" s="14" t="s">
        <v>16</v>
      </c>
      <c r="B26" s="14" t="s">
        <v>36</v>
      </c>
      <c r="C26" s="2" t="s">
        <v>37</v>
      </c>
      <c r="D26" s="24" t="s">
        <v>38</v>
      </c>
      <c r="E26" s="25" t="s">
        <v>39</v>
      </c>
      <c r="F26" s="4">
        <v>3.4590000000000001</v>
      </c>
      <c r="G26" s="5">
        <v>4</v>
      </c>
      <c r="H26" s="5" t="s">
        <v>9</v>
      </c>
      <c r="I26" s="5">
        <v>46</v>
      </c>
      <c r="J26" s="22">
        <f t="shared" ref="J26:J27" si="6">SUM((F26*I26)*20%)</f>
        <v>31.822800000000001</v>
      </c>
    </row>
    <row r="27" spans="1:10" ht="15.75" x14ac:dyDescent="0.25">
      <c r="A27" s="14" t="s">
        <v>16</v>
      </c>
      <c r="B27" s="14" t="s">
        <v>36</v>
      </c>
      <c r="C27" s="2" t="s">
        <v>37</v>
      </c>
      <c r="D27" s="24" t="s">
        <v>40</v>
      </c>
      <c r="E27" s="25" t="s">
        <v>39</v>
      </c>
      <c r="F27" s="4">
        <v>31.437999999999999</v>
      </c>
      <c r="G27" s="5">
        <v>4</v>
      </c>
      <c r="H27" s="5" t="s">
        <v>9</v>
      </c>
      <c r="I27" s="5">
        <v>46</v>
      </c>
      <c r="J27" s="22">
        <f t="shared" si="6"/>
        <v>289.2296</v>
      </c>
    </row>
    <row r="28" spans="1:10" ht="15.75" x14ac:dyDescent="0.25">
      <c r="A28" s="13" t="s">
        <v>10</v>
      </c>
      <c r="B28" s="3"/>
      <c r="C28" s="2"/>
      <c r="D28" s="24"/>
      <c r="E28" s="25"/>
      <c r="F28" s="8">
        <f>SUM(F26:F27)</f>
        <v>34.896999999999998</v>
      </c>
      <c r="G28" s="5"/>
      <c r="H28" s="5"/>
      <c r="I28" s="5"/>
      <c r="J28" s="11"/>
    </row>
    <row r="29" spans="1:10" ht="15.75" x14ac:dyDescent="0.25">
      <c r="A29" s="14" t="s">
        <v>16</v>
      </c>
      <c r="B29" s="14" t="s">
        <v>43</v>
      </c>
      <c r="C29" s="2" t="s">
        <v>41</v>
      </c>
      <c r="D29" s="24" t="s">
        <v>42</v>
      </c>
      <c r="E29" s="25" t="s">
        <v>39</v>
      </c>
      <c r="F29" s="4">
        <v>7.0259999999999998</v>
      </c>
      <c r="G29" s="5">
        <v>3</v>
      </c>
      <c r="H29" s="5" t="s">
        <v>9</v>
      </c>
      <c r="I29" s="5">
        <v>46</v>
      </c>
      <c r="J29" s="22">
        <f t="shared" ref="J29:J30" si="7">SUM((F29*I29)*20%)</f>
        <v>64.639200000000002</v>
      </c>
    </row>
    <row r="30" spans="1:10" ht="15.75" x14ac:dyDescent="0.25">
      <c r="A30" s="14" t="s">
        <v>16</v>
      </c>
      <c r="B30" s="14" t="s">
        <v>43</v>
      </c>
      <c r="C30" s="2" t="s">
        <v>41</v>
      </c>
      <c r="D30" s="24" t="s">
        <v>46</v>
      </c>
      <c r="E30" s="25" t="s">
        <v>39</v>
      </c>
      <c r="F30" s="4">
        <v>1.8</v>
      </c>
      <c r="G30" s="5">
        <v>3</v>
      </c>
      <c r="H30" s="5" t="s">
        <v>9</v>
      </c>
      <c r="I30" s="5">
        <v>46</v>
      </c>
      <c r="J30" s="22">
        <f t="shared" si="7"/>
        <v>16.559999999999999</v>
      </c>
    </row>
    <row r="31" spans="1:10" ht="15.75" x14ac:dyDescent="0.25">
      <c r="A31" s="13" t="s">
        <v>10</v>
      </c>
      <c r="B31" s="14"/>
      <c r="C31" s="2"/>
      <c r="D31" s="9"/>
      <c r="E31" s="7"/>
      <c r="F31" s="8">
        <f>SUM(F29:F30)</f>
        <v>8.8260000000000005</v>
      </c>
      <c r="G31" s="5"/>
      <c r="H31" s="5"/>
      <c r="I31" s="5"/>
      <c r="J31" s="11"/>
    </row>
    <row r="32" spans="1:10" ht="15.75" x14ac:dyDescent="0.25">
      <c r="A32" s="38" t="s">
        <v>11</v>
      </c>
      <c r="B32" s="39"/>
      <c r="C32" s="2"/>
      <c r="D32" s="9"/>
      <c r="E32" s="7"/>
      <c r="F32" s="8">
        <f>SUM(F31,F28)</f>
        <v>43.722999999999999</v>
      </c>
      <c r="G32" s="5"/>
      <c r="H32" s="5"/>
      <c r="I32" s="10"/>
      <c r="J32" s="11"/>
    </row>
    <row r="33" spans="1:10" ht="16.5" thickBot="1" x14ac:dyDescent="0.3">
      <c r="A33" s="40" t="s">
        <v>18</v>
      </c>
      <c r="B33" s="41"/>
      <c r="C33" s="15"/>
      <c r="D33" s="15"/>
      <c r="E33" s="15"/>
      <c r="F33" s="16">
        <f>F10+F13+F18+F25+F32</f>
        <v>92.613</v>
      </c>
      <c r="G33" s="15"/>
      <c r="H33" s="15"/>
      <c r="I33" s="15"/>
      <c r="J33" s="17"/>
    </row>
    <row r="36" spans="1:10" x14ac:dyDescent="0.25">
      <c r="B36" s="29"/>
      <c r="F36" s="30"/>
    </row>
  </sheetData>
  <autoFilter ref="A5:J33"/>
  <mergeCells count="10">
    <mergeCell ref="A1:J1"/>
    <mergeCell ref="A18:B18"/>
    <mergeCell ref="A33:B33"/>
    <mergeCell ref="A25:B25"/>
    <mergeCell ref="A32:B32"/>
    <mergeCell ref="B4:H4"/>
    <mergeCell ref="A2:J2"/>
    <mergeCell ref="A3:J3"/>
    <mergeCell ref="A10:B10"/>
    <mergeCell ref="A13:B13"/>
  </mergeCells>
  <pageMargins left="0.31496062992125984" right="0.11811023622047245" top="0.35433070866141736" bottom="0.35433070866141736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B5" sqref="B5"/>
    </sheetView>
  </sheetViews>
  <sheetFormatPr defaultRowHeight="15" x14ac:dyDescent="0.25"/>
  <cols>
    <col min="1" max="1" width="23.42578125" customWidth="1"/>
    <col min="2" max="2" width="16.85546875" customWidth="1"/>
    <col min="3" max="3" width="17.28515625" customWidth="1"/>
    <col min="4" max="4" width="14.85546875" customWidth="1"/>
    <col min="5" max="5" width="36.28515625" customWidth="1"/>
    <col min="6" max="6" width="11.140625" customWidth="1"/>
    <col min="7" max="7" width="12.42578125" customWidth="1"/>
    <col min="8" max="8" width="12" customWidth="1"/>
    <col min="9" max="9" width="10.85546875" customWidth="1"/>
    <col min="10" max="10" width="13.140625" customWidth="1"/>
  </cols>
  <sheetData>
    <row r="1" spans="1:10" ht="15.75" x14ac:dyDescent="0.25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6.75" customHeight="1" x14ac:dyDescent="0.25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5.75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6.5" thickBot="1" x14ac:dyDescent="0.3">
      <c r="A4" s="1"/>
      <c r="B4" s="42" t="s">
        <v>0</v>
      </c>
      <c r="C4" s="42"/>
      <c r="D4" s="42"/>
      <c r="E4" s="42"/>
      <c r="F4" s="42"/>
      <c r="G4" s="42"/>
      <c r="H4" s="42"/>
    </row>
    <row r="5" spans="1:10" ht="63.75" thickBot="1" x14ac:dyDescent="0.3">
      <c r="A5" s="18" t="s">
        <v>1</v>
      </c>
      <c r="B5" s="19" t="s">
        <v>2</v>
      </c>
      <c r="C5" s="20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13</v>
      </c>
      <c r="J5" s="21" t="s">
        <v>14</v>
      </c>
    </row>
    <row r="6" spans="1:10" ht="15.75" x14ac:dyDescent="0.25">
      <c r="A6" s="31" t="s">
        <v>15</v>
      </c>
      <c r="B6" s="31" t="s">
        <v>19</v>
      </c>
      <c r="C6" s="32"/>
      <c r="D6" s="33" t="s">
        <v>20</v>
      </c>
      <c r="E6" s="34" t="s">
        <v>54</v>
      </c>
      <c r="F6" s="35">
        <v>2.0129999999999999</v>
      </c>
      <c r="G6" s="36">
        <v>7</v>
      </c>
      <c r="H6" s="36" t="s">
        <v>9</v>
      </c>
      <c r="I6" s="36">
        <v>41</v>
      </c>
      <c r="J6" s="43">
        <f t="shared" ref="J6:J8" si="0">SUM((F6*I6)*20%)</f>
        <v>16.506600000000002</v>
      </c>
    </row>
    <row r="7" spans="1:10" ht="15.75" x14ac:dyDescent="0.25">
      <c r="A7" s="14" t="s">
        <v>15</v>
      </c>
      <c r="B7" s="14" t="s">
        <v>19</v>
      </c>
      <c r="C7" s="2"/>
      <c r="D7" s="24" t="s">
        <v>22</v>
      </c>
      <c r="E7" s="25" t="s">
        <v>21</v>
      </c>
      <c r="F7" s="4">
        <v>9.1760000000000002</v>
      </c>
      <c r="G7" s="5">
        <v>4</v>
      </c>
      <c r="H7" s="5" t="s">
        <v>9</v>
      </c>
      <c r="I7" s="5">
        <v>41</v>
      </c>
      <c r="J7" s="22">
        <f t="shared" si="0"/>
        <v>75.243200000000002</v>
      </c>
    </row>
    <row r="8" spans="1:10" ht="15.75" x14ac:dyDescent="0.25">
      <c r="A8" s="14" t="s">
        <v>15</v>
      </c>
      <c r="B8" s="14" t="s">
        <v>19</v>
      </c>
      <c r="C8" s="2"/>
      <c r="D8" s="24" t="s">
        <v>23</v>
      </c>
      <c r="E8" s="25" t="s">
        <v>21</v>
      </c>
      <c r="F8" s="4">
        <v>7.1420000000000003</v>
      </c>
      <c r="G8" s="5">
        <v>4</v>
      </c>
      <c r="H8" s="5" t="s">
        <v>9</v>
      </c>
      <c r="I8" s="5">
        <v>41</v>
      </c>
      <c r="J8" s="22">
        <f t="shared" si="0"/>
        <v>58.564400000000006</v>
      </c>
    </row>
    <row r="9" spans="1:10" ht="15.75" x14ac:dyDescent="0.25">
      <c r="A9" s="12" t="s">
        <v>10</v>
      </c>
      <c r="B9" s="14"/>
      <c r="C9" s="2"/>
      <c r="D9" s="24"/>
      <c r="E9" s="25"/>
      <c r="F9" s="8">
        <f>SUM(F6:F8)</f>
        <v>18.331</v>
      </c>
      <c r="G9" s="5"/>
      <c r="H9" s="5"/>
      <c r="I9" s="5"/>
      <c r="J9" s="11"/>
    </row>
    <row r="10" spans="1:10" ht="15.75" x14ac:dyDescent="0.25">
      <c r="A10" s="38" t="s">
        <v>11</v>
      </c>
      <c r="B10" s="39"/>
      <c r="C10" s="2"/>
      <c r="D10" s="24"/>
      <c r="E10" s="25"/>
      <c r="F10" s="8">
        <f>SUM(F9)</f>
        <v>18.331</v>
      </c>
      <c r="G10" s="5"/>
      <c r="H10" s="5"/>
      <c r="I10" s="5"/>
      <c r="J10" s="11"/>
    </row>
    <row r="11" spans="1:10" ht="15.75" x14ac:dyDescent="0.25">
      <c r="A11" s="14" t="s">
        <v>17</v>
      </c>
      <c r="B11" s="28" t="s">
        <v>24</v>
      </c>
      <c r="C11" s="2"/>
      <c r="D11" s="24" t="s">
        <v>25</v>
      </c>
      <c r="E11" s="25" t="s">
        <v>26</v>
      </c>
      <c r="F11" s="4">
        <v>0.90100000000000002</v>
      </c>
      <c r="G11" s="5"/>
      <c r="H11" s="5" t="s">
        <v>9</v>
      </c>
      <c r="I11" s="5">
        <v>56</v>
      </c>
      <c r="J11" s="22">
        <f t="shared" ref="J11" si="1">SUM((F11*I11)*20%)</f>
        <v>10.091200000000001</v>
      </c>
    </row>
    <row r="12" spans="1:10" ht="15.75" x14ac:dyDescent="0.25">
      <c r="A12" s="12" t="s">
        <v>10</v>
      </c>
      <c r="B12" s="6"/>
      <c r="C12" s="2"/>
      <c r="D12" s="24"/>
      <c r="E12" s="25"/>
      <c r="F12" s="8">
        <f>SUM(F11)</f>
        <v>0.90100000000000002</v>
      </c>
      <c r="G12" s="5"/>
      <c r="H12" s="5"/>
      <c r="I12" s="5"/>
      <c r="J12" s="11"/>
    </row>
    <row r="13" spans="1:10" ht="15.75" x14ac:dyDescent="0.25">
      <c r="A13" s="38" t="s">
        <v>11</v>
      </c>
      <c r="B13" s="39"/>
      <c r="C13" s="2"/>
      <c r="D13" s="24"/>
      <c r="E13" s="25"/>
      <c r="F13" s="8">
        <f>SUM(F12)</f>
        <v>0.90100000000000002</v>
      </c>
      <c r="G13" s="5"/>
      <c r="H13" s="5"/>
      <c r="I13" s="5"/>
      <c r="J13" s="11"/>
    </row>
    <row r="14" spans="1:10" ht="15.75" x14ac:dyDescent="0.25">
      <c r="A14" s="26" t="s">
        <v>48</v>
      </c>
      <c r="B14" s="27" t="s">
        <v>49</v>
      </c>
      <c r="C14" s="2" t="s">
        <v>50</v>
      </c>
      <c r="D14" s="24" t="s">
        <v>47</v>
      </c>
      <c r="E14" s="25" t="s">
        <v>26</v>
      </c>
      <c r="F14" s="4">
        <v>0.26900000000000002</v>
      </c>
      <c r="G14" s="5"/>
      <c r="H14" s="5" t="s">
        <v>9</v>
      </c>
      <c r="I14" s="5">
        <v>46</v>
      </c>
      <c r="J14" s="22">
        <f t="shared" ref="J14" si="2">SUM((F14*I14)*20%)</f>
        <v>2.4748000000000001</v>
      </c>
    </row>
    <row r="15" spans="1:10" ht="15.75" x14ac:dyDescent="0.25">
      <c r="A15" s="12" t="s">
        <v>10</v>
      </c>
      <c r="B15" s="6"/>
      <c r="C15" s="2"/>
      <c r="D15" s="24"/>
      <c r="E15" s="25"/>
      <c r="F15" s="8">
        <f>SUM(F14)</f>
        <v>0.26900000000000002</v>
      </c>
      <c r="G15" s="5"/>
      <c r="H15" s="5"/>
      <c r="I15" s="5"/>
      <c r="J15" s="11"/>
    </row>
    <row r="16" spans="1:10" ht="15.75" x14ac:dyDescent="0.25">
      <c r="A16" s="26" t="s">
        <v>48</v>
      </c>
      <c r="B16" s="27" t="s">
        <v>52</v>
      </c>
      <c r="C16" s="2" t="s">
        <v>53</v>
      </c>
      <c r="D16" s="24" t="s">
        <v>51</v>
      </c>
      <c r="E16" s="25" t="s">
        <v>26</v>
      </c>
      <c r="F16" s="4">
        <v>0.88400000000000001</v>
      </c>
      <c r="G16" s="5"/>
      <c r="H16" s="5" t="s">
        <v>9</v>
      </c>
      <c r="I16" s="5">
        <v>46</v>
      </c>
      <c r="J16" s="22">
        <f t="shared" ref="J16" si="3">SUM((F16*I16)*20%)</f>
        <v>8.1328000000000014</v>
      </c>
    </row>
    <row r="17" spans="1:10" ht="15.75" x14ac:dyDescent="0.25">
      <c r="A17" s="12" t="s">
        <v>10</v>
      </c>
      <c r="B17" s="6"/>
      <c r="C17" s="2"/>
      <c r="D17" s="24"/>
      <c r="E17" s="25"/>
      <c r="F17" s="8">
        <f>SUM(F16)</f>
        <v>0.88400000000000001</v>
      </c>
      <c r="G17" s="5"/>
      <c r="H17" s="5"/>
      <c r="I17" s="5"/>
      <c r="J17" s="11"/>
    </row>
    <row r="18" spans="1:10" ht="15.75" x14ac:dyDescent="0.25">
      <c r="A18" s="38" t="s">
        <v>11</v>
      </c>
      <c r="B18" s="39"/>
      <c r="C18" s="2"/>
      <c r="D18" s="24"/>
      <c r="E18" s="25"/>
      <c r="F18" s="8">
        <f>F15+F17</f>
        <v>1.153</v>
      </c>
      <c r="G18" s="5"/>
      <c r="H18" s="5"/>
      <c r="I18" s="5"/>
      <c r="J18" s="11"/>
    </row>
    <row r="19" spans="1:10" ht="15.75" x14ac:dyDescent="0.25">
      <c r="A19" s="14" t="s">
        <v>16</v>
      </c>
      <c r="B19" s="14" t="s">
        <v>36</v>
      </c>
      <c r="C19" s="2" t="s">
        <v>37</v>
      </c>
      <c r="D19" s="24" t="s">
        <v>38</v>
      </c>
      <c r="E19" s="25" t="s">
        <v>39</v>
      </c>
      <c r="F19" s="4">
        <v>3.4590000000000001</v>
      </c>
      <c r="G19" s="5">
        <v>4</v>
      </c>
      <c r="H19" s="5" t="s">
        <v>9</v>
      </c>
      <c r="I19" s="5">
        <v>46</v>
      </c>
      <c r="J19" s="22">
        <f t="shared" ref="J19:J20" si="4">SUM((F19*I19)*20%)</f>
        <v>31.822800000000001</v>
      </c>
    </row>
    <row r="20" spans="1:10" ht="15.75" x14ac:dyDescent="0.25">
      <c r="A20" s="14" t="s">
        <v>16</v>
      </c>
      <c r="B20" s="14" t="s">
        <v>36</v>
      </c>
      <c r="C20" s="2" t="s">
        <v>37</v>
      </c>
      <c r="D20" s="24" t="s">
        <v>40</v>
      </c>
      <c r="E20" s="25" t="s">
        <v>39</v>
      </c>
      <c r="F20" s="4">
        <v>31.437999999999999</v>
      </c>
      <c r="G20" s="5">
        <v>4</v>
      </c>
      <c r="H20" s="5" t="s">
        <v>9</v>
      </c>
      <c r="I20" s="5">
        <v>46</v>
      </c>
      <c r="J20" s="22">
        <f t="shared" si="4"/>
        <v>289.2296</v>
      </c>
    </row>
    <row r="21" spans="1:10" ht="15.75" x14ac:dyDescent="0.25">
      <c r="A21" s="13" t="s">
        <v>10</v>
      </c>
      <c r="B21" s="3"/>
      <c r="C21" s="2"/>
      <c r="D21" s="24"/>
      <c r="E21" s="25"/>
      <c r="F21" s="8">
        <f>SUM(F19:F20)</f>
        <v>34.896999999999998</v>
      </c>
      <c r="G21" s="5"/>
      <c r="H21" s="5"/>
      <c r="I21" s="5"/>
      <c r="J21" s="11"/>
    </row>
    <row r="22" spans="1:10" ht="15.75" x14ac:dyDescent="0.25">
      <c r="A22" s="38" t="s">
        <v>11</v>
      </c>
      <c r="B22" s="39"/>
      <c r="C22" s="2"/>
      <c r="D22" s="9"/>
      <c r="E22" s="7"/>
      <c r="F22" s="8">
        <f>F21</f>
        <v>34.896999999999998</v>
      </c>
      <c r="G22" s="5"/>
      <c r="H22" s="5"/>
      <c r="I22" s="10"/>
      <c r="J22" s="11"/>
    </row>
    <row r="23" spans="1:10" ht="16.5" thickBot="1" x14ac:dyDescent="0.3">
      <c r="A23" s="40" t="s">
        <v>18</v>
      </c>
      <c r="B23" s="41"/>
      <c r="C23" s="15"/>
      <c r="D23" s="15"/>
      <c r="E23" s="15"/>
      <c r="F23" s="16">
        <f>F10+F13+F18+F22</f>
        <v>55.281999999999996</v>
      </c>
      <c r="G23" s="15"/>
      <c r="H23" s="15"/>
      <c r="I23" s="15"/>
      <c r="J23" s="17"/>
    </row>
    <row r="25" spans="1:10" x14ac:dyDescent="0.25">
      <c r="B25" s="29"/>
      <c r="F25" s="30"/>
    </row>
  </sheetData>
  <autoFilter ref="A5:J23"/>
  <mergeCells count="9">
    <mergeCell ref="A18:B18"/>
    <mergeCell ref="A22:B22"/>
    <mergeCell ref="A23:B23"/>
    <mergeCell ref="A1:J1"/>
    <mergeCell ref="A2:J2"/>
    <mergeCell ref="A3:J3"/>
    <mergeCell ref="B4:H4"/>
    <mergeCell ref="A10:B10"/>
    <mergeCell ref="A13:B13"/>
  </mergeCells>
  <pageMargins left="0.31496062992125984" right="0.31496062992125984" top="0.55118110236220474" bottom="0.55118110236220474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 Zemedelie 6</dc:creator>
  <cp:lastModifiedBy>user</cp:lastModifiedBy>
  <cp:lastPrinted>2023-01-05T12:58:28Z</cp:lastPrinted>
  <dcterms:created xsi:type="dcterms:W3CDTF">2022-04-29T12:25:31Z</dcterms:created>
  <dcterms:modified xsi:type="dcterms:W3CDTF">2023-01-05T12:58:45Z</dcterms:modified>
</cp:coreProperties>
</file>