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Ниви" sheetId="2" r:id="rId1"/>
  </sheets>
  <definedNames>
    <definedName name="_xlnm._FilterDatabase" localSheetId="0" hidden="1">Ниви!$A$5:$J$28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J25" i="2"/>
  <c r="J23" i="2"/>
  <c r="J21" i="2"/>
  <c r="J20" i="2"/>
  <c r="J19" i="2"/>
  <c r="J18" i="2"/>
  <c r="J17" i="2"/>
  <c r="J16" i="2"/>
  <c r="J13" i="2"/>
  <c r="J12" i="2"/>
  <c r="J10" i="2"/>
  <c r="J7" i="2"/>
  <c r="F26" i="2" l="1"/>
  <c r="XFD26" i="2"/>
  <c r="F24" i="2"/>
  <c r="F22" i="2"/>
  <c r="F14" i="2"/>
  <c r="F11" i="2"/>
  <c r="F8" i="2"/>
  <c r="F9" i="2" s="1"/>
  <c r="F15" i="2" l="1"/>
  <c r="F28" i="2" s="1"/>
  <c r="J6" i="2"/>
</calcChain>
</file>

<file path=xl/sharedStrings.xml><?xml version="1.0" encoding="utf-8"?>
<sst xmlns="http://schemas.openxmlformats.org/spreadsheetml/2006/main" count="84" uniqueCount="44">
  <si>
    <t xml:space="preserve"> </t>
  </si>
  <si>
    <t>Община</t>
  </si>
  <si>
    <t>Землище</t>
  </si>
  <si>
    <t>Местност</t>
  </si>
  <si>
    <t>Имот №</t>
  </si>
  <si>
    <t>НТП</t>
  </si>
  <si>
    <t>Площ</t>
  </si>
  <si>
    <t>Категория</t>
  </si>
  <si>
    <t xml:space="preserve">поливност да/не </t>
  </si>
  <si>
    <t>Общо за землището:</t>
  </si>
  <si>
    <t>Общо за общината:</t>
  </si>
  <si>
    <t>ОБЛАСТ ШУМЕН</t>
  </si>
  <si>
    <t>Начална тръжна цена лв./дка</t>
  </si>
  <si>
    <t>Размер на депозита за участие в търга</t>
  </si>
  <si>
    <t>Никола Козлево</t>
  </si>
  <si>
    <t>Общо за областта:</t>
  </si>
  <si>
    <t>на имотите от ДПФ предложени на търг за отглеждане на едногодишни полски култури в обл. Шумен под наем, за срок на предоставяне 1 стопанска година, съгласно чл. 105, ал. 1 от ППЗСПЗЗ</t>
  </si>
  <si>
    <t>Смядово</t>
  </si>
  <si>
    <t>Ново Янково</t>
  </si>
  <si>
    <t>КУЛАКЛЪК</t>
  </si>
  <si>
    <t>51651.19.147</t>
  </si>
  <si>
    <t>51651.19.148</t>
  </si>
  <si>
    <t>Нови пазар</t>
  </si>
  <si>
    <t>Войвода</t>
  </si>
  <si>
    <t>11819.92.1</t>
  </si>
  <si>
    <t>Стоян Михайловски</t>
  </si>
  <si>
    <t>69506.8.97</t>
  </si>
  <si>
    <t>69506.100.2</t>
  </si>
  <si>
    <t>Александрово</t>
  </si>
  <si>
    <t>БОСТАНЛЪК</t>
  </si>
  <si>
    <t>00330.83.218</t>
  </si>
  <si>
    <t>00330.83.254</t>
  </si>
  <si>
    <t>ЮРТА</t>
  </si>
  <si>
    <t>00330.150.206</t>
  </si>
  <si>
    <t>00330.150.207</t>
  </si>
  <si>
    <t>Стопански двор - нива</t>
  </si>
  <si>
    <t>00330.150.210</t>
  </si>
  <si>
    <t>00330.150.260</t>
  </si>
  <si>
    <t>Бял бряг</t>
  </si>
  <si>
    <t>07729.275.96</t>
  </si>
  <si>
    <t>АРНАУД ГЕЧИТ</t>
  </si>
  <si>
    <t>52310.13.44</t>
  </si>
  <si>
    <t>ДОПЪЛНИТЕЛЕН СПИСЪК</t>
  </si>
  <si>
    <t>Стопански двор - изоставена орна земя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</si>
</sst>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49" fontId="6" fillId="0" borderId="0" xfId="0" applyNumberFormat="1" applyFont="1" applyAlignment="1"/>
    <xf numFmtId="0" fontId="7" fillId="0" borderId="10" xfId="0" applyFont="1" applyBorder="1"/>
    <xf numFmtId="0" fontId="7" fillId="0" borderId="11" xfId="0" applyFont="1" applyBorder="1"/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12" xfId="0" applyNumberFormat="1" applyFont="1" applyFill="1" applyBorder="1"/>
    <xf numFmtId="0" fontId="0" fillId="0" borderId="0" xfId="0" applyFont="1"/>
    <xf numFmtId="0" fontId="7" fillId="0" borderId="4" xfId="0" applyFont="1" applyBorder="1"/>
    <xf numFmtId="0" fontId="7" fillId="0" borderId="1" xfId="0" applyFont="1" applyBorder="1"/>
    <xf numFmtId="0" fontId="7" fillId="2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5" xfId="0" applyNumberFormat="1" applyFont="1" applyFill="1" applyBorder="1"/>
    <xf numFmtId="0" fontId="9" fillId="0" borderId="4" xfId="0" applyFont="1" applyBorder="1"/>
    <xf numFmtId="164" fontId="9" fillId="2" borderId="1" xfId="0" applyNumberFormat="1" applyFont="1" applyFill="1" applyBorder="1" applyAlignment="1">
      <alignment horizontal="right" vertical="center"/>
    </xf>
    <xf numFmtId="0" fontId="0" fillId="0" borderId="5" xfId="0" applyFont="1" applyBorder="1"/>
    <xf numFmtId="0" fontId="7" fillId="0" borderId="1" xfId="0" applyFont="1" applyFill="1" applyBorder="1"/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164" fontId="0" fillId="0" borderId="0" xfId="0" applyNumberFormat="1" applyFont="1"/>
    <xf numFmtId="0" fontId="0" fillId="0" borderId="7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0" fontId="0" fillId="0" borderId="7" xfId="0" applyFont="1" applyFill="1" applyBorder="1"/>
    <xf numFmtId="0" fontId="0" fillId="0" borderId="8" xfId="0" applyFont="1" applyBorder="1"/>
    <xf numFmtId="49" fontId="4" fillId="0" borderId="0" xfId="0" applyNumberFormat="1" applyFont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"/>
  <sheetViews>
    <sheetView tabSelected="1" workbookViewId="0">
      <selection activeCell="A3" sqref="A3:J3"/>
    </sheetView>
  </sheetViews>
  <sheetFormatPr defaultRowHeight="15" x14ac:dyDescent="0.25"/>
  <cols>
    <col min="1" max="1" width="22.28515625" bestFit="1" customWidth="1"/>
    <col min="2" max="2" width="19.140625" customWidth="1"/>
    <col min="3" max="3" width="17.28515625" customWidth="1"/>
    <col min="4" max="4" width="13.85546875" customWidth="1"/>
    <col min="5" max="5" width="30.42578125" customWidth="1"/>
    <col min="6" max="6" width="10.28515625" customWidth="1"/>
    <col min="7" max="7" width="9.28515625" customWidth="1"/>
    <col min="8" max="8" width="12" customWidth="1"/>
    <col min="9" max="9" width="10.85546875" customWidth="1"/>
    <col min="10" max="10" width="10" customWidth="1"/>
  </cols>
  <sheetData>
    <row r="1" spans="1:10" ht="15.75" x14ac:dyDescent="0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6.75" customHeight="1" x14ac:dyDescent="0.2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x14ac:dyDescent="0.25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6.5" thickBot="1" x14ac:dyDescent="0.3">
      <c r="A4" s="1"/>
      <c r="B4" s="51" t="s">
        <v>0</v>
      </c>
      <c r="C4" s="51"/>
      <c r="D4" s="51"/>
      <c r="E4" s="51"/>
      <c r="F4" s="51"/>
      <c r="G4" s="51"/>
      <c r="H4" s="51"/>
    </row>
    <row r="5" spans="1:10" ht="95.25" thickBot="1" x14ac:dyDescent="0.3">
      <c r="A5" s="2" t="s">
        <v>1</v>
      </c>
      <c r="B5" s="3" t="s">
        <v>2</v>
      </c>
      <c r="C5" s="4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12</v>
      </c>
      <c r="J5" s="5" t="s">
        <v>13</v>
      </c>
    </row>
    <row r="6" spans="1:10" s="23" customFormat="1" x14ac:dyDescent="0.25">
      <c r="A6" s="15" t="s">
        <v>14</v>
      </c>
      <c r="B6" s="16" t="s">
        <v>14</v>
      </c>
      <c r="C6" s="16" t="s">
        <v>19</v>
      </c>
      <c r="D6" s="17" t="s">
        <v>20</v>
      </c>
      <c r="E6" s="18" t="s">
        <v>35</v>
      </c>
      <c r="F6" s="19">
        <v>23.103999999999999</v>
      </c>
      <c r="G6" s="20"/>
      <c r="H6" s="20"/>
      <c r="I6" s="21">
        <v>56</v>
      </c>
      <c r="J6" s="22">
        <f t="shared" ref="J6:J7" si="0">SUM((F6*I6)*20%)</f>
        <v>258.76480000000004</v>
      </c>
    </row>
    <row r="7" spans="1:10" s="23" customFormat="1" x14ac:dyDescent="0.25">
      <c r="A7" s="24" t="s">
        <v>14</v>
      </c>
      <c r="B7" s="25" t="s">
        <v>14</v>
      </c>
      <c r="C7" s="26"/>
      <c r="D7" s="27" t="s">
        <v>21</v>
      </c>
      <c r="E7" s="28" t="s">
        <v>35</v>
      </c>
      <c r="F7" s="29">
        <v>13.718999999999999</v>
      </c>
      <c r="G7" s="30"/>
      <c r="H7" s="30"/>
      <c r="I7" s="31">
        <v>56</v>
      </c>
      <c r="J7" s="32">
        <f t="shared" si="0"/>
        <v>153.65280000000001</v>
      </c>
    </row>
    <row r="8" spans="1:10" s="23" customFormat="1" x14ac:dyDescent="0.25">
      <c r="A8" s="33" t="s">
        <v>9</v>
      </c>
      <c r="B8" s="25"/>
      <c r="C8" s="26"/>
      <c r="D8" s="27"/>
      <c r="E8" s="28"/>
      <c r="F8" s="34">
        <f>SUM(F6:F7)</f>
        <v>36.823</v>
      </c>
      <c r="G8" s="30"/>
      <c r="H8" s="30"/>
      <c r="I8" s="31"/>
      <c r="J8" s="35"/>
    </row>
    <row r="9" spans="1:10" s="23" customFormat="1" x14ac:dyDescent="0.25">
      <c r="A9" s="46" t="s">
        <v>10</v>
      </c>
      <c r="B9" s="47"/>
      <c r="C9" s="26"/>
      <c r="D9" s="27"/>
      <c r="E9" s="28"/>
      <c r="F9" s="34">
        <f>SUM(F8)</f>
        <v>36.823</v>
      </c>
      <c r="G9" s="30"/>
      <c r="H9" s="30"/>
      <c r="I9" s="31"/>
      <c r="J9" s="35"/>
    </row>
    <row r="10" spans="1:10" s="23" customFormat="1" x14ac:dyDescent="0.25">
      <c r="A10" s="24" t="s">
        <v>22</v>
      </c>
      <c r="B10" s="36" t="s">
        <v>23</v>
      </c>
      <c r="C10" s="26"/>
      <c r="D10" s="27" t="s">
        <v>24</v>
      </c>
      <c r="E10" s="28" t="s">
        <v>35</v>
      </c>
      <c r="F10" s="29">
        <v>12.715999999999999</v>
      </c>
      <c r="G10" s="30"/>
      <c r="H10" s="30"/>
      <c r="I10" s="31">
        <v>51</v>
      </c>
      <c r="J10" s="32">
        <f t="shared" ref="J10" si="1">SUM((F10*I10)*20%)</f>
        <v>129.70320000000001</v>
      </c>
    </row>
    <row r="11" spans="1:10" s="23" customFormat="1" x14ac:dyDescent="0.25">
      <c r="A11" s="33" t="s">
        <v>9</v>
      </c>
      <c r="B11" s="37"/>
      <c r="C11" s="26"/>
      <c r="D11" s="27"/>
      <c r="E11" s="28"/>
      <c r="F11" s="34">
        <f>SUM(F10)</f>
        <v>12.715999999999999</v>
      </c>
      <c r="G11" s="30"/>
      <c r="H11" s="30"/>
      <c r="I11" s="31"/>
      <c r="J11" s="35"/>
    </row>
    <row r="12" spans="1:10" s="23" customFormat="1" x14ac:dyDescent="0.25">
      <c r="A12" s="24" t="s">
        <v>22</v>
      </c>
      <c r="B12" s="38" t="s">
        <v>25</v>
      </c>
      <c r="C12" s="26"/>
      <c r="D12" s="27" t="s">
        <v>26</v>
      </c>
      <c r="E12" s="28" t="s">
        <v>35</v>
      </c>
      <c r="F12" s="29">
        <v>0.67600000000000005</v>
      </c>
      <c r="G12" s="30"/>
      <c r="H12" s="30"/>
      <c r="I12" s="31">
        <v>51</v>
      </c>
      <c r="J12" s="32">
        <f t="shared" ref="J12:J13" si="2">SUM((F12*I12)*20%)</f>
        <v>6.8952</v>
      </c>
    </row>
    <row r="13" spans="1:10" s="23" customFormat="1" x14ac:dyDescent="0.25">
      <c r="A13" s="24" t="s">
        <v>22</v>
      </c>
      <c r="B13" s="38" t="s">
        <v>25</v>
      </c>
      <c r="C13" s="26"/>
      <c r="D13" s="27" t="s">
        <v>27</v>
      </c>
      <c r="E13" s="28" t="s">
        <v>35</v>
      </c>
      <c r="F13" s="29">
        <v>23.364000000000001</v>
      </c>
      <c r="G13" s="30"/>
      <c r="H13" s="30"/>
      <c r="I13" s="31">
        <v>51</v>
      </c>
      <c r="J13" s="32">
        <f t="shared" si="2"/>
        <v>238.31280000000004</v>
      </c>
    </row>
    <row r="14" spans="1:10" s="23" customFormat="1" x14ac:dyDescent="0.25">
      <c r="A14" s="46" t="s">
        <v>9</v>
      </c>
      <c r="B14" s="47"/>
      <c r="C14" s="26"/>
      <c r="D14" s="27"/>
      <c r="E14" s="28"/>
      <c r="F14" s="34">
        <f>SUM(F12:F13)</f>
        <v>24.04</v>
      </c>
      <c r="G14" s="30"/>
      <c r="H14" s="30"/>
      <c r="I14" s="31"/>
      <c r="J14" s="35"/>
    </row>
    <row r="15" spans="1:10" s="23" customFormat="1" x14ac:dyDescent="0.25">
      <c r="A15" s="46" t="s">
        <v>10</v>
      </c>
      <c r="B15" s="47"/>
      <c r="C15" s="26"/>
      <c r="D15" s="27"/>
      <c r="E15" s="28"/>
      <c r="F15" s="34">
        <f>SUM(F14,F11)</f>
        <v>36.756</v>
      </c>
      <c r="G15" s="30"/>
      <c r="H15" s="30"/>
      <c r="I15" s="31"/>
      <c r="J15" s="35"/>
    </row>
    <row r="16" spans="1:10" s="23" customFormat="1" ht="28.5" x14ac:dyDescent="0.25">
      <c r="A16" s="39" t="s">
        <v>17</v>
      </c>
      <c r="B16" s="38" t="s">
        <v>28</v>
      </c>
      <c r="C16" s="38" t="s">
        <v>29</v>
      </c>
      <c r="D16" s="27" t="s">
        <v>30</v>
      </c>
      <c r="E16" s="28" t="s">
        <v>43</v>
      </c>
      <c r="F16" s="29">
        <v>2.4079999999999999</v>
      </c>
      <c r="G16" s="30">
        <v>5</v>
      </c>
      <c r="H16" s="30"/>
      <c r="I16" s="31">
        <v>46</v>
      </c>
      <c r="J16" s="32">
        <f t="shared" ref="J16:J21" si="3">SUM((F16*I16)*20%)</f>
        <v>22.153600000000001</v>
      </c>
    </row>
    <row r="17" spans="1:10 16384:16384" s="23" customFormat="1" ht="28.5" x14ac:dyDescent="0.25">
      <c r="A17" s="39" t="s">
        <v>17</v>
      </c>
      <c r="B17" s="38" t="s">
        <v>28</v>
      </c>
      <c r="C17" s="38" t="s">
        <v>29</v>
      </c>
      <c r="D17" s="27" t="s">
        <v>31</v>
      </c>
      <c r="E17" s="28" t="s">
        <v>43</v>
      </c>
      <c r="F17" s="29">
        <v>3.9319999999999999</v>
      </c>
      <c r="G17" s="30">
        <v>5</v>
      </c>
      <c r="H17" s="30"/>
      <c r="I17" s="31">
        <v>46</v>
      </c>
      <c r="J17" s="32">
        <f t="shared" si="3"/>
        <v>36.174399999999999</v>
      </c>
    </row>
    <row r="18" spans="1:10 16384:16384" s="23" customFormat="1" ht="28.5" x14ac:dyDescent="0.25">
      <c r="A18" s="39" t="s">
        <v>17</v>
      </c>
      <c r="B18" s="38" t="s">
        <v>28</v>
      </c>
      <c r="C18" s="38" t="s">
        <v>32</v>
      </c>
      <c r="D18" s="27" t="s">
        <v>33</v>
      </c>
      <c r="E18" s="28" t="s">
        <v>43</v>
      </c>
      <c r="F18" s="29">
        <v>0.68200000000000005</v>
      </c>
      <c r="G18" s="30">
        <v>5</v>
      </c>
      <c r="H18" s="30"/>
      <c r="I18" s="31">
        <v>46</v>
      </c>
      <c r="J18" s="32">
        <f t="shared" si="3"/>
        <v>6.2744000000000009</v>
      </c>
    </row>
    <row r="19" spans="1:10 16384:16384" s="23" customFormat="1" x14ac:dyDescent="0.25">
      <c r="A19" s="39" t="s">
        <v>17</v>
      </c>
      <c r="B19" s="38" t="s">
        <v>28</v>
      </c>
      <c r="C19" s="38" t="s">
        <v>32</v>
      </c>
      <c r="D19" s="27" t="s">
        <v>34</v>
      </c>
      <c r="E19" s="28" t="s">
        <v>35</v>
      </c>
      <c r="F19" s="29">
        <v>8.4860000000000007</v>
      </c>
      <c r="G19" s="30">
        <v>5</v>
      </c>
      <c r="H19" s="30"/>
      <c r="I19" s="31">
        <v>46</v>
      </c>
      <c r="J19" s="32">
        <f t="shared" si="3"/>
        <v>78.071200000000019</v>
      </c>
    </row>
    <row r="20" spans="1:10 16384:16384" s="23" customFormat="1" ht="28.5" x14ac:dyDescent="0.25">
      <c r="A20" s="39" t="s">
        <v>17</v>
      </c>
      <c r="B20" s="38" t="s">
        <v>28</v>
      </c>
      <c r="C20" s="38" t="s">
        <v>32</v>
      </c>
      <c r="D20" s="27" t="s">
        <v>36</v>
      </c>
      <c r="E20" s="28" t="s">
        <v>43</v>
      </c>
      <c r="F20" s="29">
        <v>0.28499999999999998</v>
      </c>
      <c r="G20" s="30">
        <v>5</v>
      </c>
      <c r="H20" s="30"/>
      <c r="I20" s="31">
        <v>46</v>
      </c>
      <c r="J20" s="32">
        <f t="shared" si="3"/>
        <v>2.6219999999999999</v>
      </c>
    </row>
    <row r="21" spans="1:10 16384:16384" s="23" customFormat="1" x14ac:dyDescent="0.25">
      <c r="A21" s="39" t="s">
        <v>17</v>
      </c>
      <c r="B21" s="38" t="s">
        <v>28</v>
      </c>
      <c r="C21" s="38" t="s">
        <v>32</v>
      </c>
      <c r="D21" s="27" t="s">
        <v>37</v>
      </c>
      <c r="E21" s="28" t="s">
        <v>35</v>
      </c>
      <c r="F21" s="29">
        <v>1.647</v>
      </c>
      <c r="G21" s="30">
        <v>5</v>
      </c>
      <c r="H21" s="30"/>
      <c r="I21" s="31">
        <v>46</v>
      </c>
      <c r="J21" s="32">
        <f t="shared" si="3"/>
        <v>15.1524</v>
      </c>
    </row>
    <row r="22" spans="1:10 16384:16384" s="23" customFormat="1" x14ac:dyDescent="0.25">
      <c r="A22" s="33" t="s">
        <v>9</v>
      </c>
      <c r="B22" s="37"/>
      <c r="C22" s="26"/>
      <c r="D22" s="27"/>
      <c r="E22" s="28"/>
      <c r="F22" s="34">
        <f>SUM(F16:F21)</f>
        <v>17.440000000000001</v>
      </c>
      <c r="G22" s="30"/>
      <c r="H22" s="30"/>
      <c r="I22" s="31"/>
      <c r="J22" s="35"/>
    </row>
    <row r="23" spans="1:10 16384:16384" s="23" customFormat="1" x14ac:dyDescent="0.25">
      <c r="A23" s="39" t="s">
        <v>17</v>
      </c>
      <c r="B23" s="38" t="s">
        <v>38</v>
      </c>
      <c r="C23" s="38" t="s">
        <v>40</v>
      </c>
      <c r="D23" s="27" t="s">
        <v>39</v>
      </c>
      <c r="E23" s="28" t="s">
        <v>35</v>
      </c>
      <c r="F23" s="29">
        <v>4.9729999999999999</v>
      </c>
      <c r="G23" s="30"/>
      <c r="H23" s="30"/>
      <c r="I23" s="31">
        <v>46</v>
      </c>
      <c r="J23" s="32">
        <f t="shared" ref="J23" si="4">SUM((F23*I23)*20%)</f>
        <v>45.751599999999996</v>
      </c>
    </row>
    <row r="24" spans="1:10 16384:16384" s="23" customFormat="1" x14ac:dyDescent="0.25">
      <c r="A24" s="33" t="s">
        <v>9</v>
      </c>
      <c r="B24" s="37"/>
      <c r="C24" s="26"/>
      <c r="D24" s="27"/>
      <c r="E24" s="28"/>
      <c r="F24" s="34">
        <f>SUM(F23)</f>
        <v>4.9729999999999999</v>
      </c>
      <c r="G24" s="30"/>
      <c r="H24" s="30"/>
      <c r="I24" s="31"/>
      <c r="J24" s="35"/>
    </row>
    <row r="25" spans="1:10 16384:16384" s="23" customFormat="1" x14ac:dyDescent="0.25">
      <c r="A25" s="39" t="s">
        <v>17</v>
      </c>
      <c r="B25" s="38" t="s">
        <v>18</v>
      </c>
      <c r="C25" s="26"/>
      <c r="D25" s="27" t="s">
        <v>41</v>
      </c>
      <c r="E25" s="28" t="s">
        <v>35</v>
      </c>
      <c r="F25" s="29">
        <v>16.096</v>
      </c>
      <c r="G25" s="30"/>
      <c r="H25" s="30"/>
      <c r="I25" s="31">
        <v>46</v>
      </c>
      <c r="J25" s="32">
        <f t="shared" ref="J25" si="5">SUM((F25*I25)*20%)</f>
        <v>148.08320000000001</v>
      </c>
    </row>
    <row r="26" spans="1:10 16384:16384" s="23" customFormat="1" x14ac:dyDescent="0.25">
      <c r="A26" s="33" t="s">
        <v>9</v>
      </c>
      <c r="B26" s="37"/>
      <c r="C26" s="26"/>
      <c r="D26" s="27"/>
      <c r="E26" s="28"/>
      <c r="F26" s="34">
        <f>SUM(F25)</f>
        <v>16.096</v>
      </c>
      <c r="G26" s="30"/>
      <c r="H26" s="30"/>
      <c r="I26" s="31"/>
      <c r="J26" s="35"/>
      <c r="XFD26" s="40">
        <f>SUM(F26:XFC26)</f>
        <v>16.096</v>
      </c>
    </row>
    <row r="27" spans="1:10 16384:16384" s="23" customFormat="1" x14ac:dyDescent="0.25">
      <c r="A27" s="46" t="s">
        <v>10</v>
      </c>
      <c r="B27" s="47"/>
      <c r="C27" s="26"/>
      <c r="D27" s="27"/>
      <c r="E27" s="28"/>
      <c r="F27" s="34">
        <f>SUM(F26,F24,F22)</f>
        <v>38.509</v>
      </c>
      <c r="G27" s="30"/>
      <c r="H27" s="30"/>
      <c r="I27" s="31"/>
      <c r="J27" s="35"/>
    </row>
    <row r="28" spans="1:10 16384:16384" s="23" customFormat="1" ht="15.75" thickBot="1" x14ac:dyDescent="0.3">
      <c r="A28" s="48" t="s">
        <v>15</v>
      </c>
      <c r="B28" s="49"/>
      <c r="C28" s="41"/>
      <c r="D28" s="41"/>
      <c r="E28" s="41"/>
      <c r="F28" s="42">
        <f>SUM(F27,F15,F9)</f>
        <v>112.08799999999999</v>
      </c>
      <c r="G28" s="41"/>
      <c r="H28" s="41"/>
      <c r="I28" s="43"/>
      <c r="J28" s="44"/>
    </row>
    <row r="30" spans="1:10 16384:16384" x14ac:dyDescent="0.25">
      <c r="B30" s="6"/>
      <c r="F30" s="7"/>
    </row>
    <row r="31" spans="1:10 16384:16384" ht="15.75" x14ac:dyDescent="0.25">
      <c r="B31" s="45"/>
      <c r="C31" s="45"/>
      <c r="D31" s="8"/>
      <c r="E31" s="9"/>
      <c r="F31" s="10"/>
      <c r="G31" s="11"/>
    </row>
    <row r="32" spans="1:10 16384:16384" ht="15.75" x14ac:dyDescent="0.25">
      <c r="B32" s="14"/>
      <c r="C32" s="14"/>
      <c r="D32" s="12"/>
      <c r="E32" s="13"/>
      <c r="F32" s="14"/>
      <c r="G32" s="14"/>
    </row>
  </sheetData>
  <autoFilter ref="A5:J28"/>
  <mergeCells count="10">
    <mergeCell ref="B31:C31"/>
    <mergeCell ref="A27:B27"/>
    <mergeCell ref="A28:B28"/>
    <mergeCell ref="A1:J1"/>
    <mergeCell ref="A2:J2"/>
    <mergeCell ref="A3:J3"/>
    <mergeCell ref="B4:H4"/>
    <mergeCell ref="A9:B9"/>
    <mergeCell ref="A14:B14"/>
    <mergeCell ref="A15:B15"/>
  </mergeCells>
  <pageMargins left="0.39370078740157483" right="0.31496062992125984" top="0.35433070866141736" bottom="0.35433070866141736" header="0.31496062992125984" footer="0.31496062992125984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Ниви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 Zemedelie 6</dc:creator>
  <cp:lastModifiedBy>user</cp:lastModifiedBy>
  <cp:lastPrinted>2023-01-05T12:54:25Z</cp:lastPrinted>
  <dcterms:created xsi:type="dcterms:W3CDTF">2022-04-29T12:25:31Z</dcterms:created>
  <dcterms:modified xsi:type="dcterms:W3CDTF">2023-01-05T12:55:35Z</dcterms:modified>
</cp:coreProperties>
</file>