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690" yWindow="-240" windowWidth="9120" windowHeight="10395" firstSheet="1" activeTab="1"/>
  </bookViews>
  <sheets>
    <sheet name="ЕКАТТЕ" sheetId="32" r:id="rId1"/>
    <sheet name="СРП 2019_2020" sheetId="31" r:id="rId2"/>
  </sheets>
  <externalReferences>
    <externalReference r:id="rId3"/>
  </externalReferences>
  <definedNames>
    <definedName name="_xlnm.Print_Area" localSheetId="1">'СРП 2019_2020'!$D$1:$K$105</definedName>
    <definedName name="_xlnm.Print_Titles" localSheetId="1">'СРП 2019_2020'!#REF!,'СРП 2019_2020'!$2:$4</definedName>
  </definedNames>
  <calcPr calcId="145621"/>
</workbook>
</file>

<file path=xl/calcChain.xml><?xml version="1.0" encoding="utf-8"?>
<calcChain xmlns="http://schemas.openxmlformats.org/spreadsheetml/2006/main">
  <c r="K104" i="31" l="1"/>
  <c r="J104" i="31"/>
  <c r="I104" i="31"/>
  <c r="H104" i="31"/>
  <c r="K103" i="31"/>
  <c r="J103" i="31"/>
  <c r="I103" i="31"/>
  <c r="H103" i="31"/>
  <c r="K102" i="31"/>
  <c r="J102" i="31"/>
  <c r="I102" i="31"/>
  <c r="H102" i="31"/>
  <c r="K101" i="31"/>
  <c r="J101" i="31"/>
  <c r="I101" i="31"/>
  <c r="H101" i="31"/>
  <c r="K100" i="31"/>
  <c r="J100" i="31"/>
  <c r="I100" i="31"/>
  <c r="H100" i="31"/>
  <c r="K99" i="31"/>
  <c r="J99" i="31"/>
  <c r="I99" i="31"/>
  <c r="H99" i="31"/>
  <c r="K98" i="31"/>
  <c r="J98" i="31"/>
  <c r="I98" i="31"/>
  <c r="H98" i="31"/>
  <c r="K97" i="31"/>
  <c r="J97" i="31"/>
  <c r="I97" i="31"/>
  <c r="H97" i="31"/>
  <c r="K96" i="31"/>
  <c r="J96" i="31"/>
  <c r="I96" i="31"/>
  <c r="H96" i="31"/>
  <c r="K95" i="31"/>
  <c r="J95" i="31"/>
  <c r="I95" i="31"/>
  <c r="H95" i="31"/>
  <c r="K94" i="31"/>
  <c r="J94" i="31"/>
  <c r="I94" i="31"/>
  <c r="H94" i="31"/>
  <c r="K93" i="31"/>
  <c r="J93" i="31"/>
  <c r="I93" i="31"/>
  <c r="H93" i="31"/>
  <c r="K92" i="31"/>
  <c r="J92" i="31"/>
  <c r="I92" i="31"/>
  <c r="H92" i="31"/>
  <c r="K91" i="31"/>
  <c r="J91" i="31"/>
  <c r="I91" i="31"/>
  <c r="H91" i="31"/>
  <c r="K90" i="31"/>
  <c r="J90" i="31"/>
  <c r="I90" i="31"/>
  <c r="H90" i="31"/>
  <c r="K89" i="31"/>
  <c r="J89" i="31"/>
  <c r="I89" i="31"/>
  <c r="H89" i="31"/>
  <c r="K88" i="31"/>
  <c r="J88" i="31"/>
  <c r="I88" i="31"/>
  <c r="H88" i="31"/>
  <c r="K87" i="31"/>
  <c r="J87" i="31"/>
  <c r="I87" i="31"/>
  <c r="H87" i="31"/>
  <c r="K86" i="31"/>
  <c r="J86" i="31"/>
  <c r="I86" i="31"/>
  <c r="H86" i="31"/>
  <c r="K85" i="31"/>
  <c r="J85" i="31"/>
  <c r="I85" i="31"/>
  <c r="H85" i="31"/>
  <c r="K84" i="31"/>
  <c r="J84" i="31"/>
  <c r="I84" i="31"/>
  <c r="H84" i="31"/>
  <c r="K83" i="31"/>
  <c r="J83" i="31"/>
  <c r="I83" i="31"/>
  <c r="H83" i="31"/>
  <c r="K82" i="31"/>
  <c r="J82" i="31"/>
  <c r="I82" i="31"/>
  <c r="H82" i="31"/>
  <c r="K81" i="31"/>
  <c r="J81" i="31"/>
  <c r="I81" i="31"/>
  <c r="H81" i="31"/>
  <c r="K80" i="31"/>
  <c r="J80" i="31"/>
  <c r="I80" i="31"/>
  <c r="H80" i="31"/>
  <c r="K79" i="31"/>
  <c r="J79" i="31"/>
  <c r="I79" i="31"/>
  <c r="H79" i="31"/>
  <c r="K78" i="31"/>
  <c r="J78" i="31"/>
  <c r="I78" i="31"/>
  <c r="H78" i="31"/>
  <c r="K77" i="31"/>
  <c r="J77" i="31"/>
  <c r="I77" i="31"/>
  <c r="H77" i="31"/>
  <c r="K76" i="31"/>
  <c r="J76" i="31"/>
  <c r="I76" i="31"/>
  <c r="H76" i="31"/>
  <c r="K75" i="31"/>
  <c r="J75" i="31"/>
  <c r="I75" i="31"/>
  <c r="H75" i="31"/>
  <c r="K74" i="31"/>
  <c r="J74" i="31"/>
  <c r="I74" i="31"/>
  <c r="H74" i="31"/>
  <c r="K73" i="31"/>
  <c r="J73" i="31"/>
  <c r="I73" i="31"/>
  <c r="H73" i="31"/>
  <c r="K72" i="31"/>
  <c r="J72" i="31"/>
  <c r="I72" i="31"/>
  <c r="H72" i="31"/>
  <c r="K71" i="31"/>
  <c r="J71" i="31"/>
  <c r="I71" i="31"/>
  <c r="H71" i="31"/>
  <c r="K70" i="31"/>
  <c r="J70" i="31"/>
  <c r="I70" i="31"/>
  <c r="H70" i="31"/>
  <c r="K69" i="31"/>
  <c r="J69" i="31"/>
  <c r="I69" i="31"/>
  <c r="H69" i="31"/>
  <c r="K68" i="31"/>
  <c r="J68" i="31"/>
  <c r="I68" i="31"/>
  <c r="H68" i="31"/>
  <c r="K67" i="31"/>
  <c r="J67" i="31"/>
  <c r="I67" i="31"/>
  <c r="H67" i="31"/>
  <c r="K66" i="31"/>
  <c r="J66" i="31"/>
  <c r="I66" i="31"/>
  <c r="H66" i="31"/>
  <c r="K65" i="31"/>
  <c r="J65" i="31"/>
  <c r="I65" i="31"/>
  <c r="H65" i="31"/>
  <c r="K64" i="31"/>
  <c r="J64" i="31"/>
  <c r="I64" i="31"/>
  <c r="H64" i="31"/>
  <c r="K63" i="31"/>
  <c r="J63" i="31"/>
  <c r="I63" i="31"/>
  <c r="H63" i="31"/>
  <c r="K62" i="31"/>
  <c r="J62" i="31"/>
  <c r="I62" i="31"/>
  <c r="H62" i="31"/>
  <c r="K61" i="31"/>
  <c r="J61" i="31"/>
  <c r="I61" i="31"/>
  <c r="H61" i="31"/>
  <c r="K60" i="31"/>
  <c r="J60" i="31"/>
  <c r="I60" i="31"/>
  <c r="H60" i="31"/>
  <c r="K59" i="31"/>
  <c r="J59" i="31"/>
  <c r="I59" i="31"/>
  <c r="H59" i="31"/>
  <c r="K58" i="31"/>
  <c r="J58" i="31"/>
  <c r="I58" i="31"/>
  <c r="H58" i="31"/>
  <c r="K57" i="31"/>
  <c r="J57" i="31"/>
  <c r="I57" i="31"/>
  <c r="H57" i="31"/>
  <c r="K56" i="31"/>
  <c r="J56" i="31"/>
  <c r="I56" i="31"/>
  <c r="H56" i="31"/>
  <c r="K55" i="31"/>
  <c r="J55" i="31"/>
  <c r="I55" i="31"/>
  <c r="H55" i="31"/>
  <c r="K54" i="31"/>
  <c r="J54" i="31"/>
  <c r="I54" i="31"/>
  <c r="H54" i="31"/>
  <c r="K53" i="31"/>
  <c r="J53" i="31"/>
  <c r="I53" i="31"/>
  <c r="H53" i="31"/>
  <c r="K52" i="31"/>
  <c r="J52" i="31"/>
  <c r="I52" i="31"/>
  <c r="H52" i="31"/>
  <c r="K51" i="31"/>
  <c r="J51" i="31"/>
  <c r="I51" i="31"/>
  <c r="H51" i="31"/>
  <c r="K50" i="31"/>
  <c r="J50" i="31"/>
  <c r="I50" i="31"/>
  <c r="H50" i="31"/>
  <c r="K49" i="31"/>
  <c r="J49" i="31"/>
  <c r="I49" i="31"/>
  <c r="H49" i="31"/>
  <c r="K48" i="31"/>
  <c r="J48" i="31"/>
  <c r="I48" i="31"/>
  <c r="H48" i="31"/>
  <c r="K47" i="31"/>
  <c r="J47" i="31"/>
  <c r="I47" i="31"/>
  <c r="H47" i="31"/>
  <c r="K46" i="31"/>
  <c r="J46" i="31"/>
  <c r="I46" i="31"/>
  <c r="H46" i="31"/>
  <c r="K45" i="31"/>
  <c r="J45" i="31"/>
  <c r="I45" i="31"/>
  <c r="H45" i="31"/>
  <c r="K44" i="31"/>
  <c r="J44" i="31"/>
  <c r="I44" i="31"/>
  <c r="H44" i="31"/>
  <c r="K43" i="31"/>
  <c r="J43" i="31"/>
  <c r="I43" i="31"/>
  <c r="H43" i="31"/>
  <c r="K42" i="31"/>
  <c r="J42" i="31"/>
  <c r="I42" i="31"/>
  <c r="H42" i="31"/>
  <c r="K41" i="31"/>
  <c r="J41" i="31"/>
  <c r="I41" i="31"/>
  <c r="H41" i="31"/>
  <c r="K40" i="31"/>
  <c r="J40" i="31"/>
  <c r="I40" i="31"/>
  <c r="H40" i="31"/>
  <c r="K39" i="31"/>
  <c r="J39" i="31"/>
  <c r="I39" i="31"/>
  <c r="H39" i="31"/>
  <c r="K38" i="31"/>
  <c r="J38" i="31"/>
  <c r="I38" i="31"/>
  <c r="H38" i="31"/>
  <c r="K37" i="31"/>
  <c r="J37" i="31"/>
  <c r="I37" i="31"/>
  <c r="H37" i="31"/>
  <c r="K36" i="31"/>
  <c r="J36" i="31"/>
  <c r="I36" i="31"/>
  <c r="H36" i="31"/>
  <c r="K35" i="31"/>
  <c r="J35" i="31"/>
  <c r="I35" i="31"/>
  <c r="H35" i="31"/>
  <c r="K34" i="31"/>
  <c r="J34" i="31"/>
  <c r="I34" i="31"/>
  <c r="H34" i="31"/>
  <c r="K33" i="31"/>
  <c r="J33" i="31"/>
  <c r="I33" i="31"/>
  <c r="H33" i="31"/>
  <c r="K32" i="31"/>
  <c r="J32" i="31"/>
  <c r="I32" i="31"/>
  <c r="H32" i="31"/>
  <c r="K31" i="31"/>
  <c r="J31" i="31"/>
  <c r="I31" i="31"/>
  <c r="H31" i="31"/>
  <c r="K30" i="31"/>
  <c r="J30" i="31"/>
  <c r="I30" i="31"/>
  <c r="H30" i="31"/>
  <c r="K29" i="31"/>
  <c r="J29" i="31"/>
  <c r="I29" i="31"/>
  <c r="H29" i="31"/>
  <c r="K28" i="31"/>
  <c r="J28" i="31"/>
  <c r="I28" i="31"/>
  <c r="H28" i="31"/>
  <c r="K27" i="31"/>
  <c r="J27" i="31"/>
  <c r="I27" i="31"/>
  <c r="H27" i="31"/>
  <c r="K26" i="31"/>
  <c r="J26" i="31"/>
  <c r="I26" i="31"/>
  <c r="H26" i="31"/>
  <c r="K25" i="31"/>
  <c r="J25" i="31"/>
  <c r="I25" i="31"/>
  <c r="H25" i="31"/>
  <c r="K24" i="31"/>
  <c r="J24" i="31"/>
  <c r="I24" i="31"/>
  <c r="H24" i="31"/>
  <c r="K23" i="31"/>
  <c r="J23" i="31"/>
  <c r="I23" i="31"/>
  <c r="H23" i="31"/>
  <c r="K22" i="31"/>
  <c r="J22" i="31"/>
  <c r="I22" i="31"/>
  <c r="H22" i="31"/>
  <c r="K21" i="31"/>
  <c r="J21" i="31"/>
  <c r="I21" i="31"/>
  <c r="H21" i="31"/>
  <c r="K20" i="31"/>
  <c r="J20" i="31"/>
  <c r="I20" i="31"/>
  <c r="H20" i="31"/>
  <c r="K19" i="31"/>
  <c r="J19" i="31"/>
  <c r="I19" i="31"/>
  <c r="H19" i="31"/>
  <c r="K18" i="31"/>
  <c r="J18" i="31"/>
  <c r="I18" i="31"/>
  <c r="H18" i="31"/>
  <c r="K17" i="31"/>
  <c r="J17" i="31"/>
  <c r="I17" i="31"/>
  <c r="H17" i="31"/>
  <c r="K16" i="31"/>
  <c r="J16" i="31"/>
  <c r="I16" i="31"/>
  <c r="H16" i="31"/>
  <c r="K15" i="31"/>
  <c r="J15" i="31"/>
  <c r="I15" i="31"/>
  <c r="H15" i="31"/>
  <c r="K14" i="31"/>
  <c r="J14" i="31"/>
  <c r="I14" i="31"/>
  <c r="H14" i="31"/>
  <c r="K13" i="31"/>
  <c r="J13" i="31"/>
  <c r="I13" i="31"/>
  <c r="H13" i="31"/>
  <c r="K12" i="31"/>
  <c r="J12" i="31"/>
  <c r="I12" i="31"/>
  <c r="H12" i="31"/>
  <c r="K11" i="31"/>
  <c r="J11" i="31"/>
  <c r="I11" i="31"/>
  <c r="H11" i="31"/>
  <c r="K10" i="31"/>
  <c r="J10" i="31"/>
  <c r="I10" i="31"/>
  <c r="H10" i="31"/>
  <c r="K9" i="31"/>
  <c r="J9" i="31"/>
  <c r="I9" i="31"/>
  <c r="H9" i="31"/>
  <c r="K8" i="31"/>
  <c r="J8" i="31"/>
  <c r="I8" i="31"/>
  <c r="H8" i="31"/>
  <c r="K7" i="31"/>
  <c r="J7" i="31"/>
  <c r="I7" i="31"/>
  <c r="H7" i="31"/>
  <c r="K6" i="31"/>
  <c r="J6" i="31"/>
  <c r="I6" i="31"/>
  <c r="H6" i="31"/>
  <c r="K5" i="31"/>
  <c r="J5" i="31"/>
  <c r="I5" i="31"/>
  <c r="H5" i="31"/>
  <c r="C106" i="32" l="1"/>
</calcChain>
</file>

<file path=xl/sharedStrings.xml><?xml version="1.0" encoding="utf-8"?>
<sst xmlns="http://schemas.openxmlformats.org/spreadsheetml/2006/main" count="938" uniqueCount="431">
  <si>
    <t>Богданци</t>
  </si>
  <si>
    <t>Богомилци</t>
  </si>
  <si>
    <t>Голяма вода</t>
  </si>
  <si>
    <t>Голям извор</t>
  </si>
  <si>
    <t>Желязковец</t>
  </si>
  <si>
    <t>Кара Михал</t>
  </si>
  <si>
    <t>Кривица</t>
  </si>
  <si>
    <t>Ножарово</t>
  </si>
  <si>
    <t>Пчелина</t>
  </si>
  <si>
    <t>Самуил</t>
  </si>
  <si>
    <t>Хума</t>
  </si>
  <si>
    <t>Хърсово</t>
  </si>
  <si>
    <t>N</t>
  </si>
  <si>
    <t>Община</t>
  </si>
  <si>
    <t>Землище</t>
  </si>
  <si>
    <t>ЕКАТТЕ</t>
  </si>
  <si>
    <t>Ниви</t>
  </si>
  <si>
    <t>Ливади</t>
  </si>
  <si>
    <t>Завет</t>
  </si>
  <si>
    <t>Брестовене</t>
  </si>
  <si>
    <t>06481</t>
  </si>
  <si>
    <t>Веселец</t>
  </si>
  <si>
    <t>10714</t>
  </si>
  <si>
    <t>30065</t>
  </si>
  <si>
    <t>Иван Шишманово</t>
  </si>
  <si>
    <t>32192</t>
  </si>
  <si>
    <t>Острово</t>
  </si>
  <si>
    <t>54417</t>
  </si>
  <si>
    <t>Прелез</t>
  </si>
  <si>
    <t>58147</t>
  </si>
  <si>
    <t>Сушево</t>
  </si>
  <si>
    <t>70384</t>
  </si>
  <si>
    <t>Исперих</t>
  </si>
  <si>
    <t>32874</t>
  </si>
  <si>
    <t>Белинци</t>
  </si>
  <si>
    <t>03472</t>
  </si>
  <si>
    <t>Бърдоква</t>
  </si>
  <si>
    <t>07452</t>
  </si>
  <si>
    <t>Вазово</t>
  </si>
  <si>
    <t>10015</t>
  </si>
  <si>
    <t>Голям Поровец</t>
  </si>
  <si>
    <t>15953</t>
  </si>
  <si>
    <t>Делчево</t>
  </si>
  <si>
    <t>20609</t>
  </si>
  <si>
    <t>Драгомъж</t>
  </si>
  <si>
    <t>24921</t>
  </si>
  <si>
    <t>Духовец</t>
  </si>
  <si>
    <t>24150</t>
  </si>
  <si>
    <t>Йонково</t>
  </si>
  <si>
    <t>34103</t>
  </si>
  <si>
    <t>Китанчево</t>
  </si>
  <si>
    <t>37010</t>
  </si>
  <si>
    <t>Конево</t>
  </si>
  <si>
    <t>38296</t>
  </si>
  <si>
    <t>Къпиновци</t>
  </si>
  <si>
    <t>40899</t>
  </si>
  <si>
    <t>Лудогорци</t>
  </si>
  <si>
    <t>24116</t>
  </si>
  <si>
    <t>Лъвино</t>
  </si>
  <si>
    <t>44358</t>
  </si>
  <si>
    <t>Малък Поровец</t>
  </si>
  <si>
    <t>46913</t>
  </si>
  <si>
    <t>Печеница</t>
  </si>
  <si>
    <t>56232</t>
  </si>
  <si>
    <t>Подайва</t>
  </si>
  <si>
    <t>56945</t>
  </si>
  <si>
    <t>Райнино</t>
  </si>
  <si>
    <t>61875</t>
  </si>
  <si>
    <t>Свещари</t>
  </si>
  <si>
    <t>65650</t>
  </si>
  <si>
    <t>Средоселци</t>
  </si>
  <si>
    <t>68552</t>
  </si>
  <si>
    <t>69047</t>
  </si>
  <si>
    <t>Тодорово</t>
  </si>
  <si>
    <t>72578</t>
  </si>
  <si>
    <t>Яким Груево</t>
  </si>
  <si>
    <t>87285</t>
  </si>
  <si>
    <t>Кубрат</t>
  </si>
  <si>
    <t>40422</t>
  </si>
  <si>
    <t>Беловец</t>
  </si>
  <si>
    <t>03575</t>
  </si>
  <si>
    <t>Бисерци</t>
  </si>
  <si>
    <t>04131</t>
  </si>
  <si>
    <t>Божурово</t>
  </si>
  <si>
    <t>05058</t>
  </si>
  <si>
    <t>Горичево</t>
  </si>
  <si>
    <t>16105</t>
  </si>
  <si>
    <t>Задруга</t>
  </si>
  <si>
    <t>30212</t>
  </si>
  <si>
    <t>Звънарци</t>
  </si>
  <si>
    <t>30541</t>
  </si>
  <si>
    <t>Каменово</t>
  </si>
  <si>
    <t>35897</t>
  </si>
  <si>
    <t>Медовене</t>
  </si>
  <si>
    <t>47617</t>
  </si>
  <si>
    <t>Мъдрево</t>
  </si>
  <si>
    <t>49518</t>
  </si>
  <si>
    <t>Равно</t>
  </si>
  <si>
    <t>61203</t>
  </si>
  <si>
    <t>Савин</t>
  </si>
  <si>
    <t>65022</t>
  </si>
  <si>
    <t>Севар</t>
  </si>
  <si>
    <t>65886</t>
  </si>
  <si>
    <t>Сеслав</t>
  </si>
  <si>
    <t>66295</t>
  </si>
  <si>
    <t>Тертер</t>
  </si>
  <si>
    <t>72337</t>
  </si>
  <si>
    <t>Точилари</t>
  </si>
  <si>
    <t>72895</t>
  </si>
  <si>
    <t>Юпер</t>
  </si>
  <si>
    <t>86091</t>
  </si>
  <si>
    <t>Лозница</t>
  </si>
  <si>
    <t>44166</t>
  </si>
  <si>
    <t>Бели Лом</t>
  </si>
  <si>
    <t>24092</t>
  </si>
  <si>
    <t>Веселина</t>
  </si>
  <si>
    <t>10759</t>
  </si>
  <si>
    <t>Гороцвет</t>
  </si>
  <si>
    <t>17066</t>
  </si>
  <si>
    <t>Градина</t>
  </si>
  <si>
    <t>17498</t>
  </si>
  <si>
    <t>Каменар</t>
  </si>
  <si>
    <t>35715</t>
  </si>
  <si>
    <t>Крояч</t>
  </si>
  <si>
    <t>39949</t>
  </si>
  <si>
    <t>Ловско</t>
  </si>
  <si>
    <t>44937</t>
  </si>
  <si>
    <t>Манастирско</t>
  </si>
  <si>
    <t>47038</t>
  </si>
  <si>
    <t>Манастирци</t>
  </si>
  <si>
    <t>47041</t>
  </si>
  <si>
    <t>Сейдол</t>
  </si>
  <si>
    <t>65992</t>
  </si>
  <si>
    <t>Синя вода</t>
  </si>
  <si>
    <t>66593</t>
  </si>
  <si>
    <t>Студенец</t>
  </si>
  <si>
    <t>70069</t>
  </si>
  <si>
    <t>Трапище</t>
  </si>
  <si>
    <t>73002</t>
  </si>
  <si>
    <t>Тръбач</t>
  </si>
  <si>
    <t>73262</t>
  </si>
  <si>
    <t>Чудомир</t>
  </si>
  <si>
    <t>81619</t>
  </si>
  <si>
    <t>Разград</t>
  </si>
  <si>
    <t>61710</t>
  </si>
  <si>
    <t>Балкански</t>
  </si>
  <si>
    <t>02467</t>
  </si>
  <si>
    <t>Благоево</t>
  </si>
  <si>
    <t>04296</t>
  </si>
  <si>
    <t>Гецово</t>
  </si>
  <si>
    <t>18589</t>
  </si>
  <si>
    <t>Дряновец</t>
  </si>
  <si>
    <t>23902</t>
  </si>
  <si>
    <t>Дянково</t>
  </si>
  <si>
    <t>24829</t>
  </si>
  <si>
    <t>Киченица</t>
  </si>
  <si>
    <t>37109</t>
  </si>
  <si>
    <t>Липник</t>
  </si>
  <si>
    <t>43760</t>
  </si>
  <si>
    <t>Мортагоново</t>
  </si>
  <si>
    <t>49093</t>
  </si>
  <si>
    <t>Недоклан</t>
  </si>
  <si>
    <t>51353</t>
  </si>
  <si>
    <t>Осенец</t>
  </si>
  <si>
    <t>54105</t>
  </si>
  <si>
    <t>Островче</t>
  </si>
  <si>
    <t>54420</t>
  </si>
  <si>
    <t>Побит камък</t>
  </si>
  <si>
    <t>56890</t>
  </si>
  <si>
    <t>Пороище</t>
  </si>
  <si>
    <t>59416</t>
  </si>
  <si>
    <t>Радинград</t>
  </si>
  <si>
    <t>61385</t>
  </si>
  <si>
    <t>Раковски</t>
  </si>
  <si>
    <t>62089</t>
  </si>
  <si>
    <t>Топчии</t>
  </si>
  <si>
    <t>72850</t>
  </si>
  <si>
    <t>Ушинци</t>
  </si>
  <si>
    <t>75246</t>
  </si>
  <si>
    <t>Черковна</t>
  </si>
  <si>
    <t>80724</t>
  </si>
  <si>
    <t>Ясеновец</t>
  </si>
  <si>
    <t>87624</t>
  </si>
  <si>
    <t>65276</t>
  </si>
  <si>
    <t>04666</t>
  </si>
  <si>
    <t>04741</t>
  </si>
  <si>
    <t>Владимировци</t>
  </si>
  <si>
    <t>11449</t>
  </si>
  <si>
    <t>15669</t>
  </si>
  <si>
    <t>15761</t>
  </si>
  <si>
    <t>29218</t>
  </si>
  <si>
    <t>Здравец</t>
  </si>
  <si>
    <t>30630</t>
  </si>
  <si>
    <t>36333</t>
  </si>
  <si>
    <t>39815</t>
  </si>
  <si>
    <t>52341</t>
  </si>
  <si>
    <t>58877</t>
  </si>
  <si>
    <t>77517</t>
  </si>
  <si>
    <t>77579</t>
  </si>
  <si>
    <t>Цар Калоян</t>
  </si>
  <si>
    <t>77308</t>
  </si>
  <si>
    <t>Езерче</t>
  </si>
  <si>
    <t>27156</t>
  </si>
  <si>
    <t>Костанденец</t>
  </si>
  <si>
    <t>38830</t>
  </si>
  <si>
    <t>лв/дка</t>
  </si>
  <si>
    <t>гр.Завет</t>
  </si>
  <si>
    <t>с.Брестовене</t>
  </si>
  <si>
    <t>с.Веселец</t>
  </si>
  <si>
    <t>с.Иван Шишманово</t>
  </si>
  <si>
    <t>с.Острово</t>
  </si>
  <si>
    <t>с.Прелез</t>
  </si>
  <si>
    <t>с.Сушево</t>
  </si>
  <si>
    <t>гр.Исперих</t>
  </si>
  <si>
    <t>с.Белинци</t>
  </si>
  <si>
    <t>с.Бърдоква</t>
  </si>
  <si>
    <t>с.Вазово</t>
  </si>
  <si>
    <t>с.Голям Поровец</t>
  </si>
  <si>
    <t>с.Делчево</t>
  </si>
  <si>
    <t>с.Драгомъж</t>
  </si>
  <si>
    <t>с.Духовец</t>
  </si>
  <si>
    <t>с.Йонково</t>
  </si>
  <si>
    <t>с.Китанчево</t>
  </si>
  <si>
    <t>с.Конево</t>
  </si>
  <si>
    <t>с.Къпиновци</t>
  </si>
  <si>
    <t>с.Лудогорци</t>
  </si>
  <si>
    <t>с.Лъвино</t>
  </si>
  <si>
    <t>с.Малък Поровец</t>
  </si>
  <si>
    <t>с.Печеница</t>
  </si>
  <si>
    <t>с.Подайва</t>
  </si>
  <si>
    <t>с.Райнино</t>
  </si>
  <si>
    <t>с.Свещари</t>
  </si>
  <si>
    <t>с.Средоселци</t>
  </si>
  <si>
    <t>с.Тодорово</t>
  </si>
  <si>
    <t>с.Яким Груево</t>
  </si>
  <si>
    <t>гр.Кубрат</t>
  </si>
  <si>
    <t>с.Беловец</t>
  </si>
  <si>
    <t>с.Бисерци</t>
  </si>
  <si>
    <t>с.Божурово</t>
  </si>
  <si>
    <t>с.Горичево</t>
  </si>
  <si>
    <t>с.Задруга</t>
  </si>
  <si>
    <t>с.Звънарци</t>
  </si>
  <si>
    <t>с.Каменово</t>
  </si>
  <si>
    <t>с.Медовене</t>
  </si>
  <si>
    <t>с.Мъдрево</t>
  </si>
  <si>
    <t>с.Равно</t>
  </si>
  <si>
    <t>с.Савин</t>
  </si>
  <si>
    <t>с.Севар</t>
  </si>
  <si>
    <t>с.Сеслав</t>
  </si>
  <si>
    <t>с.Тертер</t>
  </si>
  <si>
    <t>с.Точилари</t>
  </si>
  <si>
    <t>с.Юпер</t>
  </si>
  <si>
    <t>гр.Лозница</t>
  </si>
  <si>
    <t>с.Веселина</t>
  </si>
  <si>
    <t>с.Гороцвет</t>
  </si>
  <si>
    <t>с.Градина</t>
  </si>
  <si>
    <t>с.Каменар</t>
  </si>
  <si>
    <t>с.Крояч</t>
  </si>
  <si>
    <t>с.Ловско</t>
  </si>
  <si>
    <t>с.Манастирско</t>
  </si>
  <si>
    <t>с.Манастирци</t>
  </si>
  <si>
    <t>с.Сейдол</t>
  </si>
  <si>
    <t>с.Синя вода</t>
  </si>
  <si>
    <t>с.Студенец</t>
  </si>
  <si>
    <t>с.Трапище</t>
  </si>
  <si>
    <t>с.Тръбач</t>
  </si>
  <si>
    <t>с.Чудомир</t>
  </si>
  <si>
    <t>гр.Разград</t>
  </si>
  <si>
    <t>с.Балкански</t>
  </si>
  <si>
    <t>с.Благоево</t>
  </si>
  <si>
    <t>с.Гецово</t>
  </si>
  <si>
    <t>с.Дряновец</t>
  </si>
  <si>
    <t>с.Дянково</t>
  </si>
  <si>
    <t>с.Киченица</t>
  </si>
  <si>
    <t>с.Липник</t>
  </si>
  <si>
    <t>с.Мортагоново</t>
  </si>
  <si>
    <t>с.Недоклан</t>
  </si>
  <si>
    <t>с.Осенец</t>
  </si>
  <si>
    <t>с.Островче</t>
  </si>
  <si>
    <t>с.Побит камък</t>
  </si>
  <si>
    <t>с.Пороище</t>
  </si>
  <si>
    <t>с.Радинград</t>
  </si>
  <si>
    <t>с.Раковски</t>
  </si>
  <si>
    <t>с.Топчии</t>
  </si>
  <si>
    <t>с.Ушинци</t>
  </si>
  <si>
    <t>с.Черковна</t>
  </si>
  <si>
    <t>с.Ясеновец</t>
  </si>
  <si>
    <t>с.Самуил</t>
  </si>
  <si>
    <t>с.Богданци</t>
  </si>
  <si>
    <t>с.Богомилци</t>
  </si>
  <si>
    <t>с.Владимировци</t>
  </si>
  <si>
    <t>с.Голям извор</t>
  </si>
  <si>
    <t>с.Голяма вода</t>
  </si>
  <si>
    <t>с.Желязковец</t>
  </si>
  <si>
    <t>с.Здравец</t>
  </si>
  <si>
    <t>с.Кара Михал</t>
  </si>
  <si>
    <t>с.Кривица</t>
  </si>
  <si>
    <t>с.Ножарово</t>
  </si>
  <si>
    <t>с.Пчелина</t>
  </si>
  <si>
    <t>с.Хума</t>
  </si>
  <si>
    <t>с.Хърсово</t>
  </si>
  <si>
    <t>гр.Цар Калоян</t>
  </si>
  <si>
    <t>с.Езерче</t>
  </si>
  <si>
    <t>с.Костанденец</t>
  </si>
  <si>
    <t>№:</t>
  </si>
  <si>
    <t>име</t>
  </si>
  <si>
    <t>област</t>
  </si>
  <si>
    <t>община</t>
  </si>
  <si>
    <t>кметство</t>
  </si>
  <si>
    <t>гр.</t>
  </si>
  <si>
    <t>RAZ</t>
  </si>
  <si>
    <t>RAZ11</t>
  </si>
  <si>
    <t>RAZ11-00</t>
  </si>
  <si>
    <t>с.</t>
  </si>
  <si>
    <t>RAZ11-01</t>
  </si>
  <si>
    <t>RAZ11-02</t>
  </si>
  <si>
    <t>RAZ11-03</t>
  </si>
  <si>
    <t>RAZ11-04</t>
  </si>
  <si>
    <t>RAZ11-05</t>
  </si>
  <si>
    <t>RAZ11-06</t>
  </si>
  <si>
    <t>RAZ14</t>
  </si>
  <si>
    <t>RAZ14-00</t>
  </si>
  <si>
    <t>RAZ14-01</t>
  </si>
  <si>
    <t>RAZ14-02</t>
  </si>
  <si>
    <t>RAZ14-03</t>
  </si>
  <si>
    <t>RAZ14-04</t>
  </si>
  <si>
    <t>RAZ14-05</t>
  </si>
  <si>
    <t>RAZ14-06</t>
  </si>
  <si>
    <t>RAZ14-07</t>
  </si>
  <si>
    <t>RAZ14-08</t>
  </si>
  <si>
    <t>RAZ14-09</t>
  </si>
  <si>
    <t>RAZ14-10</t>
  </si>
  <si>
    <t>RAZ14-12</t>
  </si>
  <si>
    <t>RAZ14-13</t>
  </si>
  <si>
    <t>RAZ14-14</t>
  </si>
  <si>
    <t>RAZ14-15</t>
  </si>
  <si>
    <t>RAZ14-16</t>
  </si>
  <si>
    <t>RAZ14-17</t>
  </si>
  <si>
    <t>RAZ14-18</t>
  </si>
  <si>
    <t>RAZ14-19</t>
  </si>
  <si>
    <t>Старо селище</t>
  </si>
  <si>
    <t>RAZ14-20</t>
  </si>
  <si>
    <t>RAZ14-21</t>
  </si>
  <si>
    <t>RAZ14-22</t>
  </si>
  <si>
    <t>50512</t>
  </si>
  <si>
    <t>Малко Йонково</t>
  </si>
  <si>
    <t>RAZ14-23</t>
  </si>
  <si>
    <t>RAZ16</t>
  </si>
  <si>
    <t>RAZ16-00</t>
  </si>
  <si>
    <t>RAZ16-01</t>
  </si>
  <si>
    <t>RAZ16-02</t>
  </si>
  <si>
    <t>RAZ16-03</t>
  </si>
  <si>
    <t>RAZ16-04</t>
  </si>
  <si>
    <t>RAZ16-05</t>
  </si>
  <si>
    <t>RAZ16-06</t>
  </si>
  <si>
    <t>RAZ16-07</t>
  </si>
  <si>
    <t>RAZ16-08</t>
  </si>
  <si>
    <t>RAZ16-09</t>
  </si>
  <si>
    <t>RAZ16-10</t>
  </si>
  <si>
    <t>RAZ16-11</t>
  </si>
  <si>
    <t>RAZ16-12</t>
  </si>
  <si>
    <t>RAZ16-14</t>
  </si>
  <si>
    <t>RAZ16-16</t>
  </si>
  <si>
    <t>RAZ16-17</t>
  </si>
  <si>
    <t>RAZ16-18</t>
  </si>
  <si>
    <t>RAZ17</t>
  </si>
  <si>
    <t>RAZ17-00</t>
  </si>
  <si>
    <t>RAZ17-02</t>
  </si>
  <si>
    <t>RAZ17-04</t>
  </si>
  <si>
    <t>RAZ17-05</t>
  </si>
  <si>
    <t>RAZ17-07</t>
  </si>
  <si>
    <t>RAZ17-08</t>
  </si>
  <si>
    <t>RAZ17-10</t>
  </si>
  <si>
    <t>RAZ17-12</t>
  </si>
  <si>
    <t>RAZ17-14</t>
  </si>
  <si>
    <t>RAZ17-15</t>
  </si>
  <si>
    <t>RAZ17-21</t>
  </si>
  <si>
    <t>RAZ17-22</t>
  </si>
  <si>
    <t>RAZ17-23</t>
  </si>
  <si>
    <t>RAZ17-25</t>
  </si>
  <si>
    <t>RAZ17-26</t>
  </si>
  <si>
    <t>RAZ17-27</t>
  </si>
  <si>
    <t>RAZ26</t>
  </si>
  <si>
    <t>RAZ26-00</t>
  </si>
  <si>
    <t>RAZ26-01</t>
  </si>
  <si>
    <t>RAZ26-02</t>
  </si>
  <si>
    <t>RAZ26-03</t>
  </si>
  <si>
    <t>RAZ26-04</t>
  </si>
  <si>
    <t>RAZ26-05</t>
  </si>
  <si>
    <t>RAZ26-06</t>
  </si>
  <si>
    <t>RAZ26-07</t>
  </si>
  <si>
    <t>RAZ26-08</t>
  </si>
  <si>
    <t>RAZ26-09</t>
  </si>
  <si>
    <t>RAZ26-10</t>
  </si>
  <si>
    <t>RAZ26-11</t>
  </si>
  <si>
    <t>RAZ26-12</t>
  </si>
  <si>
    <t>RAZ26-13</t>
  </si>
  <si>
    <t>RAZ26-14</t>
  </si>
  <si>
    <t>70860</t>
  </si>
  <si>
    <t>Стражец</t>
  </si>
  <si>
    <t>RAZ26-15</t>
  </si>
  <si>
    <t>RAZ26-16</t>
  </si>
  <si>
    <t>RAZ26-18</t>
  </si>
  <si>
    <t>RAZ26-19</t>
  </si>
  <si>
    <t>58668</t>
  </si>
  <si>
    <t>Просторно</t>
  </si>
  <si>
    <t>RAZ26-20</t>
  </si>
  <si>
    <t>RAZ29</t>
  </si>
  <si>
    <t>RAZ29-00</t>
  </si>
  <si>
    <t>RAZ29-01</t>
  </si>
  <si>
    <t>RAZ29-02</t>
  </si>
  <si>
    <t>RAZ29-03</t>
  </si>
  <si>
    <t>RAZ29-04</t>
  </si>
  <si>
    <t>RAZ29-05</t>
  </si>
  <si>
    <t>RAZ29-06</t>
  </si>
  <si>
    <t>RAZ29-07</t>
  </si>
  <si>
    <t>RAZ29-09</t>
  </si>
  <si>
    <t>RAZ29-10</t>
  </si>
  <si>
    <t>RAZ29-11</t>
  </si>
  <si>
    <t>RAZ29-12</t>
  </si>
  <si>
    <t>RAZ29-13</t>
  </si>
  <si>
    <t>RAZ36</t>
  </si>
  <si>
    <t>RAZ36-00</t>
  </si>
  <si>
    <t>RAZ36-01</t>
  </si>
  <si>
    <t>RAZ36-02</t>
  </si>
  <si>
    <t>с.Старо Селище</t>
  </si>
  <si>
    <t>с.Бели Лом</t>
  </si>
  <si>
    <t>Средно  годишно рентно  плащане за 2019-2020 стопанска година</t>
  </si>
  <si>
    <t>Трайни насаждения</t>
  </si>
  <si>
    <t>Пасища/ мери</t>
  </si>
  <si>
    <t xml:space="preserve">Размер на средното годишно рентно плащане за  землищата в област Разград за стопанската  2019 – 2020 година, определен  въз основа на данни, предоставени от общинските служби по земеделие, за средната стойност на рентните вноски, изчислена на база повече от половината договори, вписани в съответната служба по вписванията и регистрирани в съответната общинската служба по земеделие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</si>
</sst>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_ ;[Red]\-0\ "/>
  </numFmts>
  <fonts count="8" x14ac:knownFonts="1">
    <font>
      <sz val="10"/>
      <color theme="1"/>
      <name val="Calibri"/>
      <family val="2"/>
      <charset val="204"/>
      <scheme val="minor"/>
    </font>
    <font>
      <sz val="10"/>
      <color theme="1"/>
      <name val="Verdana"/>
      <family val="2"/>
      <charset val="204"/>
    </font>
    <font>
      <sz val="10"/>
      <name val="Verdana"/>
      <family val="2"/>
      <charset val="204"/>
    </font>
    <font>
      <b/>
      <sz val="11"/>
      <name val="Verdana"/>
      <family val="2"/>
      <charset val="204"/>
    </font>
    <font>
      <b/>
      <sz val="10"/>
      <name val="Verdana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theme="1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Border="1"/>
    <xf numFmtId="0" fontId="2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7" xfId="0" applyBorder="1" applyAlignment="1">
      <alignment horizontal="center"/>
    </xf>
    <xf numFmtId="0" fontId="5" fillId="0" borderId="23" xfId="0" applyFont="1" applyBorder="1"/>
    <xf numFmtId="0" fontId="5" fillId="0" borderId="10" xfId="0" applyFont="1" applyBorder="1" applyAlignment="1">
      <alignment horizontal="center"/>
    </xf>
    <xf numFmtId="0" fontId="5" fillId="0" borderId="10" xfId="0" applyFont="1" applyBorder="1"/>
    <xf numFmtId="0" fontId="5" fillId="0" borderId="29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1" xfId="0" applyBorder="1"/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2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4" xfId="0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28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20" xfId="0" applyFont="1" applyBorder="1"/>
    <xf numFmtId="0" fontId="5" fillId="0" borderId="5" xfId="0" applyFont="1" applyBorder="1" applyAlignment="1">
      <alignment horizontal="center"/>
    </xf>
    <xf numFmtId="0" fontId="5" fillId="0" borderId="5" xfId="0" applyFont="1" applyBorder="1"/>
    <xf numFmtId="0" fontId="5" fillId="0" borderId="25" xfId="0" applyFont="1" applyBorder="1" applyAlignment="1">
      <alignment horizontal="center"/>
    </xf>
    <xf numFmtId="0" fontId="0" fillId="0" borderId="23" xfId="0" applyBorder="1"/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2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2" xfId="0" applyBorder="1"/>
    <xf numFmtId="0" fontId="0" fillId="0" borderId="14" xfId="0" applyBorder="1" applyAlignment="1">
      <alignment horizontal="center"/>
    </xf>
    <xf numFmtId="0" fontId="0" fillId="0" borderId="14" xfId="0" applyBorder="1"/>
    <xf numFmtId="0" fontId="0" fillId="0" borderId="27" xfId="0" applyBorder="1" applyAlignment="1">
      <alignment horizontal="center"/>
    </xf>
    <xf numFmtId="0" fontId="6" fillId="0" borderId="21" xfId="0" applyFont="1" applyBorder="1"/>
    <xf numFmtId="0" fontId="6" fillId="0" borderId="9" xfId="0" applyFont="1" applyBorder="1" applyAlignment="1">
      <alignment horizontal="center"/>
    </xf>
    <xf numFmtId="0" fontId="6" fillId="0" borderId="9" xfId="0" applyFont="1" applyBorder="1"/>
    <xf numFmtId="0" fontId="6" fillId="0" borderId="26" xfId="0" applyFont="1" applyBorder="1" applyAlignment="1">
      <alignment horizontal="center"/>
    </xf>
    <xf numFmtId="0" fontId="6" fillId="0" borderId="23" xfId="0" applyFont="1" applyBorder="1"/>
    <xf numFmtId="0" fontId="6" fillId="0" borderId="10" xfId="0" applyFont="1" applyBorder="1" applyAlignment="1">
      <alignment horizontal="center"/>
    </xf>
    <xf numFmtId="0" fontId="6" fillId="0" borderId="10" xfId="0" applyFont="1" applyBorder="1"/>
    <xf numFmtId="0" fontId="6" fillId="0" borderId="29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166" fontId="2" fillId="0" borderId="2" xfId="0" applyNumberFormat="1" applyFont="1" applyFill="1" applyBorder="1" applyAlignment="1">
      <alignment horizontal="center"/>
    </xf>
    <xf numFmtId="166" fontId="2" fillId="0" borderId="6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" fontId="1" fillId="0" borderId="0" xfId="0" applyNumberFormat="1" applyFont="1" applyFill="1" applyBorder="1"/>
    <xf numFmtId="1" fontId="1" fillId="0" borderId="0" xfId="0" applyNumberFormat="1" applyFont="1" applyFill="1"/>
    <xf numFmtId="164" fontId="1" fillId="0" borderId="0" xfId="0" applyNumberFormat="1" applyFont="1" applyFill="1"/>
    <xf numFmtId="164" fontId="1" fillId="0" borderId="0" xfId="0" applyNumberFormat="1" applyFont="1" applyFill="1" applyBorder="1"/>
    <xf numFmtId="165" fontId="1" fillId="0" borderId="0" xfId="0" applyNumberFormat="1" applyFont="1" applyFill="1"/>
    <xf numFmtId="0" fontId="1" fillId="0" borderId="0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 vertical="center"/>
    </xf>
    <xf numFmtId="0" fontId="2" fillId="0" borderId="34" xfId="0" applyFont="1" applyFill="1" applyBorder="1"/>
    <xf numFmtId="0" fontId="2" fillId="0" borderId="35" xfId="0" applyFont="1" applyFill="1" applyBorder="1"/>
    <xf numFmtId="0" fontId="2" fillId="0" borderId="33" xfId="0" applyFont="1" applyFill="1" applyBorder="1"/>
    <xf numFmtId="0" fontId="4" fillId="0" borderId="2" xfId="0" applyFont="1" applyFill="1" applyBorder="1" applyAlignment="1">
      <alignment horizontal="center" vertical="center"/>
    </xf>
    <xf numFmtId="0" fontId="2" fillId="0" borderId="36" xfId="0" applyFont="1" applyFill="1" applyBorder="1"/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166" fontId="2" fillId="0" borderId="11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166" fontId="2" fillId="0" borderId="3" xfId="0" applyNumberFormat="1" applyFont="1" applyFill="1" applyBorder="1" applyAlignment="1">
      <alignment horizontal="center"/>
    </xf>
    <xf numFmtId="166" fontId="2" fillId="0" borderId="7" xfId="0" applyNumberFormat="1" applyFont="1" applyFill="1" applyBorder="1" applyAlignment="1">
      <alignment horizontal="center"/>
    </xf>
    <xf numFmtId="166" fontId="2" fillId="0" borderId="1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9_2020/SRP_obl_Razgrad_2019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КАТТЕ"/>
      <sheetName val="СРП 2019-2020"/>
      <sheetName val="Сравнение СРП 2019-2020 2018-19"/>
      <sheetName val="Niwi"/>
      <sheetName val="TN"/>
      <sheetName val="PM"/>
      <sheetName val="L"/>
      <sheetName val="ниви"/>
      <sheetName val="Трайни"/>
      <sheetName val="Sheet2"/>
      <sheetName val="Sheet3"/>
    </sheetNames>
    <sheetDataSet>
      <sheetData sheetId="0"/>
      <sheetData sheetId="1">
        <row r="7">
          <cell r="D7">
            <v>1</v>
          </cell>
          <cell r="E7" t="str">
            <v>Завет</v>
          </cell>
          <cell r="F7" t="str">
            <v>Брестовене</v>
          </cell>
          <cell r="G7" t="str">
            <v>06481</v>
          </cell>
          <cell r="H7">
            <v>49</v>
          </cell>
          <cell r="I7">
            <v>110</v>
          </cell>
          <cell r="J7">
            <v>280</v>
          </cell>
          <cell r="K7">
            <v>4352.4030000000002</v>
          </cell>
          <cell r="L7">
            <v>212758.79</v>
          </cell>
          <cell r="M7">
            <v>35</v>
          </cell>
          <cell r="N7">
            <v>12</v>
          </cell>
          <cell r="O7">
            <v>19</v>
          </cell>
          <cell r="P7">
            <v>152.65200000000002</v>
          </cell>
          <cell r="Q7">
            <v>5362.01</v>
          </cell>
          <cell r="R7">
            <v>7</v>
          </cell>
          <cell r="S7">
            <v>17</v>
          </cell>
          <cell r="T7">
            <v>29</v>
          </cell>
          <cell r="U7">
            <v>1990.37</v>
          </cell>
          <cell r="V7">
            <v>14878.04</v>
          </cell>
          <cell r="W7">
            <v>11</v>
          </cell>
          <cell r="X7">
            <v>1</v>
          </cell>
          <cell r="Y7">
            <v>1</v>
          </cell>
          <cell r="Z7">
            <v>17.818999999999999</v>
          </cell>
          <cell r="AA7">
            <v>188.53</v>
          </cell>
        </row>
        <row r="8">
          <cell r="D8">
            <v>2</v>
          </cell>
          <cell r="E8" t="str">
            <v>Завет</v>
          </cell>
          <cell r="F8" t="str">
            <v>Веселец</v>
          </cell>
          <cell r="G8" t="str">
            <v>10714</v>
          </cell>
          <cell r="H8">
            <v>66</v>
          </cell>
          <cell r="I8">
            <v>33</v>
          </cell>
          <cell r="J8">
            <v>72</v>
          </cell>
          <cell r="K8">
            <v>1415.98</v>
          </cell>
          <cell r="L8">
            <v>93411.41</v>
          </cell>
          <cell r="M8">
            <v>44</v>
          </cell>
          <cell r="N8">
            <v>5</v>
          </cell>
          <cell r="O8">
            <v>6</v>
          </cell>
          <cell r="P8">
            <v>35.169000000000004</v>
          </cell>
          <cell r="Q8">
            <v>1545.83</v>
          </cell>
          <cell r="R8">
            <v>7</v>
          </cell>
          <cell r="S8">
            <v>7</v>
          </cell>
          <cell r="T8">
            <v>7</v>
          </cell>
          <cell r="U8">
            <v>523.18600000000004</v>
          </cell>
          <cell r="V8">
            <v>3835.72</v>
          </cell>
          <cell r="W8">
            <v>6</v>
          </cell>
        </row>
        <row r="9">
          <cell r="D9">
            <v>3</v>
          </cell>
          <cell r="E9" t="str">
            <v>Завет</v>
          </cell>
          <cell r="F9" t="str">
            <v>Завет</v>
          </cell>
          <cell r="G9" t="str">
            <v>30065</v>
          </cell>
          <cell r="H9">
            <v>54</v>
          </cell>
          <cell r="I9">
            <v>412</v>
          </cell>
          <cell r="J9">
            <v>1011</v>
          </cell>
          <cell r="K9">
            <v>9431.625</v>
          </cell>
          <cell r="L9">
            <v>511166.67</v>
          </cell>
          <cell r="M9">
            <v>37</v>
          </cell>
          <cell r="N9">
            <v>19</v>
          </cell>
          <cell r="O9">
            <v>27</v>
          </cell>
          <cell r="P9">
            <v>154.12100000000001</v>
          </cell>
          <cell r="Q9">
            <v>5644.3499999999995</v>
          </cell>
          <cell r="R9">
            <v>9</v>
          </cell>
          <cell r="S9">
            <v>10</v>
          </cell>
          <cell r="T9">
            <v>24</v>
          </cell>
          <cell r="U9">
            <v>696.05499999999995</v>
          </cell>
          <cell r="V9">
            <v>6224.1</v>
          </cell>
          <cell r="W9">
            <v>11</v>
          </cell>
        </row>
        <row r="10">
          <cell r="D10">
            <v>4</v>
          </cell>
          <cell r="E10" t="str">
            <v>Завет</v>
          </cell>
          <cell r="F10" t="str">
            <v>Иван Шишманово</v>
          </cell>
          <cell r="G10" t="str">
            <v>32192</v>
          </cell>
          <cell r="H10">
            <v>46</v>
          </cell>
          <cell r="I10">
            <v>22</v>
          </cell>
          <cell r="J10">
            <v>47</v>
          </cell>
          <cell r="K10">
            <v>412.61099999999999</v>
          </cell>
          <cell r="L10">
            <v>18953.439999999999</v>
          </cell>
          <cell r="M10">
            <v>36</v>
          </cell>
          <cell r="N10">
            <v>4</v>
          </cell>
          <cell r="O10">
            <v>5</v>
          </cell>
          <cell r="P10">
            <v>13.135999999999999</v>
          </cell>
          <cell r="Q10">
            <v>474.89</v>
          </cell>
          <cell r="R10">
            <v>7</v>
          </cell>
          <cell r="S10">
            <v>5</v>
          </cell>
          <cell r="T10">
            <v>34</v>
          </cell>
          <cell r="U10">
            <v>660.03300000000002</v>
          </cell>
          <cell r="V10">
            <v>4872.7299999999996</v>
          </cell>
          <cell r="W10">
            <v>6</v>
          </cell>
          <cell r="X10">
            <v>1</v>
          </cell>
          <cell r="Y10">
            <v>1</v>
          </cell>
          <cell r="Z10">
            <v>13.417999999999999</v>
          </cell>
          <cell r="AA10">
            <v>85.88</v>
          </cell>
        </row>
        <row r="11">
          <cell r="D11">
            <v>5</v>
          </cell>
          <cell r="E11" t="str">
            <v>Завет</v>
          </cell>
          <cell r="F11" t="str">
            <v>Острово</v>
          </cell>
          <cell r="G11" t="str">
            <v>54417</v>
          </cell>
          <cell r="H11">
            <v>43</v>
          </cell>
          <cell r="I11">
            <v>368</v>
          </cell>
          <cell r="J11">
            <v>795</v>
          </cell>
          <cell r="K11">
            <v>8632.0460000000003</v>
          </cell>
          <cell r="L11">
            <v>373090.76</v>
          </cell>
          <cell r="M11">
            <v>35</v>
          </cell>
          <cell r="R11">
            <v>8</v>
          </cell>
          <cell r="S11">
            <v>3</v>
          </cell>
          <cell r="T11">
            <v>3</v>
          </cell>
          <cell r="U11">
            <v>161.37100000000001</v>
          </cell>
          <cell r="V11">
            <v>1355.46</v>
          </cell>
          <cell r="W11">
            <v>11</v>
          </cell>
        </row>
        <row r="12">
          <cell r="D12">
            <v>6</v>
          </cell>
          <cell r="E12" t="str">
            <v>Завет</v>
          </cell>
          <cell r="F12" t="str">
            <v>Прелез</v>
          </cell>
          <cell r="G12" t="str">
            <v>58147</v>
          </cell>
          <cell r="H12">
            <v>64</v>
          </cell>
          <cell r="I12">
            <v>126</v>
          </cell>
          <cell r="J12">
            <v>340</v>
          </cell>
          <cell r="K12">
            <v>4522.3289999999997</v>
          </cell>
          <cell r="L12">
            <v>288937.44</v>
          </cell>
          <cell r="M12">
            <v>50</v>
          </cell>
          <cell r="N12">
            <v>1</v>
          </cell>
          <cell r="O12">
            <v>1</v>
          </cell>
          <cell r="P12">
            <v>0.67600000000000005</v>
          </cell>
          <cell r="Q12">
            <v>33.799999999999997</v>
          </cell>
          <cell r="R12">
            <v>7</v>
          </cell>
          <cell r="S12">
            <v>12</v>
          </cell>
          <cell r="T12">
            <v>18</v>
          </cell>
          <cell r="U12">
            <v>1210.365</v>
          </cell>
          <cell r="V12">
            <v>8525.43</v>
          </cell>
          <cell r="W12">
            <v>6</v>
          </cell>
        </row>
        <row r="13">
          <cell r="D13">
            <v>7</v>
          </cell>
          <cell r="E13" t="str">
            <v>Завет</v>
          </cell>
          <cell r="F13" t="str">
            <v>Сушево</v>
          </cell>
          <cell r="G13" t="str">
            <v>70384</v>
          </cell>
          <cell r="H13">
            <v>49</v>
          </cell>
          <cell r="I13">
            <v>173</v>
          </cell>
          <cell r="J13">
            <v>451</v>
          </cell>
          <cell r="K13">
            <v>6238.4530000000004</v>
          </cell>
          <cell r="L13">
            <v>305737.13</v>
          </cell>
          <cell r="M13">
            <v>27</v>
          </cell>
          <cell r="N13">
            <v>23</v>
          </cell>
          <cell r="O13">
            <v>30</v>
          </cell>
          <cell r="P13">
            <v>219.148</v>
          </cell>
          <cell r="Q13">
            <v>5862.8099999999995</v>
          </cell>
          <cell r="R13">
            <v>9</v>
          </cell>
          <cell r="S13">
            <v>10</v>
          </cell>
          <cell r="T13">
            <v>14</v>
          </cell>
          <cell r="U13">
            <v>1013.208</v>
          </cell>
          <cell r="V13">
            <v>9445.82</v>
          </cell>
          <cell r="W13">
            <v>11</v>
          </cell>
        </row>
        <row r="14">
          <cell r="E14" t="str">
            <v>ОБЩО ЗА ОБЩ.ЗАВЕТ</v>
          </cell>
          <cell r="H14">
            <v>52</v>
          </cell>
          <cell r="I14">
            <v>1244</v>
          </cell>
          <cell r="J14">
            <v>2996</v>
          </cell>
          <cell r="K14">
            <v>35005.447</v>
          </cell>
          <cell r="L14">
            <v>1804055.6399999997</v>
          </cell>
          <cell r="M14">
            <v>33</v>
          </cell>
          <cell r="N14">
            <v>64</v>
          </cell>
          <cell r="O14">
            <v>88</v>
          </cell>
          <cell r="P14">
            <v>574.90200000000004</v>
          </cell>
          <cell r="Q14">
            <v>18923.689999999995</v>
          </cell>
          <cell r="R14">
            <v>8</v>
          </cell>
          <cell r="S14">
            <v>64</v>
          </cell>
          <cell r="T14">
            <v>129</v>
          </cell>
          <cell r="U14">
            <v>6254.5879999999997</v>
          </cell>
          <cell r="V14">
            <v>49137.299999999996</v>
          </cell>
          <cell r="W14">
            <v>9</v>
          </cell>
          <cell r="X14">
            <v>2</v>
          </cell>
          <cell r="Y14">
            <v>2</v>
          </cell>
          <cell r="Z14">
            <v>31.236999999999998</v>
          </cell>
          <cell r="AA14">
            <v>274.40999999999997</v>
          </cell>
        </row>
        <row r="15">
          <cell r="D15">
            <v>1</v>
          </cell>
          <cell r="E15" t="str">
            <v>Исперих</v>
          </cell>
          <cell r="F15" t="str">
            <v>Исперих</v>
          </cell>
          <cell r="G15" t="str">
            <v>32874</v>
          </cell>
          <cell r="H15">
            <v>69</v>
          </cell>
          <cell r="I15">
            <v>14</v>
          </cell>
          <cell r="J15">
            <v>26</v>
          </cell>
          <cell r="K15">
            <v>218.184</v>
          </cell>
          <cell r="L15">
            <v>15066.77</v>
          </cell>
          <cell r="M15">
            <v>75</v>
          </cell>
          <cell r="R15">
            <v>8</v>
          </cell>
          <cell r="W15">
            <v>8</v>
          </cell>
        </row>
        <row r="16">
          <cell r="D16">
            <v>2</v>
          </cell>
          <cell r="E16" t="str">
            <v>Исперих</v>
          </cell>
          <cell r="F16" t="str">
            <v>Белинци</v>
          </cell>
          <cell r="G16" t="str">
            <v>03472</v>
          </cell>
          <cell r="H16">
            <v>29</v>
          </cell>
          <cell r="I16">
            <v>7</v>
          </cell>
          <cell r="J16">
            <v>66</v>
          </cell>
          <cell r="K16">
            <v>728.96</v>
          </cell>
          <cell r="L16">
            <v>20985.96</v>
          </cell>
          <cell r="M16">
            <v>28</v>
          </cell>
          <cell r="N16">
            <v>2</v>
          </cell>
          <cell r="O16">
            <v>4</v>
          </cell>
          <cell r="P16">
            <v>108.661</v>
          </cell>
          <cell r="Q16">
            <v>3073.85</v>
          </cell>
          <cell r="R16">
            <v>8</v>
          </cell>
          <cell r="W16">
            <v>8</v>
          </cell>
        </row>
        <row r="17">
          <cell r="D17">
            <v>3</v>
          </cell>
          <cell r="E17" t="str">
            <v>Исперих</v>
          </cell>
          <cell r="F17" t="str">
            <v>Бърдоква</v>
          </cell>
          <cell r="G17" t="str">
            <v>07452</v>
          </cell>
          <cell r="H17">
            <v>70</v>
          </cell>
          <cell r="I17">
            <v>46</v>
          </cell>
          <cell r="J17">
            <v>125</v>
          </cell>
          <cell r="K17">
            <v>1741.434</v>
          </cell>
          <cell r="L17">
            <v>121443.47</v>
          </cell>
          <cell r="M17">
            <v>42</v>
          </cell>
          <cell r="R17">
            <v>8</v>
          </cell>
          <cell r="W17">
            <v>8</v>
          </cell>
        </row>
        <row r="18">
          <cell r="D18">
            <v>4</v>
          </cell>
          <cell r="E18" t="str">
            <v>Исперих</v>
          </cell>
          <cell r="F18" t="str">
            <v>Вазово</v>
          </cell>
          <cell r="G18" t="str">
            <v>10015</v>
          </cell>
          <cell r="H18">
            <v>61</v>
          </cell>
          <cell r="I18">
            <v>17</v>
          </cell>
          <cell r="J18">
            <v>75</v>
          </cell>
          <cell r="K18">
            <v>1130.3710000000001</v>
          </cell>
          <cell r="L18">
            <v>68855.350000000006</v>
          </cell>
          <cell r="M18">
            <v>75</v>
          </cell>
          <cell r="N18">
            <v>2</v>
          </cell>
          <cell r="O18">
            <v>2</v>
          </cell>
          <cell r="P18">
            <v>232.49199999999999</v>
          </cell>
          <cell r="Q18">
            <v>17366.12</v>
          </cell>
          <cell r="R18">
            <v>8</v>
          </cell>
          <cell r="S18">
            <v>2</v>
          </cell>
          <cell r="T18">
            <v>2</v>
          </cell>
          <cell r="U18">
            <v>350.149</v>
          </cell>
          <cell r="V18">
            <v>2801.19</v>
          </cell>
          <cell r="W18">
            <v>8</v>
          </cell>
        </row>
        <row r="19">
          <cell r="D19">
            <v>5</v>
          </cell>
          <cell r="E19" t="str">
            <v>Исперих</v>
          </cell>
          <cell r="F19" t="str">
            <v>Голям Поровец</v>
          </cell>
          <cell r="G19" t="str">
            <v>15953</v>
          </cell>
          <cell r="H19">
            <v>65</v>
          </cell>
          <cell r="I19">
            <v>16</v>
          </cell>
          <cell r="J19">
            <v>81</v>
          </cell>
          <cell r="K19">
            <v>688.59299999999996</v>
          </cell>
          <cell r="L19">
            <v>45077.97</v>
          </cell>
          <cell r="M19">
            <v>42</v>
          </cell>
          <cell r="R19">
            <v>8</v>
          </cell>
          <cell r="S19">
            <v>2</v>
          </cell>
          <cell r="T19">
            <v>6</v>
          </cell>
          <cell r="U19">
            <v>204.21100000000001</v>
          </cell>
          <cell r="V19">
            <v>1633.69</v>
          </cell>
          <cell r="W19">
            <v>8</v>
          </cell>
        </row>
        <row r="20">
          <cell r="D20">
            <v>6</v>
          </cell>
          <cell r="E20" t="str">
            <v>Исперих</v>
          </cell>
          <cell r="F20" t="str">
            <v>Делчево</v>
          </cell>
          <cell r="G20" t="str">
            <v>20609</v>
          </cell>
          <cell r="H20">
            <v>22</v>
          </cell>
          <cell r="I20">
            <v>6</v>
          </cell>
          <cell r="J20">
            <v>149</v>
          </cell>
          <cell r="K20">
            <v>1716.0530000000001</v>
          </cell>
          <cell r="L20">
            <v>37953.46</v>
          </cell>
          <cell r="M20">
            <v>20</v>
          </cell>
          <cell r="N20">
            <v>1</v>
          </cell>
          <cell r="O20">
            <v>94</v>
          </cell>
          <cell r="P20">
            <v>164.995</v>
          </cell>
          <cell r="Q20">
            <v>3299.9</v>
          </cell>
          <cell r="R20">
            <v>8</v>
          </cell>
          <cell r="S20">
            <v>2</v>
          </cell>
          <cell r="T20">
            <v>5</v>
          </cell>
          <cell r="U20">
            <v>140.69300000000001</v>
          </cell>
          <cell r="V20">
            <v>1125.55</v>
          </cell>
          <cell r="W20">
            <v>8</v>
          </cell>
        </row>
        <row r="21">
          <cell r="D21">
            <v>7</v>
          </cell>
          <cell r="E21" t="str">
            <v>Исперих</v>
          </cell>
          <cell r="F21" t="str">
            <v>Драгомъж</v>
          </cell>
          <cell r="G21" t="str">
            <v>24921</v>
          </cell>
          <cell r="H21">
            <v>59</v>
          </cell>
          <cell r="I21">
            <v>3</v>
          </cell>
          <cell r="J21">
            <v>5</v>
          </cell>
          <cell r="K21">
            <v>171.91800000000001</v>
          </cell>
          <cell r="L21">
            <v>10196.44</v>
          </cell>
          <cell r="M21">
            <v>60</v>
          </cell>
          <cell r="N21">
            <v>1</v>
          </cell>
          <cell r="O21">
            <v>1</v>
          </cell>
          <cell r="P21">
            <v>13.701000000000001</v>
          </cell>
          <cell r="Q21">
            <v>822.06</v>
          </cell>
          <cell r="R21">
            <v>8</v>
          </cell>
          <cell r="W21">
            <v>8</v>
          </cell>
        </row>
        <row r="22">
          <cell r="D22">
            <v>8</v>
          </cell>
          <cell r="E22" t="str">
            <v>Исперих</v>
          </cell>
          <cell r="F22" t="str">
            <v>Духовец</v>
          </cell>
          <cell r="G22" t="str">
            <v>24150</v>
          </cell>
          <cell r="H22">
            <v>27</v>
          </cell>
          <cell r="I22">
            <v>11</v>
          </cell>
          <cell r="J22">
            <v>122</v>
          </cell>
          <cell r="K22">
            <v>1445.0050000000001</v>
          </cell>
          <cell r="L22">
            <v>38440.35</v>
          </cell>
          <cell r="M22">
            <v>33</v>
          </cell>
          <cell r="N22">
            <v>5</v>
          </cell>
          <cell r="O22">
            <v>13</v>
          </cell>
          <cell r="P22">
            <v>389.84399999999999</v>
          </cell>
          <cell r="Q22">
            <v>12991.76</v>
          </cell>
          <cell r="R22">
            <v>8</v>
          </cell>
          <cell r="S22">
            <v>2</v>
          </cell>
          <cell r="T22">
            <v>7</v>
          </cell>
          <cell r="U22">
            <v>244.822</v>
          </cell>
          <cell r="V22">
            <v>1958.58</v>
          </cell>
          <cell r="W22">
            <v>8</v>
          </cell>
        </row>
        <row r="23">
          <cell r="D23">
            <v>9</v>
          </cell>
          <cell r="E23" t="str">
            <v>Исперих</v>
          </cell>
          <cell r="F23" t="str">
            <v>Йонково</v>
          </cell>
          <cell r="G23" t="str">
            <v>34103</v>
          </cell>
          <cell r="H23">
            <v>61</v>
          </cell>
          <cell r="I23">
            <v>52</v>
          </cell>
          <cell r="J23">
            <v>167</v>
          </cell>
          <cell r="K23">
            <v>2465.7109999999998</v>
          </cell>
          <cell r="L23">
            <v>150494.76</v>
          </cell>
          <cell r="M23">
            <v>42</v>
          </cell>
          <cell r="R23">
            <v>8</v>
          </cell>
          <cell r="S23">
            <v>2</v>
          </cell>
          <cell r="T23">
            <v>9</v>
          </cell>
          <cell r="U23">
            <v>869.92100000000005</v>
          </cell>
          <cell r="V23">
            <v>6959.37</v>
          </cell>
          <cell r="W23">
            <v>8</v>
          </cell>
          <cell r="X23">
            <v>1</v>
          </cell>
          <cell r="Y23">
            <v>1</v>
          </cell>
          <cell r="Z23">
            <v>21.501000000000001</v>
          </cell>
          <cell r="AA23">
            <v>172</v>
          </cell>
        </row>
        <row r="24">
          <cell r="D24">
            <v>10</v>
          </cell>
          <cell r="E24" t="str">
            <v>Исперих</v>
          </cell>
          <cell r="F24" t="str">
            <v>Китанчево</v>
          </cell>
          <cell r="G24" t="str">
            <v>37010</v>
          </cell>
          <cell r="H24">
            <v>76</v>
          </cell>
          <cell r="I24">
            <v>5</v>
          </cell>
          <cell r="J24">
            <v>91</v>
          </cell>
          <cell r="K24">
            <v>569.52200000000005</v>
          </cell>
          <cell r="L24">
            <v>43271.24</v>
          </cell>
          <cell r="M24">
            <v>75</v>
          </cell>
          <cell r="R24">
            <v>8</v>
          </cell>
          <cell r="W24">
            <v>8</v>
          </cell>
        </row>
        <row r="25">
          <cell r="D25">
            <v>11</v>
          </cell>
          <cell r="E25" t="str">
            <v>Исперих</v>
          </cell>
          <cell r="F25" t="str">
            <v>Конево</v>
          </cell>
          <cell r="G25" t="str">
            <v>38296</v>
          </cell>
          <cell r="H25">
            <v>68</v>
          </cell>
          <cell r="I25">
            <v>13</v>
          </cell>
          <cell r="J25">
            <v>34</v>
          </cell>
          <cell r="K25">
            <v>500.92700000000002</v>
          </cell>
          <cell r="L25">
            <v>34210.129999999997</v>
          </cell>
          <cell r="M25">
            <v>75</v>
          </cell>
          <cell r="R25">
            <v>8</v>
          </cell>
          <cell r="W25">
            <v>8</v>
          </cell>
        </row>
        <row r="26">
          <cell r="D26">
            <v>12</v>
          </cell>
          <cell r="E26" t="str">
            <v>Исперих</v>
          </cell>
          <cell r="F26" t="str">
            <v>Къпиновци</v>
          </cell>
          <cell r="G26" t="str">
            <v>40899</v>
          </cell>
          <cell r="H26">
            <v>20</v>
          </cell>
          <cell r="I26">
            <v>1</v>
          </cell>
          <cell r="J26">
            <v>19</v>
          </cell>
          <cell r="K26">
            <v>182.36699999999999</v>
          </cell>
          <cell r="L26">
            <v>3647.34</v>
          </cell>
          <cell r="M26">
            <v>33</v>
          </cell>
          <cell r="R26">
            <v>8</v>
          </cell>
          <cell r="S26">
            <v>2</v>
          </cell>
          <cell r="T26">
            <v>3</v>
          </cell>
          <cell r="U26">
            <v>157.381</v>
          </cell>
          <cell r="V26">
            <v>1259.05</v>
          </cell>
          <cell r="W26">
            <v>8</v>
          </cell>
        </row>
        <row r="27">
          <cell r="D27">
            <v>13</v>
          </cell>
          <cell r="E27" t="str">
            <v>Исперих</v>
          </cell>
          <cell r="F27" t="str">
            <v>Лудогорци</v>
          </cell>
          <cell r="G27" t="str">
            <v>24116</v>
          </cell>
          <cell r="H27">
            <v>56</v>
          </cell>
          <cell r="I27">
            <v>25</v>
          </cell>
          <cell r="J27">
            <v>54</v>
          </cell>
          <cell r="K27">
            <v>568.14499999999998</v>
          </cell>
          <cell r="L27">
            <v>31907.94</v>
          </cell>
          <cell r="M27">
            <v>42</v>
          </cell>
          <cell r="N27">
            <v>4</v>
          </cell>
          <cell r="O27">
            <v>8</v>
          </cell>
          <cell r="P27">
            <v>49.554000000000002</v>
          </cell>
          <cell r="Q27">
            <v>2091.7600000000002</v>
          </cell>
          <cell r="R27">
            <v>8</v>
          </cell>
          <cell r="S27">
            <v>1</v>
          </cell>
          <cell r="T27">
            <v>2</v>
          </cell>
          <cell r="U27">
            <v>149.608</v>
          </cell>
          <cell r="V27">
            <v>1196.8599999999999</v>
          </cell>
          <cell r="W27">
            <v>8</v>
          </cell>
        </row>
        <row r="28">
          <cell r="D28">
            <v>14</v>
          </cell>
          <cell r="E28" t="str">
            <v>Исперих</v>
          </cell>
          <cell r="F28" t="str">
            <v>Лъвино</v>
          </cell>
          <cell r="G28" t="str">
            <v>44358</v>
          </cell>
          <cell r="H28">
            <v>89</v>
          </cell>
          <cell r="I28">
            <v>12</v>
          </cell>
          <cell r="J28">
            <v>61</v>
          </cell>
          <cell r="K28">
            <v>505.572</v>
          </cell>
          <cell r="L28">
            <v>45245.5</v>
          </cell>
          <cell r="M28">
            <v>33</v>
          </cell>
          <cell r="R28">
            <v>8</v>
          </cell>
          <cell r="W28">
            <v>8</v>
          </cell>
        </row>
        <row r="29">
          <cell r="D29">
            <v>15</v>
          </cell>
          <cell r="E29" t="str">
            <v>Исперих</v>
          </cell>
          <cell r="F29" t="str">
            <v>Малък Поровец</v>
          </cell>
          <cell r="G29" t="str">
            <v>46913</v>
          </cell>
          <cell r="H29">
            <v>61</v>
          </cell>
          <cell r="I29">
            <v>20</v>
          </cell>
          <cell r="J29">
            <v>62</v>
          </cell>
          <cell r="K29">
            <v>569.73</v>
          </cell>
          <cell r="L29">
            <v>34933.129999999997</v>
          </cell>
          <cell r="M29">
            <v>60</v>
          </cell>
          <cell r="R29">
            <v>8</v>
          </cell>
          <cell r="S29">
            <v>2</v>
          </cell>
          <cell r="T29">
            <v>2</v>
          </cell>
          <cell r="U29">
            <v>171.744</v>
          </cell>
          <cell r="V29">
            <v>1434.78</v>
          </cell>
          <cell r="W29">
            <v>8</v>
          </cell>
        </row>
        <row r="30">
          <cell r="D30">
            <v>16</v>
          </cell>
          <cell r="E30" t="str">
            <v>Исперих</v>
          </cell>
          <cell r="F30" t="str">
            <v>Печеница</v>
          </cell>
          <cell r="G30" t="str">
            <v>56232</v>
          </cell>
          <cell r="H30">
            <v>27</v>
          </cell>
          <cell r="I30">
            <v>3</v>
          </cell>
          <cell r="J30">
            <v>75</v>
          </cell>
          <cell r="K30">
            <v>1001.684</v>
          </cell>
          <cell r="L30">
            <v>27432.35</v>
          </cell>
          <cell r="M30">
            <v>20</v>
          </cell>
          <cell r="R30">
            <v>9</v>
          </cell>
          <cell r="S30">
            <v>2</v>
          </cell>
          <cell r="T30">
            <v>5</v>
          </cell>
          <cell r="U30">
            <v>262.767</v>
          </cell>
          <cell r="V30">
            <v>2242.14</v>
          </cell>
          <cell r="W30">
            <v>8</v>
          </cell>
        </row>
        <row r="31">
          <cell r="D31">
            <v>17</v>
          </cell>
          <cell r="E31" t="str">
            <v>Исперих</v>
          </cell>
          <cell r="F31" t="str">
            <v>Подайва</v>
          </cell>
          <cell r="G31" t="str">
            <v>56945</v>
          </cell>
          <cell r="H31">
            <v>40</v>
          </cell>
          <cell r="I31">
            <v>14</v>
          </cell>
          <cell r="J31">
            <v>167</v>
          </cell>
          <cell r="K31">
            <v>1658.681</v>
          </cell>
          <cell r="L31">
            <v>65547.490000000005</v>
          </cell>
          <cell r="M31">
            <v>20</v>
          </cell>
          <cell r="N31">
            <v>3</v>
          </cell>
          <cell r="O31">
            <v>22</v>
          </cell>
          <cell r="P31">
            <v>86.305000000000007</v>
          </cell>
          <cell r="Q31">
            <v>1749.32</v>
          </cell>
          <cell r="R31">
            <v>8</v>
          </cell>
          <cell r="S31">
            <v>1</v>
          </cell>
          <cell r="T31">
            <v>12</v>
          </cell>
          <cell r="U31">
            <v>171.94399999999999</v>
          </cell>
          <cell r="V31">
            <v>1375.55</v>
          </cell>
          <cell r="W31">
            <v>8</v>
          </cell>
        </row>
        <row r="32">
          <cell r="D32">
            <v>18</v>
          </cell>
          <cell r="E32" t="str">
            <v>Исперих</v>
          </cell>
          <cell r="F32" t="str">
            <v>Райнино</v>
          </cell>
          <cell r="G32" t="str">
            <v>61875</v>
          </cell>
          <cell r="H32">
            <v>77</v>
          </cell>
          <cell r="I32">
            <v>21</v>
          </cell>
          <cell r="J32">
            <v>53</v>
          </cell>
          <cell r="K32">
            <v>572.92999999999995</v>
          </cell>
          <cell r="L32">
            <v>44083.76</v>
          </cell>
          <cell r="M32">
            <v>50</v>
          </cell>
          <cell r="N32">
            <v>1</v>
          </cell>
          <cell r="O32">
            <v>1</v>
          </cell>
          <cell r="P32">
            <v>13.391999999999999</v>
          </cell>
          <cell r="Q32">
            <v>669.6</v>
          </cell>
          <cell r="R32">
            <v>8</v>
          </cell>
          <cell r="S32">
            <v>3</v>
          </cell>
          <cell r="T32">
            <v>9</v>
          </cell>
          <cell r="U32">
            <v>481.661</v>
          </cell>
          <cell r="V32">
            <v>3853.29</v>
          </cell>
          <cell r="W32">
            <v>8</v>
          </cell>
        </row>
        <row r="33">
          <cell r="D33">
            <v>19</v>
          </cell>
          <cell r="E33" t="str">
            <v>Исперих</v>
          </cell>
          <cell r="F33" t="str">
            <v>Свещари</v>
          </cell>
          <cell r="G33" t="str">
            <v>65650</v>
          </cell>
          <cell r="H33">
            <v>65</v>
          </cell>
          <cell r="I33">
            <v>13</v>
          </cell>
          <cell r="J33">
            <v>49</v>
          </cell>
          <cell r="K33">
            <v>361.98</v>
          </cell>
          <cell r="L33">
            <v>23704.28</v>
          </cell>
          <cell r="M33">
            <v>54</v>
          </cell>
          <cell r="N33">
            <v>2</v>
          </cell>
          <cell r="O33">
            <v>4</v>
          </cell>
          <cell r="P33">
            <v>295.34899999999999</v>
          </cell>
          <cell r="Q33">
            <v>15937.03</v>
          </cell>
          <cell r="R33">
            <v>8</v>
          </cell>
          <cell r="S33">
            <v>3</v>
          </cell>
          <cell r="T33">
            <v>11</v>
          </cell>
          <cell r="U33">
            <v>292.33300000000003</v>
          </cell>
          <cell r="V33">
            <v>2400.61</v>
          </cell>
          <cell r="W33">
            <v>8</v>
          </cell>
        </row>
        <row r="34">
          <cell r="D34">
            <v>20</v>
          </cell>
          <cell r="E34" t="str">
            <v>Исперих</v>
          </cell>
          <cell r="F34" t="str">
            <v>Средоселци</v>
          </cell>
          <cell r="G34" t="str">
            <v>68552</v>
          </cell>
          <cell r="H34">
            <v>22</v>
          </cell>
          <cell r="I34">
            <v>2</v>
          </cell>
          <cell r="J34">
            <v>15</v>
          </cell>
          <cell r="K34">
            <v>103.205</v>
          </cell>
          <cell r="L34">
            <v>2264.1</v>
          </cell>
          <cell r="M34">
            <v>20</v>
          </cell>
          <cell r="R34">
            <v>8</v>
          </cell>
          <cell r="W34">
            <v>8</v>
          </cell>
        </row>
        <row r="35">
          <cell r="D35">
            <v>21</v>
          </cell>
          <cell r="E35" t="str">
            <v>Исперих</v>
          </cell>
          <cell r="F35" t="str">
            <v>Старо селище</v>
          </cell>
          <cell r="G35" t="str">
            <v>69047</v>
          </cell>
          <cell r="H35">
            <v>64</v>
          </cell>
          <cell r="I35">
            <v>28</v>
          </cell>
          <cell r="J35">
            <v>92</v>
          </cell>
          <cell r="K35">
            <v>863.69100000000003</v>
          </cell>
          <cell r="L35">
            <v>55522.15</v>
          </cell>
          <cell r="M35">
            <v>42</v>
          </cell>
          <cell r="R35">
            <v>8</v>
          </cell>
          <cell r="S35">
            <v>1</v>
          </cell>
          <cell r="T35">
            <v>7</v>
          </cell>
          <cell r="U35">
            <v>783.96500000000003</v>
          </cell>
          <cell r="V35">
            <v>6271.72</v>
          </cell>
          <cell r="W35">
            <v>8</v>
          </cell>
        </row>
        <row r="36">
          <cell r="D36">
            <v>22</v>
          </cell>
          <cell r="E36" t="str">
            <v>Исперих</v>
          </cell>
          <cell r="F36" t="str">
            <v>Тодорово</v>
          </cell>
          <cell r="G36" t="str">
            <v>72578</v>
          </cell>
          <cell r="H36">
            <v>71</v>
          </cell>
          <cell r="I36">
            <v>5</v>
          </cell>
          <cell r="J36">
            <v>124</v>
          </cell>
          <cell r="K36">
            <v>637.197</v>
          </cell>
          <cell r="L36">
            <v>45085.03</v>
          </cell>
          <cell r="M36">
            <v>20</v>
          </cell>
          <cell r="R36">
            <v>10</v>
          </cell>
          <cell r="S36">
            <v>1</v>
          </cell>
          <cell r="T36">
            <v>4</v>
          </cell>
          <cell r="U36">
            <v>431.90899999999999</v>
          </cell>
          <cell r="V36">
            <v>4319.09</v>
          </cell>
          <cell r="W36">
            <v>8</v>
          </cell>
        </row>
        <row r="37">
          <cell r="D37">
            <v>23</v>
          </cell>
          <cell r="E37" t="str">
            <v>Исперих</v>
          </cell>
          <cell r="F37" t="str">
            <v>Яким Груево</v>
          </cell>
          <cell r="G37" t="str">
            <v>87285</v>
          </cell>
          <cell r="H37">
            <v>55</v>
          </cell>
          <cell r="I37">
            <v>8</v>
          </cell>
          <cell r="J37">
            <v>14</v>
          </cell>
          <cell r="K37">
            <v>219.46799999999999</v>
          </cell>
          <cell r="L37">
            <v>12146.31</v>
          </cell>
          <cell r="M37">
            <v>300</v>
          </cell>
          <cell r="N37">
            <v>1</v>
          </cell>
          <cell r="O37">
            <v>1</v>
          </cell>
          <cell r="P37">
            <v>29.135000000000002</v>
          </cell>
          <cell r="Q37">
            <v>8740.5</v>
          </cell>
          <cell r="R37">
            <v>8</v>
          </cell>
          <cell r="S37">
            <v>1</v>
          </cell>
          <cell r="T37">
            <v>4</v>
          </cell>
          <cell r="U37">
            <v>135.88200000000001</v>
          </cell>
          <cell r="V37">
            <v>1087.06</v>
          </cell>
          <cell r="W37">
            <v>8</v>
          </cell>
        </row>
        <row r="38">
          <cell r="H38">
            <v>52</v>
          </cell>
          <cell r="I38">
            <v>342</v>
          </cell>
          <cell r="J38">
            <v>1726</v>
          </cell>
          <cell r="K38">
            <v>18621.328000000001</v>
          </cell>
          <cell r="L38">
            <v>977515.28</v>
          </cell>
          <cell r="M38">
            <v>48</v>
          </cell>
          <cell r="N38">
            <v>22</v>
          </cell>
          <cell r="O38">
            <v>150</v>
          </cell>
          <cell r="P38">
            <v>1383.4279999999999</v>
          </cell>
          <cell r="Q38">
            <v>66741.899999999994</v>
          </cell>
          <cell r="R38">
            <v>8</v>
          </cell>
          <cell r="S38">
            <v>27</v>
          </cell>
          <cell r="T38">
            <v>88</v>
          </cell>
          <cell r="U38">
            <v>4848.99</v>
          </cell>
          <cell r="V38">
            <v>39918.53</v>
          </cell>
          <cell r="W38">
            <v>8</v>
          </cell>
          <cell r="X38">
            <v>1</v>
          </cell>
          <cell r="Y38">
            <v>1</v>
          </cell>
          <cell r="Z38">
            <v>21.501000000000001</v>
          </cell>
          <cell r="AA38">
            <v>172</v>
          </cell>
        </row>
        <row r="39">
          <cell r="D39">
            <v>1</v>
          </cell>
          <cell r="E39" t="str">
            <v>Кубрат</v>
          </cell>
          <cell r="F39" t="str">
            <v>Кубрат</v>
          </cell>
          <cell r="G39" t="str">
            <v>40422</v>
          </cell>
          <cell r="H39">
            <v>64</v>
          </cell>
          <cell r="I39">
            <v>432</v>
          </cell>
          <cell r="J39">
            <v>874</v>
          </cell>
          <cell r="K39">
            <v>10748.067999999999</v>
          </cell>
          <cell r="L39">
            <v>689041.81</v>
          </cell>
          <cell r="M39">
            <v>37</v>
          </cell>
          <cell r="N39">
            <v>14</v>
          </cell>
          <cell r="O39">
            <v>19</v>
          </cell>
          <cell r="P39">
            <v>129.03700000000003</v>
          </cell>
          <cell r="Q39">
            <v>4814.9999999999991</v>
          </cell>
          <cell r="R39">
            <v>8</v>
          </cell>
          <cell r="S39">
            <v>5</v>
          </cell>
          <cell r="T39">
            <v>7</v>
          </cell>
          <cell r="U39">
            <v>827.38099999999997</v>
          </cell>
          <cell r="V39">
            <v>6619.04</v>
          </cell>
          <cell r="W39">
            <v>11</v>
          </cell>
        </row>
        <row r="40">
          <cell r="D40">
            <v>2</v>
          </cell>
          <cell r="E40" t="str">
            <v>Кубрат</v>
          </cell>
          <cell r="F40" t="str">
            <v>Беловец</v>
          </cell>
          <cell r="G40" t="str">
            <v>03575</v>
          </cell>
          <cell r="H40">
            <v>68</v>
          </cell>
          <cell r="I40">
            <v>172</v>
          </cell>
          <cell r="J40">
            <v>562</v>
          </cell>
          <cell r="K40">
            <v>8947.5939999999991</v>
          </cell>
          <cell r="L40">
            <v>605696.78</v>
          </cell>
          <cell r="M40">
            <v>37</v>
          </cell>
          <cell r="N40">
            <v>16</v>
          </cell>
          <cell r="O40">
            <v>17</v>
          </cell>
          <cell r="P40">
            <v>178.45199999999997</v>
          </cell>
          <cell r="Q40">
            <v>6532.72</v>
          </cell>
          <cell r="R40">
            <v>10</v>
          </cell>
          <cell r="S40">
            <v>2</v>
          </cell>
          <cell r="T40">
            <v>2</v>
          </cell>
          <cell r="U40">
            <v>186.18600000000001</v>
          </cell>
          <cell r="V40">
            <v>1886.57</v>
          </cell>
          <cell r="W40">
            <v>11</v>
          </cell>
        </row>
        <row r="41">
          <cell r="D41">
            <v>3</v>
          </cell>
          <cell r="E41" t="str">
            <v>Кубрат</v>
          </cell>
          <cell r="F41" t="str">
            <v>Бисерци</v>
          </cell>
          <cell r="G41" t="str">
            <v>04131</v>
          </cell>
          <cell r="H41">
            <v>62</v>
          </cell>
          <cell r="I41">
            <v>115</v>
          </cell>
          <cell r="J41">
            <v>243</v>
          </cell>
          <cell r="K41">
            <v>4302.6090000000004</v>
          </cell>
          <cell r="L41">
            <v>266435.44</v>
          </cell>
          <cell r="M41">
            <v>51</v>
          </cell>
          <cell r="N41">
            <v>12</v>
          </cell>
          <cell r="O41">
            <v>18</v>
          </cell>
          <cell r="P41">
            <v>32.078000000000003</v>
          </cell>
          <cell r="Q41">
            <v>1626.29</v>
          </cell>
          <cell r="R41">
            <v>8</v>
          </cell>
          <cell r="S41">
            <v>19</v>
          </cell>
          <cell r="T41">
            <v>29</v>
          </cell>
          <cell r="U41">
            <v>2444.2510000000002</v>
          </cell>
          <cell r="V41">
            <v>18501.59</v>
          </cell>
          <cell r="W41">
            <v>11</v>
          </cell>
        </row>
        <row r="42">
          <cell r="D42">
            <v>4</v>
          </cell>
          <cell r="E42" t="str">
            <v>Кубрат</v>
          </cell>
          <cell r="F42" t="str">
            <v>Божурово</v>
          </cell>
          <cell r="G42" t="str">
            <v>05058</v>
          </cell>
          <cell r="H42">
            <v>64</v>
          </cell>
          <cell r="I42">
            <v>120</v>
          </cell>
          <cell r="J42">
            <v>235</v>
          </cell>
          <cell r="K42">
            <v>4166.973</v>
          </cell>
          <cell r="L42">
            <v>265294.46000000002</v>
          </cell>
          <cell r="M42">
            <v>23</v>
          </cell>
          <cell r="N42">
            <v>3</v>
          </cell>
          <cell r="O42">
            <v>3</v>
          </cell>
          <cell r="P42">
            <v>84.798000000000002</v>
          </cell>
          <cell r="Q42">
            <v>1953.49</v>
          </cell>
          <cell r="R42">
            <v>7</v>
          </cell>
          <cell r="S42">
            <v>2</v>
          </cell>
          <cell r="T42">
            <v>11</v>
          </cell>
          <cell r="U42">
            <v>796.02099999999996</v>
          </cell>
          <cell r="V42">
            <v>5697.99</v>
          </cell>
          <cell r="W42">
            <v>11</v>
          </cell>
        </row>
        <row r="43">
          <cell r="D43">
            <v>5</v>
          </cell>
          <cell r="E43" t="str">
            <v>Кубрат</v>
          </cell>
          <cell r="F43" t="str">
            <v>Горичево</v>
          </cell>
          <cell r="G43" t="str">
            <v>16105</v>
          </cell>
          <cell r="H43">
            <v>84</v>
          </cell>
          <cell r="I43">
            <v>104</v>
          </cell>
          <cell r="J43">
            <v>203</v>
          </cell>
          <cell r="K43">
            <v>5327.7709999999997</v>
          </cell>
          <cell r="L43">
            <v>445061.16</v>
          </cell>
          <cell r="M43">
            <v>37</v>
          </cell>
          <cell r="N43">
            <v>1</v>
          </cell>
          <cell r="O43">
            <v>1</v>
          </cell>
          <cell r="P43">
            <v>14.000999999999999</v>
          </cell>
          <cell r="Q43">
            <v>518.04</v>
          </cell>
          <cell r="R43">
            <v>7</v>
          </cell>
          <cell r="S43">
            <v>4</v>
          </cell>
          <cell r="T43">
            <v>9</v>
          </cell>
          <cell r="U43">
            <v>736.88199999999995</v>
          </cell>
          <cell r="V43">
            <v>4985.63</v>
          </cell>
          <cell r="W43">
            <v>11</v>
          </cell>
        </row>
        <row r="44">
          <cell r="D44">
            <v>6</v>
          </cell>
          <cell r="E44" t="str">
            <v>Кубрат</v>
          </cell>
          <cell r="F44" t="str">
            <v>Задруга</v>
          </cell>
          <cell r="G44" t="str">
            <v>30212</v>
          </cell>
          <cell r="H44">
            <v>70</v>
          </cell>
          <cell r="I44">
            <v>34</v>
          </cell>
          <cell r="J44">
            <v>91</v>
          </cell>
          <cell r="K44">
            <v>1416.8040000000001</v>
          </cell>
          <cell r="L44">
            <v>99488.04</v>
          </cell>
          <cell r="M44">
            <v>36</v>
          </cell>
          <cell r="N44">
            <v>6</v>
          </cell>
          <cell r="O44">
            <v>8</v>
          </cell>
          <cell r="P44">
            <v>49.298000000000002</v>
          </cell>
          <cell r="Q44">
            <v>1765.13</v>
          </cell>
          <cell r="R44">
            <v>8</v>
          </cell>
          <cell r="W44">
            <v>11</v>
          </cell>
        </row>
        <row r="45">
          <cell r="D45">
            <v>7</v>
          </cell>
          <cell r="E45" t="str">
            <v>Кубрат</v>
          </cell>
          <cell r="F45" t="str">
            <v>Звънарци</v>
          </cell>
          <cell r="G45" t="str">
            <v>30541</v>
          </cell>
          <cell r="H45">
            <v>83</v>
          </cell>
          <cell r="I45">
            <v>25</v>
          </cell>
          <cell r="J45">
            <v>164</v>
          </cell>
          <cell r="K45">
            <v>2507.5300000000002</v>
          </cell>
          <cell r="L45">
            <v>208370.28</v>
          </cell>
          <cell r="M45">
            <v>28</v>
          </cell>
          <cell r="N45">
            <v>4</v>
          </cell>
          <cell r="O45">
            <v>5</v>
          </cell>
          <cell r="P45">
            <v>54.073</v>
          </cell>
          <cell r="Q45">
            <v>1524.4099999999999</v>
          </cell>
          <cell r="R45">
            <v>7</v>
          </cell>
          <cell r="S45">
            <v>3</v>
          </cell>
          <cell r="T45">
            <v>7</v>
          </cell>
          <cell r="U45">
            <v>452.99900000000002</v>
          </cell>
          <cell r="V45">
            <v>3249.85</v>
          </cell>
          <cell r="W45">
            <v>11</v>
          </cell>
        </row>
        <row r="46">
          <cell r="D46">
            <v>8</v>
          </cell>
          <cell r="E46" t="str">
            <v>Кубрат</v>
          </cell>
          <cell r="F46" t="str">
            <v>Каменово</v>
          </cell>
          <cell r="G46" t="str">
            <v>35897</v>
          </cell>
          <cell r="H46">
            <v>47</v>
          </cell>
          <cell r="I46">
            <v>100</v>
          </cell>
          <cell r="J46">
            <v>371</v>
          </cell>
          <cell r="K46">
            <v>4397.0749999999998</v>
          </cell>
          <cell r="L46">
            <v>208698.14</v>
          </cell>
          <cell r="M46">
            <v>36</v>
          </cell>
          <cell r="N46">
            <v>26</v>
          </cell>
          <cell r="O46">
            <v>40</v>
          </cell>
          <cell r="P46">
            <v>48.170999999999999</v>
          </cell>
          <cell r="Q46">
            <v>1710.6699999999998</v>
          </cell>
          <cell r="R46">
            <v>16</v>
          </cell>
          <cell r="S46">
            <v>23</v>
          </cell>
          <cell r="T46">
            <v>29</v>
          </cell>
          <cell r="U46">
            <v>260.97000000000003</v>
          </cell>
          <cell r="V46">
            <v>4288.1099999999997</v>
          </cell>
          <cell r="W46">
            <v>6</v>
          </cell>
        </row>
        <row r="47">
          <cell r="D47">
            <v>9</v>
          </cell>
          <cell r="E47" t="str">
            <v>Кубрат</v>
          </cell>
          <cell r="F47" t="str">
            <v>Медовене</v>
          </cell>
          <cell r="G47" t="str">
            <v>47617</v>
          </cell>
          <cell r="H47">
            <v>90</v>
          </cell>
          <cell r="I47">
            <v>43</v>
          </cell>
          <cell r="J47">
            <v>117</v>
          </cell>
          <cell r="K47">
            <v>3681.9639999999999</v>
          </cell>
          <cell r="L47">
            <v>332729.46999999997</v>
          </cell>
          <cell r="M47">
            <v>37</v>
          </cell>
          <cell r="R47">
            <v>7</v>
          </cell>
          <cell r="S47">
            <v>1</v>
          </cell>
          <cell r="T47">
            <v>2</v>
          </cell>
          <cell r="U47">
            <v>228.16800000000001</v>
          </cell>
          <cell r="V47">
            <v>1597.18</v>
          </cell>
          <cell r="W47">
            <v>11</v>
          </cell>
        </row>
        <row r="48">
          <cell r="D48">
            <v>10</v>
          </cell>
          <cell r="E48" t="str">
            <v>Кубрат</v>
          </cell>
          <cell r="F48" t="str">
            <v>Мъдрево</v>
          </cell>
          <cell r="G48" t="str">
            <v>49518</v>
          </cell>
          <cell r="H48">
            <v>46</v>
          </cell>
          <cell r="I48">
            <v>35</v>
          </cell>
          <cell r="J48">
            <v>82</v>
          </cell>
          <cell r="K48">
            <v>1575.9749999999999</v>
          </cell>
          <cell r="L48">
            <v>72865.75</v>
          </cell>
          <cell r="M48">
            <v>58</v>
          </cell>
          <cell r="R48">
            <v>6</v>
          </cell>
          <cell r="S48">
            <v>4</v>
          </cell>
          <cell r="T48">
            <v>7</v>
          </cell>
          <cell r="U48">
            <v>787.14499999999998</v>
          </cell>
          <cell r="V48">
            <v>4684.6400000000003</v>
          </cell>
          <cell r="W48">
            <v>11</v>
          </cell>
        </row>
        <row r="49">
          <cell r="D49">
            <v>11</v>
          </cell>
          <cell r="E49" t="str">
            <v>Кубрат</v>
          </cell>
          <cell r="F49" t="str">
            <v>Равно</v>
          </cell>
          <cell r="G49" t="str">
            <v>61203</v>
          </cell>
          <cell r="H49">
            <v>43</v>
          </cell>
          <cell r="I49">
            <v>79</v>
          </cell>
          <cell r="J49">
            <v>195</v>
          </cell>
          <cell r="K49">
            <v>3066.4589999999998</v>
          </cell>
          <cell r="L49">
            <v>132257.65</v>
          </cell>
          <cell r="M49">
            <v>36</v>
          </cell>
          <cell r="R49">
            <v>9</v>
          </cell>
          <cell r="S49">
            <v>1</v>
          </cell>
          <cell r="T49">
            <v>6</v>
          </cell>
          <cell r="U49">
            <v>386.80399999999997</v>
          </cell>
          <cell r="V49">
            <v>3349.72</v>
          </cell>
          <cell r="W49">
            <v>6</v>
          </cell>
        </row>
        <row r="50">
          <cell r="D50">
            <v>12</v>
          </cell>
          <cell r="E50" t="str">
            <v>Кубрат</v>
          </cell>
          <cell r="F50" t="str">
            <v>Савин</v>
          </cell>
          <cell r="G50" t="str">
            <v>65022</v>
          </cell>
          <cell r="H50">
            <v>65</v>
          </cell>
          <cell r="I50">
            <v>196</v>
          </cell>
          <cell r="J50">
            <v>409</v>
          </cell>
          <cell r="K50">
            <v>4856.2659999999996</v>
          </cell>
          <cell r="L50">
            <v>316511.82</v>
          </cell>
          <cell r="M50">
            <v>49</v>
          </cell>
          <cell r="N50">
            <v>9</v>
          </cell>
          <cell r="O50">
            <v>14</v>
          </cell>
          <cell r="P50">
            <v>43.207999999999991</v>
          </cell>
          <cell r="Q50">
            <v>2100.37</v>
          </cell>
          <cell r="R50">
            <v>8</v>
          </cell>
          <cell r="S50">
            <v>1</v>
          </cell>
          <cell r="T50">
            <v>1</v>
          </cell>
          <cell r="U50">
            <v>138.59200000000001</v>
          </cell>
          <cell r="V50">
            <v>1108.74</v>
          </cell>
          <cell r="W50">
            <v>11</v>
          </cell>
        </row>
        <row r="51">
          <cell r="D51">
            <v>13</v>
          </cell>
          <cell r="E51" t="str">
            <v>Кубрат</v>
          </cell>
          <cell r="F51" t="str">
            <v>Севар</v>
          </cell>
          <cell r="G51" t="str">
            <v>65886</v>
          </cell>
          <cell r="H51">
            <v>60</v>
          </cell>
          <cell r="I51">
            <v>253</v>
          </cell>
          <cell r="J51">
            <v>456</v>
          </cell>
          <cell r="K51">
            <v>6351.375</v>
          </cell>
          <cell r="L51">
            <v>380577.32</v>
          </cell>
          <cell r="M51">
            <v>58</v>
          </cell>
          <cell r="N51">
            <v>43</v>
          </cell>
          <cell r="O51">
            <v>74</v>
          </cell>
          <cell r="P51">
            <v>123.42099999999999</v>
          </cell>
          <cell r="Q51">
            <v>7128.49</v>
          </cell>
          <cell r="R51">
            <v>8</v>
          </cell>
          <cell r="S51">
            <v>6</v>
          </cell>
          <cell r="T51">
            <v>8</v>
          </cell>
          <cell r="U51">
            <v>2487.6309999999999</v>
          </cell>
          <cell r="V51">
            <v>18785.63</v>
          </cell>
          <cell r="W51">
            <v>11</v>
          </cell>
        </row>
        <row r="52">
          <cell r="D52">
            <v>14</v>
          </cell>
          <cell r="E52" t="str">
            <v>Кубрат</v>
          </cell>
          <cell r="F52" t="str">
            <v>Сеслав</v>
          </cell>
          <cell r="G52" t="str">
            <v>66295</v>
          </cell>
          <cell r="H52">
            <v>52</v>
          </cell>
          <cell r="I52">
            <v>89</v>
          </cell>
          <cell r="J52">
            <v>182</v>
          </cell>
          <cell r="K52">
            <v>2422.4690000000001</v>
          </cell>
          <cell r="L52">
            <v>125465.89</v>
          </cell>
          <cell r="M52">
            <v>20</v>
          </cell>
          <cell r="N52">
            <v>1</v>
          </cell>
          <cell r="O52">
            <v>1</v>
          </cell>
          <cell r="P52">
            <v>21.699000000000002</v>
          </cell>
          <cell r="Q52">
            <v>433.98</v>
          </cell>
          <cell r="R52">
            <v>8</v>
          </cell>
          <cell r="S52">
            <v>3</v>
          </cell>
          <cell r="T52">
            <v>4</v>
          </cell>
          <cell r="U52">
            <v>207.739</v>
          </cell>
          <cell r="V52">
            <v>1624.53</v>
          </cell>
          <cell r="W52">
            <v>11</v>
          </cell>
        </row>
        <row r="53">
          <cell r="D53">
            <v>15</v>
          </cell>
          <cell r="E53" t="str">
            <v>Кубрат</v>
          </cell>
          <cell r="F53" t="str">
            <v>Тертер</v>
          </cell>
          <cell r="G53" t="str">
            <v>72337</v>
          </cell>
          <cell r="H53">
            <v>53</v>
          </cell>
          <cell r="I53">
            <v>91</v>
          </cell>
          <cell r="J53">
            <v>248</v>
          </cell>
          <cell r="K53">
            <v>3603.239</v>
          </cell>
          <cell r="L53">
            <v>190164.84</v>
          </cell>
          <cell r="M53">
            <v>81</v>
          </cell>
          <cell r="N53">
            <v>7</v>
          </cell>
          <cell r="O53">
            <v>18</v>
          </cell>
          <cell r="P53">
            <v>2540.0749999999998</v>
          </cell>
          <cell r="Q53">
            <v>206899.47</v>
          </cell>
          <cell r="R53">
            <v>7</v>
          </cell>
          <cell r="S53">
            <v>15</v>
          </cell>
          <cell r="T53">
            <v>16</v>
          </cell>
          <cell r="U53">
            <v>2254.8919999999998</v>
          </cell>
          <cell r="V53">
            <v>15306.92</v>
          </cell>
          <cell r="W53">
            <v>11</v>
          </cell>
        </row>
        <row r="54">
          <cell r="D54">
            <v>16</v>
          </cell>
          <cell r="E54" t="str">
            <v>Кубрат</v>
          </cell>
          <cell r="F54" t="str">
            <v>Точилари</v>
          </cell>
          <cell r="G54" t="str">
            <v>72895</v>
          </cell>
          <cell r="H54">
            <v>54</v>
          </cell>
          <cell r="I54">
            <v>27</v>
          </cell>
          <cell r="J54">
            <v>93</v>
          </cell>
          <cell r="K54">
            <v>1274.126</v>
          </cell>
          <cell r="L54">
            <v>68972.179999999993</v>
          </cell>
          <cell r="M54">
            <v>50</v>
          </cell>
          <cell r="N54">
            <v>1</v>
          </cell>
          <cell r="O54">
            <v>2</v>
          </cell>
          <cell r="P54">
            <v>1.675</v>
          </cell>
          <cell r="Q54">
            <v>83.75</v>
          </cell>
          <cell r="R54">
            <v>8</v>
          </cell>
          <cell r="S54">
            <v>1</v>
          </cell>
          <cell r="T54">
            <v>4</v>
          </cell>
          <cell r="U54">
            <v>191.30099999999999</v>
          </cell>
          <cell r="V54">
            <v>1578.23</v>
          </cell>
          <cell r="W54">
            <v>11</v>
          </cell>
        </row>
        <row r="55">
          <cell r="D55">
            <v>17</v>
          </cell>
          <cell r="E55" t="str">
            <v>Кубрат</v>
          </cell>
          <cell r="F55" t="str">
            <v>Юпер</v>
          </cell>
          <cell r="G55" t="str">
            <v>86091</v>
          </cell>
          <cell r="H55">
            <v>44</v>
          </cell>
          <cell r="I55">
            <v>469</v>
          </cell>
          <cell r="J55">
            <v>1049</v>
          </cell>
          <cell r="K55">
            <v>13945.414000000001</v>
          </cell>
          <cell r="L55">
            <v>612089.43999999994</v>
          </cell>
          <cell r="M55">
            <v>48</v>
          </cell>
          <cell r="N55">
            <v>34</v>
          </cell>
          <cell r="O55">
            <v>46</v>
          </cell>
          <cell r="P55">
            <v>46.808000000000007</v>
          </cell>
          <cell r="Q55">
            <v>2266.7599999999989</v>
          </cell>
          <cell r="R55">
            <v>9</v>
          </cell>
          <cell r="S55">
            <v>5</v>
          </cell>
          <cell r="T55">
            <v>9</v>
          </cell>
          <cell r="U55">
            <v>1232.3019999999999</v>
          </cell>
          <cell r="V55">
            <v>11621.25</v>
          </cell>
          <cell r="W55">
            <v>11</v>
          </cell>
        </row>
        <row r="56">
          <cell r="H56">
            <v>61</v>
          </cell>
          <cell r="I56">
            <v>2384</v>
          </cell>
          <cell r="J56">
            <v>5574</v>
          </cell>
          <cell r="K56">
            <v>82591.71100000001</v>
          </cell>
          <cell r="L56">
            <v>5019720.4699999988</v>
          </cell>
          <cell r="M56">
            <v>71</v>
          </cell>
          <cell r="N56">
            <v>177</v>
          </cell>
          <cell r="O56">
            <v>266</v>
          </cell>
          <cell r="P56">
            <v>3366.7939999999999</v>
          </cell>
          <cell r="Q56">
            <v>239358.57</v>
          </cell>
          <cell r="R56">
            <v>8</v>
          </cell>
          <cell r="S56">
            <v>95</v>
          </cell>
          <cell r="T56">
            <v>151</v>
          </cell>
          <cell r="U56">
            <v>13619.263999999997</v>
          </cell>
          <cell r="V56">
            <v>104885.62</v>
          </cell>
          <cell r="W56" t="e">
            <v>#DIV/0!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</row>
        <row r="57">
          <cell r="D57">
            <v>1</v>
          </cell>
          <cell r="E57" t="str">
            <v>Лозница</v>
          </cell>
          <cell r="F57" t="str">
            <v>Лозница</v>
          </cell>
          <cell r="G57" t="str">
            <v>44166</v>
          </cell>
          <cell r="H57">
            <v>57</v>
          </cell>
          <cell r="I57">
            <v>58</v>
          </cell>
          <cell r="J57">
            <v>126</v>
          </cell>
          <cell r="K57">
            <v>2284.3679999999999</v>
          </cell>
          <cell r="L57">
            <v>129700.11</v>
          </cell>
          <cell r="M57">
            <v>30</v>
          </cell>
          <cell r="N57">
            <v>13</v>
          </cell>
          <cell r="O57">
            <v>122</v>
          </cell>
          <cell r="P57">
            <v>268.178</v>
          </cell>
          <cell r="Q57">
            <v>8084.87</v>
          </cell>
          <cell r="R57">
            <v>8</v>
          </cell>
          <cell r="W57">
            <v>30</v>
          </cell>
        </row>
        <row r="58">
          <cell r="D58">
            <v>2</v>
          </cell>
          <cell r="E58" t="str">
            <v>Лозница</v>
          </cell>
          <cell r="F58" t="str">
            <v>Бели Лом</v>
          </cell>
          <cell r="G58" t="str">
            <v>24092</v>
          </cell>
          <cell r="H58">
            <v>33</v>
          </cell>
          <cell r="I58">
            <v>67</v>
          </cell>
          <cell r="J58">
            <v>268</v>
          </cell>
          <cell r="K58">
            <v>3185.8270000000002</v>
          </cell>
          <cell r="L58">
            <v>105872.28</v>
          </cell>
          <cell r="M58">
            <v>34</v>
          </cell>
          <cell r="N58">
            <v>16</v>
          </cell>
          <cell r="O58">
            <v>19</v>
          </cell>
          <cell r="P58">
            <v>109.164</v>
          </cell>
          <cell r="Q58">
            <v>3670.77</v>
          </cell>
          <cell r="R58">
            <v>10</v>
          </cell>
          <cell r="W58">
            <v>12</v>
          </cell>
        </row>
        <row r="59">
          <cell r="D59">
            <v>3</v>
          </cell>
          <cell r="E59" t="str">
            <v>Лозница</v>
          </cell>
          <cell r="F59" t="str">
            <v>Веселина</v>
          </cell>
          <cell r="G59" t="str">
            <v>10759</v>
          </cell>
          <cell r="H59">
            <v>30</v>
          </cell>
          <cell r="I59">
            <v>43</v>
          </cell>
          <cell r="J59">
            <v>289</v>
          </cell>
          <cell r="K59">
            <v>3851.424</v>
          </cell>
          <cell r="L59">
            <v>115390.32</v>
          </cell>
          <cell r="M59">
            <v>34</v>
          </cell>
          <cell r="N59">
            <v>27</v>
          </cell>
          <cell r="O59">
            <v>73</v>
          </cell>
          <cell r="P59">
            <v>331.85199999999998</v>
          </cell>
          <cell r="Q59">
            <v>11193.92</v>
          </cell>
          <cell r="R59">
            <v>10</v>
          </cell>
          <cell r="S59">
            <v>5</v>
          </cell>
          <cell r="T59">
            <v>11</v>
          </cell>
          <cell r="U59">
            <v>898.87199999999996</v>
          </cell>
          <cell r="V59">
            <v>9283.2800000000007</v>
          </cell>
          <cell r="W59">
            <v>12</v>
          </cell>
        </row>
        <row r="60">
          <cell r="D60">
            <v>4</v>
          </cell>
          <cell r="E60" t="str">
            <v>Лозница</v>
          </cell>
          <cell r="F60" t="str">
            <v>Гороцвет</v>
          </cell>
          <cell r="G60" t="str">
            <v>17066</v>
          </cell>
          <cell r="H60">
            <v>51</v>
          </cell>
          <cell r="I60">
            <v>116</v>
          </cell>
          <cell r="J60">
            <v>270</v>
          </cell>
          <cell r="K60">
            <v>3529.0059999999999</v>
          </cell>
          <cell r="L60">
            <v>180592.14</v>
          </cell>
          <cell r="M60">
            <v>27</v>
          </cell>
          <cell r="R60">
            <v>7</v>
          </cell>
          <cell r="S60">
            <v>5</v>
          </cell>
          <cell r="T60">
            <v>14</v>
          </cell>
          <cell r="U60">
            <v>769.66</v>
          </cell>
          <cell r="V60">
            <v>5193.6499999999996</v>
          </cell>
          <cell r="W60">
            <v>12</v>
          </cell>
        </row>
        <row r="61">
          <cell r="D61">
            <v>5</v>
          </cell>
          <cell r="E61" t="str">
            <v>Лозница</v>
          </cell>
          <cell r="F61" t="str">
            <v>Градина</v>
          </cell>
          <cell r="G61" t="str">
            <v>17498</v>
          </cell>
          <cell r="H61">
            <v>53</v>
          </cell>
          <cell r="I61">
            <v>14</v>
          </cell>
          <cell r="J61">
            <v>56</v>
          </cell>
          <cell r="K61">
            <v>1047.336</v>
          </cell>
          <cell r="L61">
            <v>55968.81</v>
          </cell>
          <cell r="M61">
            <v>39</v>
          </cell>
          <cell r="R61">
            <v>11</v>
          </cell>
          <cell r="S61">
            <v>3</v>
          </cell>
          <cell r="T61">
            <v>17</v>
          </cell>
          <cell r="U61">
            <v>755.48800000000006</v>
          </cell>
          <cell r="V61">
            <v>7974.28</v>
          </cell>
          <cell r="W61">
            <v>12</v>
          </cell>
          <cell r="X61">
            <v>1</v>
          </cell>
          <cell r="Y61">
            <v>1</v>
          </cell>
          <cell r="Z61">
            <v>20.977</v>
          </cell>
          <cell r="AA61">
            <v>252.98</v>
          </cell>
        </row>
        <row r="62">
          <cell r="D62">
            <v>6</v>
          </cell>
          <cell r="E62" t="str">
            <v>Лозница</v>
          </cell>
          <cell r="F62" t="str">
            <v>Каменар</v>
          </cell>
          <cell r="G62" t="str">
            <v>35715</v>
          </cell>
          <cell r="H62">
            <v>55</v>
          </cell>
          <cell r="I62">
            <v>37</v>
          </cell>
          <cell r="J62">
            <v>206</v>
          </cell>
          <cell r="K62">
            <v>2107.636</v>
          </cell>
          <cell r="L62">
            <v>115941.35</v>
          </cell>
          <cell r="M62">
            <v>27</v>
          </cell>
          <cell r="N62">
            <v>12</v>
          </cell>
          <cell r="O62">
            <v>84</v>
          </cell>
          <cell r="P62">
            <v>225.381</v>
          </cell>
          <cell r="Q62">
            <v>6004.33</v>
          </cell>
          <cell r="R62">
            <v>7</v>
          </cell>
          <cell r="S62">
            <v>3</v>
          </cell>
          <cell r="T62">
            <v>4</v>
          </cell>
          <cell r="U62">
            <v>804.46299999999997</v>
          </cell>
          <cell r="V62">
            <v>5580.41</v>
          </cell>
          <cell r="W62">
            <v>12</v>
          </cell>
        </row>
        <row r="63">
          <cell r="D63">
            <v>7</v>
          </cell>
          <cell r="E63" t="str">
            <v>Лозница</v>
          </cell>
          <cell r="F63" t="str">
            <v>Крояч</v>
          </cell>
          <cell r="G63" t="str">
            <v>39949</v>
          </cell>
          <cell r="H63">
            <v>60</v>
          </cell>
          <cell r="I63">
            <v>59</v>
          </cell>
          <cell r="J63">
            <v>106</v>
          </cell>
          <cell r="K63">
            <v>1390.595</v>
          </cell>
          <cell r="L63">
            <v>84037.97</v>
          </cell>
          <cell r="M63">
            <v>70</v>
          </cell>
          <cell r="N63">
            <v>1</v>
          </cell>
          <cell r="O63">
            <v>1</v>
          </cell>
          <cell r="P63">
            <v>8.5640000000000001</v>
          </cell>
          <cell r="Q63">
            <v>599.48</v>
          </cell>
          <cell r="R63">
            <v>9</v>
          </cell>
          <cell r="S63">
            <v>5</v>
          </cell>
          <cell r="T63">
            <v>17</v>
          </cell>
          <cell r="U63">
            <v>519.48299999999995</v>
          </cell>
          <cell r="V63">
            <v>4795.16</v>
          </cell>
          <cell r="W63">
            <v>30</v>
          </cell>
        </row>
        <row r="64">
          <cell r="D64">
            <v>8</v>
          </cell>
          <cell r="E64" t="str">
            <v>Лозница</v>
          </cell>
          <cell r="F64" t="str">
            <v>Ловско</v>
          </cell>
          <cell r="G64" t="str">
            <v>44937</v>
          </cell>
          <cell r="H64">
            <v>44</v>
          </cell>
          <cell r="I64">
            <v>34</v>
          </cell>
          <cell r="J64">
            <v>96</v>
          </cell>
          <cell r="K64">
            <v>932.02599999999995</v>
          </cell>
          <cell r="L64">
            <v>41235.800000000003</v>
          </cell>
          <cell r="M64">
            <v>49</v>
          </cell>
          <cell r="N64">
            <v>23</v>
          </cell>
          <cell r="O64">
            <v>80</v>
          </cell>
          <cell r="P64">
            <v>389.04199999999997</v>
          </cell>
          <cell r="Q64">
            <v>18885.54</v>
          </cell>
          <cell r="R64">
            <v>8</v>
          </cell>
          <cell r="S64">
            <v>3</v>
          </cell>
          <cell r="T64">
            <v>10</v>
          </cell>
          <cell r="U64">
            <v>748.17700000000002</v>
          </cell>
          <cell r="V64">
            <v>5798.78</v>
          </cell>
          <cell r="W64">
            <v>30</v>
          </cell>
        </row>
        <row r="65">
          <cell r="D65">
            <v>9</v>
          </cell>
          <cell r="E65" t="str">
            <v>Лозница</v>
          </cell>
          <cell r="F65" t="str">
            <v>Манастирско</v>
          </cell>
          <cell r="G65" t="str">
            <v>47038</v>
          </cell>
          <cell r="H65">
            <v>35</v>
          </cell>
          <cell r="I65">
            <v>14</v>
          </cell>
          <cell r="J65">
            <v>37</v>
          </cell>
          <cell r="K65">
            <v>413.70699999999999</v>
          </cell>
          <cell r="L65">
            <v>14309.24</v>
          </cell>
          <cell r="M65">
            <v>20</v>
          </cell>
          <cell r="N65">
            <v>2</v>
          </cell>
          <cell r="O65">
            <v>3</v>
          </cell>
          <cell r="P65">
            <v>15.356999999999999</v>
          </cell>
          <cell r="Q65">
            <v>307.14</v>
          </cell>
          <cell r="R65">
            <v>12</v>
          </cell>
          <cell r="S65">
            <v>1</v>
          </cell>
          <cell r="T65">
            <v>4</v>
          </cell>
          <cell r="U65">
            <v>207.20500000000001</v>
          </cell>
          <cell r="V65">
            <v>2498.89</v>
          </cell>
          <cell r="W65">
            <v>35</v>
          </cell>
        </row>
        <row r="66">
          <cell r="D66">
            <v>10</v>
          </cell>
          <cell r="E66" t="str">
            <v>Лозница</v>
          </cell>
          <cell r="F66" t="str">
            <v>Манастирци</v>
          </cell>
          <cell r="G66" t="str">
            <v>47041</v>
          </cell>
          <cell r="H66">
            <v>32</v>
          </cell>
          <cell r="I66">
            <v>88</v>
          </cell>
          <cell r="J66">
            <v>189</v>
          </cell>
          <cell r="K66">
            <v>2463.1880000000001</v>
          </cell>
          <cell r="L66">
            <v>79497.5</v>
          </cell>
          <cell r="M66">
            <v>35</v>
          </cell>
          <cell r="N66">
            <v>62</v>
          </cell>
          <cell r="O66">
            <v>89</v>
          </cell>
          <cell r="P66">
            <v>612.55999999999995</v>
          </cell>
          <cell r="Q66">
            <v>21477.34</v>
          </cell>
          <cell r="R66">
            <v>6</v>
          </cell>
          <cell r="S66">
            <v>1</v>
          </cell>
          <cell r="T66">
            <v>2</v>
          </cell>
          <cell r="U66">
            <v>214.459</v>
          </cell>
          <cell r="V66">
            <v>1286.75</v>
          </cell>
          <cell r="W66">
            <v>30</v>
          </cell>
          <cell r="X66">
            <v>1</v>
          </cell>
          <cell r="Y66">
            <v>1</v>
          </cell>
          <cell r="Z66">
            <v>9.1959999999999997</v>
          </cell>
          <cell r="AA66">
            <v>275.88</v>
          </cell>
        </row>
        <row r="67">
          <cell r="D67">
            <v>11</v>
          </cell>
          <cell r="E67" t="str">
            <v>Лозница</v>
          </cell>
          <cell r="F67" t="str">
            <v>Сейдол</v>
          </cell>
          <cell r="G67" t="str">
            <v>65992</v>
          </cell>
          <cell r="H67">
            <v>44</v>
          </cell>
          <cell r="I67">
            <v>13</v>
          </cell>
          <cell r="J67">
            <v>31</v>
          </cell>
          <cell r="K67">
            <v>238.53</v>
          </cell>
          <cell r="L67">
            <v>10518.5</v>
          </cell>
          <cell r="M67">
            <v>31</v>
          </cell>
          <cell r="N67">
            <v>12</v>
          </cell>
          <cell r="O67">
            <v>22</v>
          </cell>
          <cell r="P67">
            <v>87.325999999999993</v>
          </cell>
          <cell r="Q67">
            <v>2668.4</v>
          </cell>
          <cell r="R67">
            <v>8</v>
          </cell>
          <cell r="S67">
            <v>1</v>
          </cell>
          <cell r="T67">
            <v>17</v>
          </cell>
          <cell r="U67">
            <v>291.125</v>
          </cell>
          <cell r="V67">
            <v>2329</v>
          </cell>
          <cell r="W67">
            <v>35</v>
          </cell>
          <cell r="X67">
            <v>1</v>
          </cell>
          <cell r="Y67">
            <v>6</v>
          </cell>
          <cell r="Z67">
            <v>7.2370000000000001</v>
          </cell>
          <cell r="AA67">
            <v>253.3</v>
          </cell>
        </row>
        <row r="68">
          <cell r="D68">
            <v>12</v>
          </cell>
          <cell r="E68" t="str">
            <v>Лозница</v>
          </cell>
          <cell r="F68" t="str">
            <v>Синя вода</v>
          </cell>
          <cell r="G68" t="str">
            <v>66593</v>
          </cell>
          <cell r="H68">
            <v>45</v>
          </cell>
          <cell r="I68">
            <v>37</v>
          </cell>
          <cell r="J68">
            <v>93</v>
          </cell>
          <cell r="K68">
            <v>907.54</v>
          </cell>
          <cell r="L68">
            <v>40895.9</v>
          </cell>
          <cell r="M68">
            <v>39</v>
          </cell>
          <cell r="N68">
            <v>17</v>
          </cell>
          <cell r="O68">
            <v>31</v>
          </cell>
          <cell r="P68">
            <v>279.68599999999998</v>
          </cell>
          <cell r="Q68">
            <v>10844.42</v>
          </cell>
          <cell r="R68">
            <v>12</v>
          </cell>
          <cell r="S68">
            <v>4</v>
          </cell>
          <cell r="T68">
            <v>13</v>
          </cell>
          <cell r="U68">
            <v>977.44299999999998</v>
          </cell>
          <cell r="V68">
            <v>11354.63</v>
          </cell>
          <cell r="W68">
            <v>35</v>
          </cell>
        </row>
        <row r="69">
          <cell r="D69">
            <v>13</v>
          </cell>
          <cell r="E69" t="str">
            <v>Лозница</v>
          </cell>
          <cell r="F69" t="str">
            <v>Студенец</v>
          </cell>
          <cell r="G69" t="str">
            <v>70069</v>
          </cell>
          <cell r="H69">
            <v>52</v>
          </cell>
          <cell r="I69">
            <v>56</v>
          </cell>
          <cell r="J69">
            <v>118</v>
          </cell>
          <cell r="K69">
            <v>1442.395</v>
          </cell>
          <cell r="L69">
            <v>74698.27</v>
          </cell>
          <cell r="M69">
            <v>39</v>
          </cell>
          <cell r="R69">
            <v>10</v>
          </cell>
          <cell r="S69">
            <v>1</v>
          </cell>
          <cell r="T69">
            <v>10</v>
          </cell>
          <cell r="U69">
            <v>205.29599999999999</v>
          </cell>
          <cell r="V69">
            <v>2034.48</v>
          </cell>
          <cell r="W69">
            <v>12</v>
          </cell>
        </row>
        <row r="70">
          <cell r="D70">
            <v>14</v>
          </cell>
          <cell r="E70" t="str">
            <v>Лозница</v>
          </cell>
          <cell r="F70" t="str">
            <v>Трапище</v>
          </cell>
          <cell r="G70" t="str">
            <v>73002</v>
          </cell>
          <cell r="H70">
            <v>38</v>
          </cell>
          <cell r="I70">
            <v>40</v>
          </cell>
          <cell r="J70">
            <v>94</v>
          </cell>
          <cell r="K70">
            <v>1512.855</v>
          </cell>
          <cell r="L70">
            <v>57663.8</v>
          </cell>
          <cell r="M70">
            <v>31</v>
          </cell>
          <cell r="N70">
            <v>10</v>
          </cell>
          <cell r="O70">
            <v>26</v>
          </cell>
          <cell r="P70">
            <v>62.517000000000003</v>
          </cell>
          <cell r="Q70">
            <v>1963.47</v>
          </cell>
          <cell r="R70">
            <v>11</v>
          </cell>
          <cell r="S70">
            <v>12</v>
          </cell>
          <cell r="T70">
            <v>21</v>
          </cell>
          <cell r="U70">
            <v>1224.8140000000001</v>
          </cell>
          <cell r="V70">
            <v>13766.11</v>
          </cell>
          <cell r="W70">
            <v>7</v>
          </cell>
        </row>
        <row r="71">
          <cell r="D71">
            <v>15</v>
          </cell>
          <cell r="E71" t="str">
            <v>Лозница</v>
          </cell>
          <cell r="F71" t="str">
            <v>Тръбач</v>
          </cell>
          <cell r="G71" t="str">
            <v>73262</v>
          </cell>
          <cell r="H71">
            <v>33</v>
          </cell>
          <cell r="I71">
            <v>36</v>
          </cell>
          <cell r="J71">
            <v>89</v>
          </cell>
          <cell r="K71">
            <v>1327.0160000000001</v>
          </cell>
          <cell r="L71">
            <v>44163.65</v>
          </cell>
          <cell r="M71">
            <v>65</v>
          </cell>
          <cell r="N71">
            <v>1</v>
          </cell>
          <cell r="O71">
            <v>1</v>
          </cell>
          <cell r="P71">
            <v>8.5410000000000004</v>
          </cell>
          <cell r="Q71">
            <v>555.16999999999996</v>
          </cell>
          <cell r="R71">
            <v>10</v>
          </cell>
          <cell r="S71">
            <v>6</v>
          </cell>
          <cell r="T71">
            <v>9</v>
          </cell>
          <cell r="U71">
            <v>390.76100000000002</v>
          </cell>
          <cell r="V71">
            <v>4022.23</v>
          </cell>
          <cell r="W71">
            <v>7</v>
          </cell>
        </row>
        <row r="72">
          <cell r="D72">
            <v>16</v>
          </cell>
          <cell r="E72" t="str">
            <v>Лозница</v>
          </cell>
          <cell r="F72" t="str">
            <v>Чудомир</v>
          </cell>
          <cell r="G72" t="str">
            <v>81619</v>
          </cell>
          <cell r="H72">
            <v>29</v>
          </cell>
          <cell r="I72">
            <v>85</v>
          </cell>
          <cell r="J72">
            <v>265</v>
          </cell>
          <cell r="K72">
            <v>3119.3739999999998</v>
          </cell>
          <cell r="L72">
            <v>90878.64</v>
          </cell>
          <cell r="M72">
            <v>31</v>
          </cell>
          <cell r="R72">
            <v>9</v>
          </cell>
          <cell r="S72">
            <v>10</v>
          </cell>
          <cell r="T72">
            <v>15</v>
          </cell>
          <cell r="U72">
            <v>1290.2370000000001</v>
          </cell>
          <cell r="V72">
            <v>12042.95</v>
          </cell>
          <cell r="W72">
            <v>7</v>
          </cell>
          <cell r="X72">
            <v>2</v>
          </cell>
          <cell r="Y72">
            <v>3</v>
          </cell>
          <cell r="Z72">
            <v>56.057000000000002</v>
          </cell>
          <cell r="AA72">
            <v>394.01</v>
          </cell>
        </row>
        <row r="73">
          <cell r="H73">
            <v>42</v>
          </cell>
          <cell r="I73">
            <v>797</v>
          </cell>
          <cell r="J73">
            <v>2333</v>
          </cell>
          <cell r="K73">
            <v>29752.822999999997</v>
          </cell>
          <cell r="L73">
            <v>1241364.28</v>
          </cell>
          <cell r="M73">
            <v>36</v>
          </cell>
          <cell r="N73">
            <v>196</v>
          </cell>
          <cell r="O73">
            <v>551</v>
          </cell>
          <cell r="P73">
            <v>2398.1679999999997</v>
          </cell>
          <cell r="Q73">
            <v>86254.849999999991</v>
          </cell>
          <cell r="R73">
            <v>9</v>
          </cell>
          <cell r="S73">
            <v>60</v>
          </cell>
          <cell r="T73">
            <v>164</v>
          </cell>
          <cell r="U73">
            <v>9297.4830000000002</v>
          </cell>
          <cell r="V73">
            <v>87960.599999999991</v>
          </cell>
          <cell r="W73">
            <v>13</v>
          </cell>
          <cell r="X73">
            <v>5</v>
          </cell>
          <cell r="Y73">
            <v>11</v>
          </cell>
          <cell r="Z73">
            <v>93.467000000000013</v>
          </cell>
          <cell r="AA73">
            <v>1176.17</v>
          </cell>
        </row>
        <row r="74">
          <cell r="D74">
            <v>1</v>
          </cell>
          <cell r="E74" t="str">
            <v>Разград</v>
          </cell>
          <cell r="F74" t="str">
            <v>Разград</v>
          </cell>
          <cell r="G74" t="str">
            <v>61710</v>
          </cell>
          <cell r="H74">
            <v>44</v>
          </cell>
          <cell r="I74">
            <v>429</v>
          </cell>
          <cell r="J74">
            <v>1104</v>
          </cell>
          <cell r="K74">
            <v>25536.78</v>
          </cell>
          <cell r="L74">
            <v>1117705.8999999999</v>
          </cell>
          <cell r="M74">
            <v>46</v>
          </cell>
          <cell r="N74">
            <v>2</v>
          </cell>
          <cell r="O74">
            <v>6</v>
          </cell>
          <cell r="P74">
            <v>148.47300000000001</v>
          </cell>
          <cell r="Q74">
            <v>6822.26</v>
          </cell>
          <cell r="R74">
            <v>6</v>
          </cell>
          <cell r="S74">
            <v>4</v>
          </cell>
          <cell r="T74">
            <v>32</v>
          </cell>
          <cell r="U74">
            <v>3598.598</v>
          </cell>
          <cell r="V74">
            <v>21591.59</v>
          </cell>
          <cell r="W74">
            <v>6</v>
          </cell>
        </row>
        <row r="75">
          <cell r="D75">
            <v>2</v>
          </cell>
          <cell r="E75" t="str">
            <v>Разград</v>
          </cell>
          <cell r="F75" t="str">
            <v>Балкански</v>
          </cell>
          <cell r="G75" t="str">
            <v>02467</v>
          </cell>
          <cell r="H75">
            <v>31</v>
          </cell>
          <cell r="I75">
            <v>145</v>
          </cell>
          <cell r="J75">
            <v>865</v>
          </cell>
          <cell r="K75">
            <v>6920.1980000000003</v>
          </cell>
          <cell r="L75">
            <v>213305.33</v>
          </cell>
          <cell r="M75">
            <v>61</v>
          </cell>
          <cell r="N75">
            <v>3</v>
          </cell>
          <cell r="O75">
            <v>11</v>
          </cell>
          <cell r="P75">
            <v>44.597000000000001</v>
          </cell>
          <cell r="Q75">
            <v>2702.04</v>
          </cell>
          <cell r="R75">
            <v>6</v>
          </cell>
          <cell r="W75">
            <v>6</v>
          </cell>
        </row>
        <row r="76">
          <cell r="D76">
            <v>3</v>
          </cell>
          <cell r="E76" t="str">
            <v>Разград</v>
          </cell>
          <cell r="F76" t="str">
            <v>Благоево</v>
          </cell>
          <cell r="G76" t="str">
            <v>04296</v>
          </cell>
          <cell r="H76">
            <v>43</v>
          </cell>
          <cell r="I76">
            <v>147</v>
          </cell>
          <cell r="J76">
            <v>539</v>
          </cell>
          <cell r="K76">
            <v>7228.268</v>
          </cell>
          <cell r="L76">
            <v>311234.45</v>
          </cell>
          <cell r="M76">
            <v>10</v>
          </cell>
          <cell r="N76">
            <v>2</v>
          </cell>
          <cell r="O76">
            <v>4</v>
          </cell>
          <cell r="P76">
            <v>11.587999999999999</v>
          </cell>
          <cell r="Q76">
            <v>115.88</v>
          </cell>
          <cell r="R76">
            <v>19</v>
          </cell>
          <cell r="S76">
            <v>1</v>
          </cell>
          <cell r="T76">
            <v>1</v>
          </cell>
          <cell r="U76">
            <v>1.0089999999999999</v>
          </cell>
          <cell r="V76">
            <v>19.27</v>
          </cell>
          <cell r="W76">
            <v>6</v>
          </cell>
        </row>
        <row r="77">
          <cell r="D77">
            <v>4</v>
          </cell>
          <cell r="E77" t="str">
            <v>Разград</v>
          </cell>
          <cell r="F77" t="str">
            <v>Гецово</v>
          </cell>
          <cell r="G77" t="str">
            <v>18589</v>
          </cell>
          <cell r="H77">
            <v>32</v>
          </cell>
          <cell r="I77">
            <v>166</v>
          </cell>
          <cell r="J77">
            <v>469</v>
          </cell>
          <cell r="K77">
            <v>4418.2179999999998</v>
          </cell>
          <cell r="L77">
            <v>140915.54999999999</v>
          </cell>
          <cell r="M77">
            <v>28</v>
          </cell>
          <cell r="N77">
            <v>12</v>
          </cell>
          <cell r="O77">
            <v>20</v>
          </cell>
          <cell r="P77">
            <v>25.341999999999999</v>
          </cell>
          <cell r="Q77">
            <v>714.56</v>
          </cell>
          <cell r="R77">
            <v>6</v>
          </cell>
          <cell r="S77">
            <v>3</v>
          </cell>
          <cell r="T77">
            <v>20</v>
          </cell>
          <cell r="U77">
            <v>1035.5930000000001</v>
          </cell>
          <cell r="V77">
            <v>6213.55</v>
          </cell>
          <cell r="W77">
            <v>6</v>
          </cell>
        </row>
        <row r="78">
          <cell r="D78">
            <v>5</v>
          </cell>
          <cell r="E78" t="str">
            <v>Разград</v>
          </cell>
          <cell r="F78" t="str">
            <v>Дряновец</v>
          </cell>
          <cell r="G78" t="str">
            <v>23902</v>
          </cell>
          <cell r="H78">
            <v>47</v>
          </cell>
          <cell r="I78">
            <v>267</v>
          </cell>
          <cell r="J78">
            <v>866</v>
          </cell>
          <cell r="K78">
            <v>9733.3549999999996</v>
          </cell>
          <cell r="L78">
            <v>453550.57</v>
          </cell>
          <cell r="M78">
            <v>49</v>
          </cell>
          <cell r="N78">
            <v>9</v>
          </cell>
          <cell r="O78">
            <v>9</v>
          </cell>
          <cell r="P78">
            <v>52.512999999999998</v>
          </cell>
          <cell r="Q78">
            <v>2569.08</v>
          </cell>
          <cell r="R78">
            <v>9</v>
          </cell>
          <cell r="S78">
            <v>5</v>
          </cell>
          <cell r="T78">
            <v>5</v>
          </cell>
          <cell r="U78">
            <v>178.054</v>
          </cell>
          <cell r="V78">
            <v>1574.72</v>
          </cell>
          <cell r="W78">
            <v>6</v>
          </cell>
        </row>
        <row r="79">
          <cell r="D79">
            <v>6</v>
          </cell>
          <cell r="E79" t="str">
            <v>Разград</v>
          </cell>
          <cell r="F79" t="str">
            <v>Дянково</v>
          </cell>
          <cell r="G79" t="str">
            <v>24829</v>
          </cell>
          <cell r="H79">
            <v>54</v>
          </cell>
          <cell r="I79">
            <v>170</v>
          </cell>
          <cell r="J79">
            <v>398</v>
          </cell>
          <cell r="K79">
            <v>5680.8919999999998</v>
          </cell>
          <cell r="L79">
            <v>305831.53000000003</v>
          </cell>
          <cell r="M79">
            <v>29</v>
          </cell>
          <cell r="N79">
            <v>5</v>
          </cell>
          <cell r="O79">
            <v>5</v>
          </cell>
          <cell r="P79">
            <v>22.622</v>
          </cell>
          <cell r="Q79">
            <v>647.79999999999995</v>
          </cell>
          <cell r="R79">
            <v>19</v>
          </cell>
          <cell r="S79">
            <v>1</v>
          </cell>
          <cell r="T79">
            <v>1</v>
          </cell>
          <cell r="U79">
            <v>1.514</v>
          </cell>
          <cell r="V79">
            <v>29.04</v>
          </cell>
          <cell r="W79">
            <v>6</v>
          </cell>
        </row>
        <row r="80">
          <cell r="D80">
            <v>7</v>
          </cell>
          <cell r="E80" t="str">
            <v>Разград</v>
          </cell>
          <cell r="F80" t="str">
            <v>Киченица</v>
          </cell>
          <cell r="G80" t="str">
            <v>37109</v>
          </cell>
          <cell r="H80">
            <v>49</v>
          </cell>
          <cell r="I80">
            <v>217</v>
          </cell>
          <cell r="J80">
            <v>498</v>
          </cell>
          <cell r="K80">
            <v>4650.6779999999999</v>
          </cell>
          <cell r="L80">
            <v>229606.45</v>
          </cell>
          <cell r="M80">
            <v>42</v>
          </cell>
          <cell r="N80">
            <v>59</v>
          </cell>
          <cell r="O80">
            <v>134</v>
          </cell>
          <cell r="P80">
            <v>80.837000000000003</v>
          </cell>
          <cell r="Q80">
            <v>3426.27</v>
          </cell>
          <cell r="R80">
            <v>6</v>
          </cell>
          <cell r="W80">
            <v>6</v>
          </cell>
        </row>
        <row r="81">
          <cell r="D81">
            <v>8</v>
          </cell>
          <cell r="E81" t="str">
            <v>Разград</v>
          </cell>
          <cell r="F81" t="str">
            <v>Липник</v>
          </cell>
          <cell r="G81" t="str">
            <v>43760</v>
          </cell>
          <cell r="H81">
            <v>52</v>
          </cell>
          <cell r="I81">
            <v>159</v>
          </cell>
          <cell r="J81">
            <v>324</v>
          </cell>
          <cell r="K81">
            <v>3270.6990000000001</v>
          </cell>
          <cell r="L81">
            <v>169827.63</v>
          </cell>
          <cell r="M81">
            <v>36</v>
          </cell>
          <cell r="N81">
            <v>29</v>
          </cell>
          <cell r="O81">
            <v>51</v>
          </cell>
          <cell r="P81">
            <v>49.813000000000002</v>
          </cell>
          <cell r="Q81">
            <v>1772.55</v>
          </cell>
          <cell r="R81">
            <v>6</v>
          </cell>
          <cell r="S81">
            <v>3</v>
          </cell>
          <cell r="T81">
            <v>8</v>
          </cell>
          <cell r="U81">
            <v>98.3</v>
          </cell>
          <cell r="V81">
            <v>605.04999999999995</v>
          </cell>
          <cell r="W81">
            <v>6</v>
          </cell>
        </row>
        <row r="82">
          <cell r="D82">
            <v>9</v>
          </cell>
          <cell r="E82" t="str">
            <v>Разград</v>
          </cell>
          <cell r="F82" t="str">
            <v>Мортагоново</v>
          </cell>
          <cell r="G82" t="str">
            <v>49093</v>
          </cell>
          <cell r="H82">
            <v>30</v>
          </cell>
          <cell r="I82">
            <v>314</v>
          </cell>
          <cell r="J82">
            <v>478</v>
          </cell>
          <cell r="K82">
            <v>5284.35</v>
          </cell>
          <cell r="L82">
            <v>156601.69</v>
          </cell>
          <cell r="M82">
            <v>20</v>
          </cell>
          <cell r="N82">
            <v>1</v>
          </cell>
          <cell r="O82">
            <v>1</v>
          </cell>
          <cell r="P82">
            <v>35</v>
          </cell>
          <cell r="Q82">
            <v>700</v>
          </cell>
          <cell r="R82">
            <v>6</v>
          </cell>
          <cell r="W82">
            <v>6</v>
          </cell>
        </row>
        <row r="83">
          <cell r="D83">
            <v>10</v>
          </cell>
          <cell r="E83" t="str">
            <v>Разград</v>
          </cell>
          <cell r="F83" t="str">
            <v>Недоклан</v>
          </cell>
          <cell r="G83" t="str">
            <v>51353</v>
          </cell>
          <cell r="H83">
            <v>51</v>
          </cell>
          <cell r="I83">
            <v>10</v>
          </cell>
          <cell r="J83">
            <v>29</v>
          </cell>
          <cell r="K83">
            <v>425.505</v>
          </cell>
          <cell r="L83">
            <v>21864.26</v>
          </cell>
          <cell r="M83">
            <v>35</v>
          </cell>
          <cell r="N83">
            <v>1</v>
          </cell>
          <cell r="O83">
            <v>1</v>
          </cell>
          <cell r="P83">
            <v>9.2119999999999997</v>
          </cell>
          <cell r="Q83">
            <v>322.42</v>
          </cell>
          <cell r="R83">
            <v>6</v>
          </cell>
          <cell r="W83">
            <v>6</v>
          </cell>
        </row>
        <row r="84">
          <cell r="D84">
            <v>11</v>
          </cell>
          <cell r="E84" t="str">
            <v>Разград</v>
          </cell>
          <cell r="F84" t="str">
            <v>Осенец</v>
          </cell>
          <cell r="G84" t="str">
            <v>54105</v>
          </cell>
          <cell r="H84">
            <v>41</v>
          </cell>
          <cell r="I84">
            <v>393</v>
          </cell>
          <cell r="J84">
            <v>2853</v>
          </cell>
          <cell r="K84">
            <v>10277.359</v>
          </cell>
          <cell r="L84">
            <v>425479.58</v>
          </cell>
          <cell r="M84">
            <v>34</v>
          </cell>
          <cell r="N84">
            <v>17</v>
          </cell>
          <cell r="O84">
            <v>55</v>
          </cell>
          <cell r="P84">
            <v>348.23599999999999</v>
          </cell>
          <cell r="Q84">
            <v>11725.78</v>
          </cell>
          <cell r="R84">
            <v>6</v>
          </cell>
          <cell r="W84">
            <v>6</v>
          </cell>
        </row>
        <row r="85">
          <cell r="D85">
            <v>12</v>
          </cell>
          <cell r="E85" t="str">
            <v>Разград</v>
          </cell>
          <cell r="F85" t="str">
            <v>Островче</v>
          </cell>
          <cell r="G85" t="str">
            <v>54420</v>
          </cell>
          <cell r="H85">
            <v>38</v>
          </cell>
          <cell r="I85">
            <v>101</v>
          </cell>
          <cell r="J85">
            <v>247</v>
          </cell>
          <cell r="K85">
            <v>2498.8389999999999</v>
          </cell>
          <cell r="L85">
            <v>94028.36</v>
          </cell>
          <cell r="M85">
            <v>36</v>
          </cell>
          <cell r="N85">
            <v>2</v>
          </cell>
          <cell r="O85">
            <v>2</v>
          </cell>
          <cell r="P85">
            <v>29.17</v>
          </cell>
          <cell r="Q85">
            <v>1061.8699999999999</v>
          </cell>
          <cell r="R85">
            <v>6</v>
          </cell>
          <cell r="W85">
            <v>66</v>
          </cell>
          <cell r="X85">
            <v>1</v>
          </cell>
          <cell r="Y85">
            <v>1</v>
          </cell>
          <cell r="Z85">
            <v>11.102</v>
          </cell>
          <cell r="AA85">
            <v>732.73</v>
          </cell>
        </row>
        <row r="86">
          <cell r="D86">
            <v>13</v>
          </cell>
          <cell r="E86" t="str">
            <v>Разград</v>
          </cell>
          <cell r="F86" t="str">
            <v>Побит камък</v>
          </cell>
          <cell r="G86" t="str">
            <v>56890</v>
          </cell>
          <cell r="H86">
            <v>41</v>
          </cell>
          <cell r="I86">
            <v>234</v>
          </cell>
          <cell r="J86">
            <v>465</v>
          </cell>
          <cell r="K86">
            <v>9675.6029999999992</v>
          </cell>
          <cell r="L86">
            <v>393621.28</v>
          </cell>
          <cell r="M86">
            <v>29</v>
          </cell>
          <cell r="R86">
            <v>7</v>
          </cell>
          <cell r="S86">
            <v>3</v>
          </cell>
          <cell r="T86">
            <v>4</v>
          </cell>
          <cell r="U86">
            <v>533.68600000000004</v>
          </cell>
          <cell r="V86">
            <v>3935.38</v>
          </cell>
          <cell r="W86">
            <v>6</v>
          </cell>
        </row>
        <row r="87">
          <cell r="D87">
            <v>14</v>
          </cell>
          <cell r="E87" t="str">
            <v>Разград</v>
          </cell>
          <cell r="F87" t="str">
            <v>Пороище</v>
          </cell>
          <cell r="G87" t="str">
            <v>59416</v>
          </cell>
          <cell r="H87">
            <v>64</v>
          </cell>
          <cell r="I87">
            <v>13</v>
          </cell>
          <cell r="J87">
            <v>294</v>
          </cell>
          <cell r="K87">
            <v>1565.924</v>
          </cell>
          <cell r="L87">
            <v>100916.72</v>
          </cell>
          <cell r="M87">
            <v>50</v>
          </cell>
          <cell r="N87">
            <v>1</v>
          </cell>
          <cell r="O87">
            <v>1</v>
          </cell>
          <cell r="P87">
            <v>7</v>
          </cell>
          <cell r="Q87">
            <v>350</v>
          </cell>
          <cell r="R87">
            <v>6</v>
          </cell>
          <cell r="W87">
            <v>6</v>
          </cell>
        </row>
        <row r="88">
          <cell r="D88">
            <v>15</v>
          </cell>
          <cell r="E88" t="str">
            <v>Разград</v>
          </cell>
          <cell r="F88" t="str">
            <v>Радинград</v>
          </cell>
          <cell r="G88" t="str">
            <v>61385</v>
          </cell>
          <cell r="H88">
            <v>33</v>
          </cell>
          <cell r="I88">
            <v>18</v>
          </cell>
          <cell r="J88">
            <v>49</v>
          </cell>
          <cell r="K88">
            <v>445.24599999999998</v>
          </cell>
          <cell r="L88">
            <v>14715.33</v>
          </cell>
          <cell r="M88">
            <v>34</v>
          </cell>
          <cell r="N88">
            <v>10</v>
          </cell>
          <cell r="O88">
            <v>23</v>
          </cell>
          <cell r="P88">
            <v>108.84699999999999</v>
          </cell>
          <cell r="Q88">
            <v>3710.6</v>
          </cell>
          <cell r="R88">
            <v>6</v>
          </cell>
          <cell r="S88">
            <v>2</v>
          </cell>
          <cell r="T88">
            <v>3</v>
          </cell>
          <cell r="U88">
            <v>128.68899999999999</v>
          </cell>
          <cell r="V88">
            <v>751.03</v>
          </cell>
          <cell r="W88">
            <v>6</v>
          </cell>
        </row>
        <row r="89">
          <cell r="D89">
            <v>16</v>
          </cell>
          <cell r="E89" t="str">
            <v>Разград</v>
          </cell>
          <cell r="F89" t="str">
            <v>Раковски</v>
          </cell>
          <cell r="G89" t="str">
            <v>62089</v>
          </cell>
          <cell r="H89">
            <v>50</v>
          </cell>
          <cell r="I89">
            <v>246</v>
          </cell>
          <cell r="J89">
            <v>487</v>
          </cell>
          <cell r="K89">
            <v>7727.4780000000001</v>
          </cell>
          <cell r="L89">
            <v>389463.81</v>
          </cell>
          <cell r="M89">
            <v>30</v>
          </cell>
          <cell r="N89">
            <v>4</v>
          </cell>
          <cell r="O89">
            <v>6</v>
          </cell>
          <cell r="P89">
            <v>10.39</v>
          </cell>
          <cell r="Q89">
            <v>309.95999999999998</v>
          </cell>
          <cell r="R89">
            <v>6</v>
          </cell>
          <cell r="S89">
            <v>3</v>
          </cell>
          <cell r="T89">
            <v>3</v>
          </cell>
          <cell r="U89">
            <v>191.953</v>
          </cell>
          <cell r="V89">
            <v>1164.6500000000001</v>
          </cell>
          <cell r="W89">
            <v>6</v>
          </cell>
        </row>
        <row r="90">
          <cell r="D90">
            <v>17</v>
          </cell>
          <cell r="E90" t="str">
            <v>Разград</v>
          </cell>
          <cell r="F90" t="str">
            <v>Топчии</v>
          </cell>
          <cell r="G90" t="str">
            <v>72850</v>
          </cell>
          <cell r="H90">
            <v>49</v>
          </cell>
          <cell r="I90">
            <v>77</v>
          </cell>
          <cell r="J90">
            <v>274</v>
          </cell>
          <cell r="K90">
            <v>4499.5720000000001</v>
          </cell>
          <cell r="L90">
            <v>222679.13</v>
          </cell>
          <cell r="M90">
            <v>100</v>
          </cell>
          <cell r="N90">
            <v>1</v>
          </cell>
          <cell r="O90">
            <v>2</v>
          </cell>
          <cell r="P90">
            <v>1.671</v>
          </cell>
          <cell r="Q90">
            <v>167.1</v>
          </cell>
          <cell r="R90">
            <v>6</v>
          </cell>
          <cell r="S90">
            <v>5</v>
          </cell>
          <cell r="T90">
            <v>13</v>
          </cell>
          <cell r="U90">
            <v>782.03800000000001</v>
          </cell>
          <cell r="V90">
            <v>4685.91</v>
          </cell>
          <cell r="W90">
            <v>6</v>
          </cell>
          <cell r="X90">
            <v>1</v>
          </cell>
          <cell r="Y90">
            <v>2</v>
          </cell>
          <cell r="Z90">
            <v>19.373000000000001</v>
          </cell>
          <cell r="AA90">
            <v>116.24</v>
          </cell>
        </row>
        <row r="91">
          <cell r="D91">
            <v>18</v>
          </cell>
          <cell r="E91" t="str">
            <v>Разград</v>
          </cell>
          <cell r="F91" t="str">
            <v>Ушинци</v>
          </cell>
          <cell r="G91" t="str">
            <v>75246</v>
          </cell>
          <cell r="H91">
            <v>38</v>
          </cell>
          <cell r="I91">
            <v>93</v>
          </cell>
          <cell r="J91">
            <v>238</v>
          </cell>
          <cell r="K91">
            <v>3034.3510000000001</v>
          </cell>
          <cell r="L91">
            <v>115616.71</v>
          </cell>
          <cell r="M91">
            <v>20</v>
          </cell>
          <cell r="R91">
            <v>6</v>
          </cell>
          <cell r="S91">
            <v>2</v>
          </cell>
          <cell r="T91">
            <v>3</v>
          </cell>
          <cell r="U91">
            <v>187.86099999999999</v>
          </cell>
          <cell r="V91">
            <v>1127.17</v>
          </cell>
          <cell r="W91">
            <v>6</v>
          </cell>
        </row>
        <row r="92">
          <cell r="D92">
            <v>19</v>
          </cell>
          <cell r="E92" t="str">
            <v>Разград</v>
          </cell>
          <cell r="F92" t="str">
            <v>Черковна</v>
          </cell>
          <cell r="G92" t="str">
            <v>80724</v>
          </cell>
          <cell r="H92">
            <v>54</v>
          </cell>
          <cell r="I92">
            <v>63</v>
          </cell>
          <cell r="J92">
            <v>274</v>
          </cell>
          <cell r="K92">
            <v>2749.7979999999998</v>
          </cell>
          <cell r="L92">
            <v>148395.41</v>
          </cell>
          <cell r="M92">
            <v>40</v>
          </cell>
          <cell r="N92">
            <v>2</v>
          </cell>
          <cell r="O92">
            <v>2</v>
          </cell>
          <cell r="P92">
            <v>10.831999999999999</v>
          </cell>
          <cell r="Q92">
            <v>433.28</v>
          </cell>
          <cell r="R92">
            <v>6</v>
          </cell>
          <cell r="W92">
            <v>6</v>
          </cell>
        </row>
        <row r="93">
          <cell r="D93">
            <v>20</v>
          </cell>
          <cell r="E93" t="str">
            <v>Разград</v>
          </cell>
          <cell r="F93" t="str">
            <v>Ясеновец</v>
          </cell>
          <cell r="G93" t="str">
            <v>87624</v>
          </cell>
          <cell r="H93">
            <v>54</v>
          </cell>
          <cell r="I93">
            <v>52</v>
          </cell>
          <cell r="J93">
            <v>130</v>
          </cell>
          <cell r="K93">
            <v>2734.404</v>
          </cell>
          <cell r="L93">
            <v>148554.4</v>
          </cell>
          <cell r="M93">
            <v>24</v>
          </cell>
          <cell r="N93">
            <v>6</v>
          </cell>
          <cell r="O93">
            <v>7</v>
          </cell>
          <cell r="P93">
            <v>89.14</v>
          </cell>
          <cell r="Q93">
            <v>2104.4</v>
          </cell>
          <cell r="R93">
            <v>6</v>
          </cell>
          <cell r="S93">
            <v>2</v>
          </cell>
          <cell r="T93">
            <v>4</v>
          </cell>
          <cell r="U93">
            <v>63.057000000000002</v>
          </cell>
          <cell r="V93">
            <v>392.86</v>
          </cell>
          <cell r="W93">
            <v>6</v>
          </cell>
        </row>
        <row r="94">
          <cell r="H94">
            <v>44</v>
          </cell>
          <cell r="I94">
            <v>3314</v>
          </cell>
          <cell r="J94">
            <v>10881</v>
          </cell>
          <cell r="K94">
            <v>118357.51699999999</v>
          </cell>
          <cell r="L94">
            <v>5173914.0900000008</v>
          </cell>
          <cell r="M94">
            <v>37</v>
          </cell>
          <cell r="N94">
            <v>166</v>
          </cell>
          <cell r="O94">
            <v>340</v>
          </cell>
          <cell r="P94">
            <v>1085.2829999999999</v>
          </cell>
          <cell r="Q94">
            <v>39655.849999999991</v>
          </cell>
          <cell r="R94">
            <v>6</v>
          </cell>
          <cell r="S94">
            <v>34</v>
          </cell>
          <cell r="T94">
            <v>97</v>
          </cell>
          <cell r="U94">
            <v>6800.3520000000008</v>
          </cell>
          <cell r="V94">
            <v>42090.22</v>
          </cell>
          <cell r="W94">
            <v>28</v>
          </cell>
          <cell r="X94">
            <v>2</v>
          </cell>
          <cell r="Y94">
            <v>3</v>
          </cell>
          <cell r="Z94">
            <v>30.475000000000001</v>
          </cell>
          <cell r="AA94">
            <v>848.97</v>
          </cell>
        </row>
        <row r="95">
          <cell r="D95">
            <v>1</v>
          </cell>
          <cell r="E95" t="str">
            <v>Самуил</v>
          </cell>
          <cell r="F95" t="str">
            <v>Самуил</v>
          </cell>
          <cell r="G95" t="str">
            <v>65276</v>
          </cell>
          <cell r="H95">
            <v>46</v>
          </cell>
          <cell r="I95">
            <v>34</v>
          </cell>
          <cell r="J95">
            <v>159</v>
          </cell>
          <cell r="K95">
            <v>1995.05</v>
          </cell>
          <cell r="L95">
            <v>92696.2</v>
          </cell>
          <cell r="M95">
            <v>8</v>
          </cell>
          <cell r="N95">
            <v>2</v>
          </cell>
          <cell r="O95">
            <v>6</v>
          </cell>
          <cell r="P95">
            <v>18.366</v>
          </cell>
          <cell r="Q95">
            <v>142.23000000000002</v>
          </cell>
          <cell r="R95">
            <v>9</v>
          </cell>
          <cell r="W95">
            <v>12</v>
          </cell>
        </row>
        <row r="96">
          <cell r="D96">
            <v>2</v>
          </cell>
          <cell r="E96" t="str">
            <v>Самуил</v>
          </cell>
          <cell r="F96" t="str">
            <v>Богданци</v>
          </cell>
          <cell r="G96" t="str">
            <v>04666</v>
          </cell>
          <cell r="H96">
            <v>54</v>
          </cell>
          <cell r="I96">
            <v>82</v>
          </cell>
          <cell r="J96">
            <v>200</v>
          </cell>
          <cell r="K96">
            <v>2626.9920000000002</v>
          </cell>
          <cell r="L96">
            <v>141933.81</v>
          </cell>
          <cell r="M96">
            <v>20</v>
          </cell>
          <cell r="N96">
            <v>1</v>
          </cell>
          <cell r="O96">
            <v>2</v>
          </cell>
          <cell r="P96">
            <v>16.398</v>
          </cell>
          <cell r="Q96">
            <v>327.96</v>
          </cell>
          <cell r="R96">
            <v>9</v>
          </cell>
          <cell r="W96">
            <v>12</v>
          </cell>
        </row>
        <row r="97">
          <cell r="D97">
            <v>3</v>
          </cell>
          <cell r="E97" t="str">
            <v>Самуил</v>
          </cell>
          <cell r="F97" t="str">
            <v>Богомилци</v>
          </cell>
          <cell r="G97" t="str">
            <v>04741</v>
          </cell>
          <cell r="H97">
            <v>57</v>
          </cell>
          <cell r="I97">
            <v>86</v>
          </cell>
          <cell r="J97">
            <v>250</v>
          </cell>
          <cell r="K97">
            <v>3542.6669999999999</v>
          </cell>
          <cell r="L97">
            <v>200925.68</v>
          </cell>
          <cell r="M97">
            <v>66</v>
          </cell>
          <cell r="N97">
            <v>1</v>
          </cell>
          <cell r="O97">
            <v>1</v>
          </cell>
          <cell r="P97">
            <v>57.104999999999997</v>
          </cell>
          <cell r="Q97">
            <v>3768.93</v>
          </cell>
          <cell r="R97">
            <v>13</v>
          </cell>
          <cell r="S97">
            <v>2</v>
          </cell>
          <cell r="T97">
            <v>5</v>
          </cell>
          <cell r="U97">
            <v>50.901000000000003</v>
          </cell>
          <cell r="V97">
            <v>638.15</v>
          </cell>
          <cell r="W97">
            <v>12</v>
          </cell>
        </row>
        <row r="98">
          <cell r="D98">
            <v>4</v>
          </cell>
          <cell r="E98" t="str">
            <v>Самуил</v>
          </cell>
          <cell r="F98" t="str">
            <v>Владимировци</v>
          </cell>
          <cell r="G98" t="str">
            <v>11449</v>
          </cell>
          <cell r="H98">
            <v>48</v>
          </cell>
          <cell r="I98">
            <v>141</v>
          </cell>
          <cell r="J98">
            <v>340</v>
          </cell>
          <cell r="K98">
            <v>5104.3159999999998</v>
          </cell>
          <cell r="L98">
            <v>242651.54</v>
          </cell>
          <cell r="M98">
            <v>50</v>
          </cell>
          <cell r="R98">
            <v>9</v>
          </cell>
          <cell r="S98">
            <v>6</v>
          </cell>
          <cell r="T98">
            <v>10</v>
          </cell>
          <cell r="U98">
            <v>597.5</v>
          </cell>
          <cell r="V98">
            <v>5377.5</v>
          </cell>
          <cell r="W98">
            <v>12</v>
          </cell>
        </row>
        <row r="99">
          <cell r="D99">
            <v>5</v>
          </cell>
          <cell r="E99" t="str">
            <v>Самуил</v>
          </cell>
          <cell r="F99" t="str">
            <v>Голяма вода</v>
          </cell>
          <cell r="G99" t="str">
            <v>15669</v>
          </cell>
          <cell r="H99">
            <v>43</v>
          </cell>
          <cell r="I99">
            <v>21</v>
          </cell>
          <cell r="J99">
            <v>34</v>
          </cell>
          <cell r="K99">
            <v>520.04300000000001</v>
          </cell>
          <cell r="L99">
            <v>22294.61</v>
          </cell>
          <cell r="M99">
            <v>50</v>
          </cell>
          <cell r="R99">
            <v>9</v>
          </cell>
          <cell r="S99">
            <v>3</v>
          </cell>
          <cell r="T99">
            <v>4</v>
          </cell>
          <cell r="U99">
            <v>341.3</v>
          </cell>
          <cell r="V99">
            <v>3071.7</v>
          </cell>
          <cell r="W99">
            <v>12</v>
          </cell>
        </row>
        <row r="100">
          <cell r="D100">
            <v>6</v>
          </cell>
          <cell r="E100" t="str">
            <v>Самуил</v>
          </cell>
          <cell r="F100" t="str">
            <v>Голям извор</v>
          </cell>
          <cell r="G100" t="str">
            <v>15761</v>
          </cell>
          <cell r="H100">
            <v>51</v>
          </cell>
          <cell r="I100">
            <v>229</v>
          </cell>
          <cell r="J100">
            <v>558</v>
          </cell>
          <cell r="K100">
            <v>8997.8769999999986</v>
          </cell>
          <cell r="L100">
            <v>461875.73</v>
          </cell>
          <cell r="M100">
            <v>50</v>
          </cell>
          <cell r="N100">
            <v>1</v>
          </cell>
          <cell r="O100">
            <v>1</v>
          </cell>
          <cell r="P100">
            <v>10.96</v>
          </cell>
          <cell r="Q100">
            <v>548</v>
          </cell>
          <cell r="R100">
            <v>9</v>
          </cell>
          <cell r="S100">
            <v>2</v>
          </cell>
          <cell r="T100">
            <v>3</v>
          </cell>
          <cell r="U100">
            <v>105.2</v>
          </cell>
          <cell r="V100">
            <v>946.8</v>
          </cell>
          <cell r="W100">
            <v>12</v>
          </cell>
        </row>
        <row r="101">
          <cell r="D101">
            <v>7</v>
          </cell>
          <cell r="E101" t="str">
            <v>Самуил</v>
          </cell>
          <cell r="F101" t="str">
            <v>Желязковец</v>
          </cell>
          <cell r="G101" t="str">
            <v>29218</v>
          </cell>
          <cell r="H101">
            <v>50</v>
          </cell>
          <cell r="I101">
            <v>65</v>
          </cell>
          <cell r="J101">
            <v>598</v>
          </cell>
          <cell r="K101">
            <v>5890.8339999999998</v>
          </cell>
          <cell r="L101">
            <v>295539.55</v>
          </cell>
          <cell r="M101">
            <v>29</v>
          </cell>
          <cell r="N101">
            <v>12</v>
          </cell>
          <cell r="O101">
            <v>50</v>
          </cell>
          <cell r="P101">
            <v>638.29600000000005</v>
          </cell>
          <cell r="Q101">
            <v>18600.530000000002</v>
          </cell>
          <cell r="R101">
            <v>9</v>
          </cell>
          <cell r="S101">
            <v>5</v>
          </cell>
          <cell r="T101">
            <v>22</v>
          </cell>
          <cell r="U101">
            <v>68.25</v>
          </cell>
          <cell r="V101">
            <v>614.25</v>
          </cell>
          <cell r="W101">
            <v>12</v>
          </cell>
        </row>
        <row r="102">
          <cell r="D102">
            <v>8</v>
          </cell>
          <cell r="E102" t="str">
            <v>Самуил</v>
          </cell>
          <cell r="F102" t="str">
            <v>Здравец</v>
          </cell>
          <cell r="G102" t="str">
            <v>30630</v>
          </cell>
          <cell r="H102">
            <v>50</v>
          </cell>
          <cell r="I102">
            <v>83</v>
          </cell>
          <cell r="J102">
            <v>160</v>
          </cell>
          <cell r="K102">
            <v>2067.0219999999999</v>
          </cell>
          <cell r="L102">
            <v>103355.1</v>
          </cell>
          <cell r="M102">
            <v>30</v>
          </cell>
          <cell r="N102">
            <v>1</v>
          </cell>
          <cell r="O102">
            <v>1</v>
          </cell>
          <cell r="P102">
            <v>6.4210000000000003</v>
          </cell>
          <cell r="Q102">
            <v>192.63</v>
          </cell>
          <cell r="R102">
            <v>9</v>
          </cell>
          <cell r="S102">
            <v>3</v>
          </cell>
          <cell r="T102">
            <v>5</v>
          </cell>
          <cell r="U102">
            <v>249.91300000000001</v>
          </cell>
          <cell r="V102">
            <v>2249.2199999999998</v>
          </cell>
          <cell r="W102">
            <v>12</v>
          </cell>
        </row>
        <row r="103">
          <cell r="D103">
            <v>9</v>
          </cell>
          <cell r="E103" t="str">
            <v>Самуил</v>
          </cell>
          <cell r="F103" t="str">
            <v>Кара Михал</v>
          </cell>
          <cell r="G103" t="str">
            <v>36333</v>
          </cell>
          <cell r="H103">
            <v>50</v>
          </cell>
          <cell r="I103">
            <v>20</v>
          </cell>
          <cell r="J103">
            <v>60</v>
          </cell>
          <cell r="K103">
            <v>672.46800000000007</v>
          </cell>
          <cell r="L103">
            <v>33868.33</v>
          </cell>
          <cell r="M103">
            <v>50</v>
          </cell>
          <cell r="R103">
            <v>9</v>
          </cell>
          <cell r="W103">
            <v>12</v>
          </cell>
        </row>
        <row r="104">
          <cell r="D104">
            <v>10</v>
          </cell>
          <cell r="E104" t="str">
            <v>Самуил</v>
          </cell>
          <cell r="F104" t="str">
            <v>Кривица</v>
          </cell>
          <cell r="G104" t="str">
            <v>39815</v>
          </cell>
          <cell r="H104">
            <v>43</v>
          </cell>
          <cell r="I104">
            <v>61</v>
          </cell>
          <cell r="J104">
            <v>234</v>
          </cell>
          <cell r="K104">
            <v>2568.4730000000004</v>
          </cell>
          <cell r="L104">
            <v>110290.78</v>
          </cell>
          <cell r="M104">
            <v>30</v>
          </cell>
          <cell r="N104">
            <v>1</v>
          </cell>
          <cell r="O104">
            <v>1</v>
          </cell>
          <cell r="P104">
            <v>10.098000000000001</v>
          </cell>
          <cell r="Q104">
            <v>302.94</v>
          </cell>
          <cell r="R104">
            <v>9</v>
          </cell>
          <cell r="W104">
            <v>12</v>
          </cell>
        </row>
        <row r="105">
          <cell r="D105">
            <v>11</v>
          </cell>
          <cell r="E105" t="str">
            <v>Самуил</v>
          </cell>
          <cell r="F105" t="str">
            <v>Ножарово</v>
          </cell>
          <cell r="G105" t="str">
            <v>52341</v>
          </cell>
          <cell r="H105">
            <v>43</v>
          </cell>
          <cell r="I105">
            <v>48</v>
          </cell>
          <cell r="J105">
            <v>99</v>
          </cell>
          <cell r="K105">
            <v>1150.192</v>
          </cell>
          <cell r="L105">
            <v>49791.75</v>
          </cell>
          <cell r="M105">
            <v>50</v>
          </cell>
          <cell r="N105">
            <v>1</v>
          </cell>
          <cell r="O105">
            <v>2</v>
          </cell>
          <cell r="P105">
            <v>1.0469999999999999</v>
          </cell>
          <cell r="Q105">
            <v>52.35</v>
          </cell>
          <cell r="R105">
            <v>9</v>
          </cell>
          <cell r="S105">
            <v>4</v>
          </cell>
          <cell r="T105">
            <v>4</v>
          </cell>
          <cell r="U105">
            <v>105.5</v>
          </cell>
          <cell r="V105">
            <v>949.5</v>
          </cell>
          <cell r="W105">
            <v>12</v>
          </cell>
        </row>
        <row r="106">
          <cell r="D106">
            <v>12</v>
          </cell>
          <cell r="E106" t="str">
            <v>Самуил</v>
          </cell>
          <cell r="F106" t="str">
            <v>Пчелина</v>
          </cell>
          <cell r="G106" t="str">
            <v>58877</v>
          </cell>
          <cell r="H106">
            <v>30</v>
          </cell>
          <cell r="I106">
            <v>98</v>
          </cell>
          <cell r="J106">
            <v>208</v>
          </cell>
          <cell r="K106">
            <v>3619.0630000000001</v>
          </cell>
          <cell r="L106">
            <v>109836.08</v>
          </cell>
          <cell r="M106">
            <v>28</v>
          </cell>
          <cell r="N106">
            <v>2</v>
          </cell>
          <cell r="O106">
            <v>2</v>
          </cell>
          <cell r="P106">
            <v>1.2849999999999999</v>
          </cell>
          <cell r="Q106">
            <v>35.979999999999997</v>
          </cell>
          <cell r="R106">
            <v>9</v>
          </cell>
          <cell r="S106">
            <v>3</v>
          </cell>
          <cell r="T106">
            <v>4</v>
          </cell>
          <cell r="U106">
            <v>353.9</v>
          </cell>
          <cell r="V106">
            <v>3185.1</v>
          </cell>
          <cell r="W106">
            <v>12</v>
          </cell>
        </row>
        <row r="107">
          <cell r="D107">
            <v>13</v>
          </cell>
          <cell r="E107" t="str">
            <v>Самуил</v>
          </cell>
          <cell r="F107" t="str">
            <v>Хума</v>
          </cell>
          <cell r="G107" t="str">
            <v>77517</v>
          </cell>
          <cell r="H107">
            <v>42</v>
          </cell>
          <cell r="I107">
            <v>32</v>
          </cell>
          <cell r="J107">
            <v>202</v>
          </cell>
          <cell r="K107">
            <v>3200.5360000000001</v>
          </cell>
          <cell r="L107">
            <v>134593.42000000001</v>
          </cell>
          <cell r="M107">
            <v>50</v>
          </cell>
          <cell r="R107">
            <v>9</v>
          </cell>
          <cell r="S107">
            <v>2</v>
          </cell>
          <cell r="T107">
            <v>11</v>
          </cell>
          <cell r="U107">
            <v>260.45400000000001</v>
          </cell>
          <cell r="V107">
            <v>2344.09</v>
          </cell>
          <cell r="W107">
            <v>12</v>
          </cell>
        </row>
        <row r="108">
          <cell r="D108">
            <v>14</v>
          </cell>
          <cell r="E108" t="str">
            <v>Самуил</v>
          </cell>
          <cell r="F108" t="str">
            <v>Хърсово</v>
          </cell>
          <cell r="G108" t="str">
            <v>77579</v>
          </cell>
          <cell r="H108">
            <v>57</v>
          </cell>
          <cell r="I108">
            <v>311</v>
          </cell>
          <cell r="J108">
            <v>966</v>
          </cell>
          <cell r="K108">
            <v>15054.110999999999</v>
          </cell>
          <cell r="L108">
            <v>857144.1</v>
          </cell>
          <cell r="M108">
            <v>50</v>
          </cell>
          <cell r="R108">
            <v>9</v>
          </cell>
          <cell r="S108">
            <v>2</v>
          </cell>
          <cell r="T108">
            <v>6</v>
          </cell>
          <cell r="U108">
            <v>124.88800000000001</v>
          </cell>
          <cell r="V108">
            <v>1123.99</v>
          </cell>
          <cell r="W108">
            <v>12</v>
          </cell>
        </row>
        <row r="109">
          <cell r="H109">
            <v>50</v>
          </cell>
          <cell r="I109">
            <v>1311</v>
          </cell>
          <cell r="J109">
            <v>4068</v>
          </cell>
          <cell r="K109">
            <v>57009.644</v>
          </cell>
          <cell r="L109">
            <v>2856796.68</v>
          </cell>
          <cell r="M109">
            <v>32</v>
          </cell>
          <cell r="N109">
            <v>22</v>
          </cell>
          <cell r="O109">
            <v>66</v>
          </cell>
          <cell r="P109">
            <v>759.976</v>
          </cell>
          <cell r="Q109">
            <v>23971.55</v>
          </cell>
          <cell r="R109">
            <v>9</v>
          </cell>
          <cell r="S109">
            <v>32</v>
          </cell>
          <cell r="T109">
            <v>74</v>
          </cell>
          <cell r="U109">
            <v>2257.806</v>
          </cell>
          <cell r="V109">
            <v>20500.3</v>
          </cell>
          <cell r="W109" t="e">
            <v>#DIV/0!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</row>
        <row r="110">
          <cell r="D110">
            <v>1</v>
          </cell>
          <cell r="E110" t="str">
            <v>Цар Калоян</v>
          </cell>
          <cell r="F110" t="str">
            <v>Цар Калоян</v>
          </cell>
          <cell r="G110" t="str">
            <v>77308</v>
          </cell>
          <cell r="H110">
            <v>56</v>
          </cell>
          <cell r="I110">
            <v>88</v>
          </cell>
          <cell r="J110">
            <v>442</v>
          </cell>
          <cell r="K110">
            <v>3167.163</v>
          </cell>
          <cell r="L110">
            <v>178799.63</v>
          </cell>
          <cell r="M110">
            <v>51</v>
          </cell>
          <cell r="N110">
            <v>35</v>
          </cell>
          <cell r="O110">
            <v>39</v>
          </cell>
          <cell r="P110">
            <v>330.07900000000001</v>
          </cell>
          <cell r="Q110">
            <v>16755.740000000002</v>
          </cell>
          <cell r="R110">
            <v>6</v>
          </cell>
          <cell r="S110">
            <v>11</v>
          </cell>
          <cell r="T110">
            <v>16</v>
          </cell>
          <cell r="U110">
            <v>471.80200000000002</v>
          </cell>
          <cell r="V110">
            <v>2830.82</v>
          </cell>
          <cell r="W110">
            <v>13</v>
          </cell>
          <cell r="X110">
            <v>3</v>
          </cell>
          <cell r="Y110">
            <v>5</v>
          </cell>
          <cell r="Z110">
            <v>26.088999999999999</v>
          </cell>
          <cell r="AA110">
            <v>332.72</v>
          </cell>
        </row>
        <row r="111">
          <cell r="D111">
            <v>2</v>
          </cell>
          <cell r="E111" t="str">
            <v>Цар Калоян</v>
          </cell>
          <cell r="F111" t="str">
            <v>Езерче</v>
          </cell>
          <cell r="G111" t="str">
            <v>27156</v>
          </cell>
          <cell r="H111">
            <v>53</v>
          </cell>
          <cell r="I111">
            <v>157</v>
          </cell>
          <cell r="J111">
            <v>346</v>
          </cell>
          <cell r="K111">
            <v>3605.5279999999998</v>
          </cell>
          <cell r="L111">
            <v>190958.13</v>
          </cell>
          <cell r="M111">
            <v>30</v>
          </cell>
          <cell r="N111">
            <v>7</v>
          </cell>
          <cell r="O111">
            <v>13</v>
          </cell>
          <cell r="P111">
            <v>57.814999999999998</v>
          </cell>
          <cell r="Q111">
            <v>1759.99</v>
          </cell>
          <cell r="R111">
            <v>6</v>
          </cell>
          <cell r="S111">
            <v>10</v>
          </cell>
          <cell r="T111">
            <v>37</v>
          </cell>
          <cell r="U111">
            <v>1416.556</v>
          </cell>
          <cell r="V111">
            <v>8499.34</v>
          </cell>
          <cell r="W111">
            <v>13</v>
          </cell>
        </row>
        <row r="112">
          <cell r="D112">
            <v>3</v>
          </cell>
          <cell r="E112" t="str">
            <v>Цар Калоян</v>
          </cell>
          <cell r="F112" t="str">
            <v>Костанденец</v>
          </cell>
          <cell r="G112" t="str">
            <v>38830</v>
          </cell>
          <cell r="H112">
            <v>56</v>
          </cell>
          <cell r="I112">
            <v>159</v>
          </cell>
          <cell r="J112">
            <v>809</v>
          </cell>
          <cell r="K112">
            <v>6938.1049999999996</v>
          </cell>
          <cell r="L112">
            <v>389308.69</v>
          </cell>
          <cell r="M112">
            <v>21</v>
          </cell>
          <cell r="N112">
            <v>2</v>
          </cell>
          <cell r="O112">
            <v>4</v>
          </cell>
          <cell r="P112">
            <v>63.005000000000003</v>
          </cell>
          <cell r="Q112">
            <v>1316.11</v>
          </cell>
          <cell r="R112">
            <v>9</v>
          </cell>
          <cell r="S112">
            <v>2</v>
          </cell>
          <cell r="T112">
            <v>2</v>
          </cell>
          <cell r="U112">
            <v>230.44200000000001</v>
          </cell>
          <cell r="V112">
            <v>2161.2800000000002</v>
          </cell>
          <cell r="W112">
            <v>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6"/>
  <sheetViews>
    <sheetView topLeftCell="A55" workbookViewId="0">
      <selection activeCell="N94" sqref="N94"/>
    </sheetView>
  </sheetViews>
  <sheetFormatPr defaultRowHeight="12.75" x14ac:dyDescent="0.2"/>
  <cols>
    <col min="2" max="2" width="9.140625" style="2"/>
    <col min="3" max="3" width="4" bestFit="1" customWidth="1"/>
    <col min="4" max="4" width="8" bestFit="1" customWidth="1"/>
    <col min="5" max="5" width="3.42578125" bestFit="1" customWidth="1"/>
    <col min="6" max="6" width="17.7109375" bestFit="1" customWidth="1"/>
    <col min="7" max="7" width="7.140625" bestFit="1" customWidth="1"/>
    <col min="8" max="8" width="8.140625" bestFit="1" customWidth="1"/>
    <col min="9" max="9" width="9.28515625" bestFit="1" customWidth="1"/>
  </cols>
  <sheetData>
    <row r="1" spans="3:9" customFormat="1" ht="13.5" thickBot="1" x14ac:dyDescent="0.25"/>
    <row r="2" spans="3:9" customFormat="1" ht="13.5" thickBot="1" x14ac:dyDescent="0.25">
      <c r="C2" s="8" t="s">
        <v>304</v>
      </c>
      <c r="D2" s="9" t="s">
        <v>15</v>
      </c>
      <c r="E2" s="10"/>
      <c r="F2" s="10" t="s">
        <v>305</v>
      </c>
      <c r="G2" s="10" t="s">
        <v>306</v>
      </c>
      <c r="H2" s="10" t="s">
        <v>307</v>
      </c>
      <c r="I2" s="11" t="s">
        <v>308</v>
      </c>
    </row>
    <row r="3" spans="3:9" customFormat="1" x14ac:dyDescent="0.2">
      <c r="C3" s="12">
        <v>1</v>
      </c>
      <c r="D3" s="13" t="s">
        <v>23</v>
      </c>
      <c r="E3" s="14" t="s">
        <v>309</v>
      </c>
      <c r="F3" s="15" t="s">
        <v>18</v>
      </c>
      <c r="G3" s="14" t="s">
        <v>310</v>
      </c>
      <c r="H3" s="14" t="s">
        <v>311</v>
      </c>
      <c r="I3" s="16" t="s">
        <v>312</v>
      </c>
    </row>
    <row r="4" spans="3:9" customFormat="1" x14ac:dyDescent="0.2">
      <c r="C4" s="17">
        <v>2</v>
      </c>
      <c r="D4" s="18" t="s">
        <v>20</v>
      </c>
      <c r="E4" s="19" t="s">
        <v>313</v>
      </c>
      <c r="F4" s="20" t="s">
        <v>19</v>
      </c>
      <c r="G4" s="19" t="s">
        <v>310</v>
      </c>
      <c r="H4" s="19" t="s">
        <v>311</v>
      </c>
      <c r="I4" s="21" t="s">
        <v>314</v>
      </c>
    </row>
    <row r="5" spans="3:9" customFormat="1" x14ac:dyDescent="0.2">
      <c r="C5" s="17">
        <v>3</v>
      </c>
      <c r="D5" s="18" t="s">
        <v>22</v>
      </c>
      <c r="E5" s="19" t="s">
        <v>313</v>
      </c>
      <c r="F5" s="20" t="s">
        <v>21</v>
      </c>
      <c r="G5" s="19" t="s">
        <v>310</v>
      </c>
      <c r="H5" s="19" t="s">
        <v>311</v>
      </c>
      <c r="I5" s="21" t="s">
        <v>315</v>
      </c>
    </row>
    <row r="6" spans="3:9" customFormat="1" x14ac:dyDescent="0.2">
      <c r="C6" s="17">
        <v>4</v>
      </c>
      <c r="D6" s="18" t="s">
        <v>25</v>
      </c>
      <c r="E6" s="19" t="s">
        <v>313</v>
      </c>
      <c r="F6" s="20" t="s">
        <v>24</v>
      </c>
      <c r="G6" s="19" t="s">
        <v>310</v>
      </c>
      <c r="H6" s="19" t="s">
        <v>311</v>
      </c>
      <c r="I6" s="21" t="s">
        <v>316</v>
      </c>
    </row>
    <row r="7" spans="3:9" customFormat="1" x14ac:dyDescent="0.2">
      <c r="C7" s="17">
        <v>5</v>
      </c>
      <c r="D7" s="18" t="s">
        <v>27</v>
      </c>
      <c r="E7" s="19" t="s">
        <v>313</v>
      </c>
      <c r="F7" s="20" t="s">
        <v>26</v>
      </c>
      <c r="G7" s="19" t="s">
        <v>310</v>
      </c>
      <c r="H7" s="19" t="s">
        <v>311</v>
      </c>
      <c r="I7" s="21" t="s">
        <v>317</v>
      </c>
    </row>
    <row r="8" spans="3:9" customFormat="1" x14ac:dyDescent="0.2">
      <c r="C8" s="17">
        <v>6</v>
      </c>
      <c r="D8" s="18" t="s">
        <v>29</v>
      </c>
      <c r="E8" s="19" t="s">
        <v>313</v>
      </c>
      <c r="F8" s="20" t="s">
        <v>28</v>
      </c>
      <c r="G8" s="19" t="s">
        <v>310</v>
      </c>
      <c r="H8" s="19" t="s">
        <v>311</v>
      </c>
      <c r="I8" s="21" t="s">
        <v>318</v>
      </c>
    </row>
    <row r="9" spans="3:9" customFormat="1" ht="13.5" thickBot="1" x14ac:dyDescent="0.25">
      <c r="C9" s="22">
        <v>7</v>
      </c>
      <c r="D9" s="23" t="s">
        <v>31</v>
      </c>
      <c r="E9" s="24" t="s">
        <v>313</v>
      </c>
      <c r="F9" s="25" t="s">
        <v>30</v>
      </c>
      <c r="G9" s="24" t="s">
        <v>310</v>
      </c>
      <c r="H9" s="24" t="s">
        <v>311</v>
      </c>
      <c r="I9" s="26" t="s">
        <v>319</v>
      </c>
    </row>
    <row r="10" spans="3:9" customFormat="1" x14ac:dyDescent="0.2">
      <c r="C10" s="27">
        <v>1</v>
      </c>
      <c r="D10" s="28" t="s">
        <v>33</v>
      </c>
      <c r="E10" s="29" t="s">
        <v>309</v>
      </c>
      <c r="F10" s="30" t="s">
        <v>32</v>
      </c>
      <c r="G10" s="29" t="s">
        <v>310</v>
      </c>
      <c r="H10" s="29" t="s">
        <v>320</v>
      </c>
      <c r="I10" s="31" t="s">
        <v>321</v>
      </c>
    </row>
    <row r="11" spans="3:9" customFormat="1" x14ac:dyDescent="0.2">
      <c r="C11" s="12">
        <v>2</v>
      </c>
      <c r="D11" s="32" t="s">
        <v>53</v>
      </c>
      <c r="E11" s="33" t="s">
        <v>313</v>
      </c>
      <c r="F11" s="34" t="s">
        <v>52</v>
      </c>
      <c r="G11" s="33" t="s">
        <v>310</v>
      </c>
      <c r="H11" s="33" t="s">
        <v>320</v>
      </c>
      <c r="I11" s="35" t="s">
        <v>321</v>
      </c>
    </row>
    <row r="12" spans="3:9" customFormat="1" x14ac:dyDescent="0.2">
      <c r="C12" s="17">
        <v>3</v>
      </c>
      <c r="D12" s="18" t="s">
        <v>35</v>
      </c>
      <c r="E12" s="19" t="s">
        <v>313</v>
      </c>
      <c r="F12" s="20" t="s">
        <v>34</v>
      </c>
      <c r="G12" s="19" t="s">
        <v>310</v>
      </c>
      <c r="H12" s="19" t="s">
        <v>320</v>
      </c>
      <c r="I12" s="21" t="s">
        <v>322</v>
      </c>
    </row>
    <row r="13" spans="3:9" customFormat="1" x14ac:dyDescent="0.2">
      <c r="C13" s="17">
        <v>4</v>
      </c>
      <c r="D13" s="18" t="s">
        <v>37</v>
      </c>
      <c r="E13" s="19" t="s">
        <v>313</v>
      </c>
      <c r="F13" s="20" t="s">
        <v>36</v>
      </c>
      <c r="G13" s="19" t="s">
        <v>310</v>
      </c>
      <c r="H13" s="19" t="s">
        <v>320</v>
      </c>
      <c r="I13" s="21" t="s">
        <v>323</v>
      </c>
    </row>
    <row r="14" spans="3:9" customFormat="1" x14ac:dyDescent="0.2">
      <c r="C14" s="17">
        <v>5</v>
      </c>
      <c r="D14" s="18" t="s">
        <v>39</v>
      </c>
      <c r="E14" s="19" t="s">
        <v>313</v>
      </c>
      <c r="F14" s="20" t="s">
        <v>38</v>
      </c>
      <c r="G14" s="19" t="s">
        <v>310</v>
      </c>
      <c r="H14" s="19" t="s">
        <v>320</v>
      </c>
      <c r="I14" s="21" t="s">
        <v>324</v>
      </c>
    </row>
    <row r="15" spans="3:9" customFormat="1" x14ac:dyDescent="0.2">
      <c r="C15" s="17">
        <v>6</v>
      </c>
      <c r="D15" s="18" t="s">
        <v>41</v>
      </c>
      <c r="E15" s="19" t="s">
        <v>313</v>
      </c>
      <c r="F15" s="20" t="s">
        <v>40</v>
      </c>
      <c r="G15" s="19" t="s">
        <v>310</v>
      </c>
      <c r="H15" s="19" t="s">
        <v>320</v>
      </c>
      <c r="I15" s="21" t="s">
        <v>325</v>
      </c>
    </row>
    <row r="16" spans="3:9" customFormat="1" x14ac:dyDescent="0.2">
      <c r="C16" s="17">
        <v>7</v>
      </c>
      <c r="D16" s="18" t="s">
        <v>43</v>
      </c>
      <c r="E16" s="19" t="s">
        <v>313</v>
      </c>
      <c r="F16" s="20" t="s">
        <v>42</v>
      </c>
      <c r="G16" s="19" t="s">
        <v>310</v>
      </c>
      <c r="H16" s="19" t="s">
        <v>320</v>
      </c>
      <c r="I16" s="21" t="s">
        <v>326</v>
      </c>
    </row>
    <row r="17" spans="3:9" customFormat="1" x14ac:dyDescent="0.2">
      <c r="C17" s="17">
        <v>8</v>
      </c>
      <c r="D17" s="18" t="s">
        <v>57</v>
      </c>
      <c r="E17" s="19" t="s">
        <v>313</v>
      </c>
      <c r="F17" s="20" t="s">
        <v>56</v>
      </c>
      <c r="G17" s="19" t="s">
        <v>310</v>
      </c>
      <c r="H17" s="19" t="s">
        <v>320</v>
      </c>
      <c r="I17" s="21" t="s">
        <v>327</v>
      </c>
    </row>
    <row r="18" spans="3:9" customFormat="1" x14ac:dyDescent="0.2">
      <c r="C18" s="17">
        <v>9</v>
      </c>
      <c r="D18" s="18" t="s">
        <v>47</v>
      </c>
      <c r="E18" s="19" t="s">
        <v>313</v>
      </c>
      <c r="F18" s="20" t="s">
        <v>46</v>
      </c>
      <c r="G18" s="19" t="s">
        <v>310</v>
      </c>
      <c r="H18" s="19" t="s">
        <v>320</v>
      </c>
      <c r="I18" s="21" t="s">
        <v>328</v>
      </c>
    </row>
    <row r="19" spans="3:9" customFormat="1" x14ac:dyDescent="0.2">
      <c r="C19" s="17">
        <v>10</v>
      </c>
      <c r="D19" s="18" t="s">
        <v>45</v>
      </c>
      <c r="E19" s="19" t="s">
        <v>313</v>
      </c>
      <c r="F19" s="20" t="s">
        <v>44</v>
      </c>
      <c r="G19" s="19" t="s">
        <v>310</v>
      </c>
      <c r="H19" s="19" t="s">
        <v>320</v>
      </c>
      <c r="I19" s="21" t="s">
        <v>329</v>
      </c>
    </row>
    <row r="20" spans="3:9" customFormat="1" x14ac:dyDescent="0.2">
      <c r="C20" s="17">
        <v>11</v>
      </c>
      <c r="D20" s="18" t="s">
        <v>49</v>
      </c>
      <c r="E20" s="19" t="s">
        <v>313</v>
      </c>
      <c r="F20" s="20" t="s">
        <v>48</v>
      </c>
      <c r="G20" s="19" t="s">
        <v>310</v>
      </c>
      <c r="H20" s="19" t="s">
        <v>320</v>
      </c>
      <c r="I20" s="21" t="s">
        <v>330</v>
      </c>
    </row>
    <row r="21" spans="3:9" customFormat="1" x14ac:dyDescent="0.2">
      <c r="C21" s="17">
        <v>12</v>
      </c>
      <c r="D21" s="18" t="s">
        <v>51</v>
      </c>
      <c r="E21" s="19" t="s">
        <v>313</v>
      </c>
      <c r="F21" s="20" t="s">
        <v>50</v>
      </c>
      <c r="G21" s="19" t="s">
        <v>310</v>
      </c>
      <c r="H21" s="19" t="s">
        <v>320</v>
      </c>
      <c r="I21" s="21" t="s">
        <v>331</v>
      </c>
    </row>
    <row r="22" spans="3:9" customFormat="1" x14ac:dyDescent="0.2">
      <c r="C22" s="17">
        <v>13</v>
      </c>
      <c r="D22" s="18" t="s">
        <v>55</v>
      </c>
      <c r="E22" s="19" t="s">
        <v>313</v>
      </c>
      <c r="F22" s="20" t="s">
        <v>54</v>
      </c>
      <c r="G22" s="19" t="s">
        <v>310</v>
      </c>
      <c r="H22" s="19" t="s">
        <v>320</v>
      </c>
      <c r="I22" s="21" t="s">
        <v>332</v>
      </c>
    </row>
    <row r="23" spans="3:9" customFormat="1" x14ac:dyDescent="0.2">
      <c r="C23" s="17">
        <v>14</v>
      </c>
      <c r="D23" s="18" t="s">
        <v>59</v>
      </c>
      <c r="E23" s="19" t="s">
        <v>313</v>
      </c>
      <c r="F23" s="20" t="s">
        <v>58</v>
      </c>
      <c r="G23" s="19" t="s">
        <v>310</v>
      </c>
      <c r="H23" s="19" t="s">
        <v>320</v>
      </c>
      <c r="I23" s="21" t="s">
        <v>333</v>
      </c>
    </row>
    <row r="24" spans="3:9" customFormat="1" x14ac:dyDescent="0.2">
      <c r="C24" s="17">
        <v>15</v>
      </c>
      <c r="D24" s="18" t="s">
        <v>61</v>
      </c>
      <c r="E24" s="19" t="s">
        <v>313</v>
      </c>
      <c r="F24" s="20" t="s">
        <v>60</v>
      </c>
      <c r="G24" s="19" t="s">
        <v>310</v>
      </c>
      <c r="H24" s="19" t="s">
        <v>320</v>
      </c>
      <c r="I24" s="21" t="s">
        <v>334</v>
      </c>
    </row>
    <row r="25" spans="3:9" customFormat="1" x14ac:dyDescent="0.2">
      <c r="C25" s="17">
        <v>16</v>
      </c>
      <c r="D25" s="18" t="s">
        <v>63</v>
      </c>
      <c r="E25" s="19" t="s">
        <v>313</v>
      </c>
      <c r="F25" s="20" t="s">
        <v>62</v>
      </c>
      <c r="G25" s="19" t="s">
        <v>310</v>
      </c>
      <c r="H25" s="19" t="s">
        <v>320</v>
      </c>
      <c r="I25" s="21" t="s">
        <v>335</v>
      </c>
    </row>
    <row r="26" spans="3:9" customFormat="1" x14ac:dyDescent="0.2">
      <c r="C26" s="17">
        <v>17</v>
      </c>
      <c r="D26" s="18" t="s">
        <v>65</v>
      </c>
      <c r="E26" s="19" t="s">
        <v>313</v>
      </c>
      <c r="F26" s="20" t="s">
        <v>64</v>
      </c>
      <c r="G26" s="19" t="s">
        <v>310</v>
      </c>
      <c r="H26" s="19" t="s">
        <v>320</v>
      </c>
      <c r="I26" s="21" t="s">
        <v>336</v>
      </c>
    </row>
    <row r="27" spans="3:9" customFormat="1" x14ac:dyDescent="0.2">
      <c r="C27" s="17">
        <v>18</v>
      </c>
      <c r="D27" s="18" t="s">
        <v>67</v>
      </c>
      <c r="E27" s="19" t="s">
        <v>313</v>
      </c>
      <c r="F27" s="20" t="s">
        <v>66</v>
      </c>
      <c r="G27" s="19" t="s">
        <v>310</v>
      </c>
      <c r="H27" s="19" t="s">
        <v>320</v>
      </c>
      <c r="I27" s="21" t="s">
        <v>337</v>
      </c>
    </row>
    <row r="28" spans="3:9" customFormat="1" x14ac:dyDescent="0.2">
      <c r="C28" s="17">
        <v>19</v>
      </c>
      <c r="D28" s="18" t="s">
        <v>69</v>
      </c>
      <c r="E28" s="19" t="s">
        <v>313</v>
      </c>
      <c r="F28" s="20" t="s">
        <v>68</v>
      </c>
      <c r="G28" s="19" t="s">
        <v>310</v>
      </c>
      <c r="H28" s="19" t="s">
        <v>320</v>
      </c>
      <c r="I28" s="21" t="s">
        <v>338</v>
      </c>
    </row>
    <row r="29" spans="3:9" customFormat="1" x14ac:dyDescent="0.2">
      <c r="C29" s="17">
        <v>20</v>
      </c>
      <c r="D29" s="18" t="s">
        <v>71</v>
      </c>
      <c r="E29" s="19" t="s">
        <v>313</v>
      </c>
      <c r="F29" s="20" t="s">
        <v>70</v>
      </c>
      <c r="G29" s="19" t="s">
        <v>310</v>
      </c>
      <c r="H29" s="19" t="s">
        <v>320</v>
      </c>
      <c r="I29" s="21" t="s">
        <v>339</v>
      </c>
    </row>
    <row r="30" spans="3:9" customFormat="1" x14ac:dyDescent="0.2">
      <c r="C30" s="17">
        <v>21</v>
      </c>
      <c r="D30" s="18" t="s">
        <v>72</v>
      </c>
      <c r="E30" s="19" t="s">
        <v>313</v>
      </c>
      <c r="F30" s="20" t="s">
        <v>340</v>
      </c>
      <c r="G30" s="19" t="s">
        <v>310</v>
      </c>
      <c r="H30" s="19" t="s">
        <v>320</v>
      </c>
      <c r="I30" s="21" t="s">
        <v>341</v>
      </c>
    </row>
    <row r="31" spans="3:9" customFormat="1" x14ac:dyDescent="0.2">
      <c r="C31" s="17">
        <v>22</v>
      </c>
      <c r="D31" s="18" t="s">
        <v>74</v>
      </c>
      <c r="E31" s="19" t="s">
        <v>313</v>
      </c>
      <c r="F31" s="20" t="s">
        <v>73</v>
      </c>
      <c r="G31" s="19" t="s">
        <v>310</v>
      </c>
      <c r="H31" s="19" t="s">
        <v>320</v>
      </c>
      <c r="I31" s="21" t="s">
        <v>342</v>
      </c>
    </row>
    <row r="32" spans="3:9" customFormat="1" x14ac:dyDescent="0.2">
      <c r="C32" s="17">
        <v>23</v>
      </c>
      <c r="D32" s="18" t="s">
        <v>76</v>
      </c>
      <c r="E32" s="19" t="s">
        <v>313</v>
      </c>
      <c r="F32" s="20" t="s">
        <v>75</v>
      </c>
      <c r="G32" s="19" t="s">
        <v>310</v>
      </c>
      <c r="H32" s="19" t="s">
        <v>320</v>
      </c>
      <c r="I32" s="21" t="s">
        <v>343</v>
      </c>
    </row>
    <row r="33" spans="3:9" customFormat="1" ht="13.5" thickBot="1" x14ac:dyDescent="0.25">
      <c r="C33" s="22">
        <v>24</v>
      </c>
      <c r="D33" s="23" t="s">
        <v>344</v>
      </c>
      <c r="E33" s="24" t="s">
        <v>313</v>
      </c>
      <c r="F33" s="25" t="s">
        <v>345</v>
      </c>
      <c r="G33" s="24" t="s">
        <v>310</v>
      </c>
      <c r="H33" s="24" t="s">
        <v>320</v>
      </c>
      <c r="I33" s="26" t="s">
        <v>346</v>
      </c>
    </row>
    <row r="34" spans="3:9" customFormat="1" x14ac:dyDescent="0.2">
      <c r="C34" s="27">
        <v>1</v>
      </c>
      <c r="D34" s="28" t="s">
        <v>78</v>
      </c>
      <c r="E34" s="29" t="s">
        <v>309</v>
      </c>
      <c r="F34" s="30" t="s">
        <v>77</v>
      </c>
      <c r="G34" s="29" t="s">
        <v>310</v>
      </c>
      <c r="H34" s="29" t="s">
        <v>347</v>
      </c>
      <c r="I34" s="31" t="s">
        <v>348</v>
      </c>
    </row>
    <row r="35" spans="3:9" customFormat="1" x14ac:dyDescent="0.2">
      <c r="C35" s="12">
        <v>2</v>
      </c>
      <c r="D35" s="32" t="s">
        <v>80</v>
      </c>
      <c r="E35" s="33" t="s">
        <v>313</v>
      </c>
      <c r="F35" s="34" t="s">
        <v>79</v>
      </c>
      <c r="G35" s="33" t="s">
        <v>310</v>
      </c>
      <c r="H35" s="33" t="s">
        <v>347</v>
      </c>
      <c r="I35" s="35" t="s">
        <v>349</v>
      </c>
    </row>
    <row r="36" spans="3:9" customFormat="1" x14ac:dyDescent="0.2">
      <c r="C36" s="17">
        <v>3</v>
      </c>
      <c r="D36" s="18" t="s">
        <v>82</v>
      </c>
      <c r="E36" s="19" t="s">
        <v>313</v>
      </c>
      <c r="F36" s="20" t="s">
        <v>81</v>
      </c>
      <c r="G36" s="19" t="s">
        <v>310</v>
      </c>
      <c r="H36" s="19" t="s">
        <v>347</v>
      </c>
      <c r="I36" s="21" t="s">
        <v>350</v>
      </c>
    </row>
    <row r="37" spans="3:9" customFormat="1" x14ac:dyDescent="0.2">
      <c r="C37" s="17">
        <v>4</v>
      </c>
      <c r="D37" s="18" t="s">
        <v>84</v>
      </c>
      <c r="E37" s="19" t="s">
        <v>313</v>
      </c>
      <c r="F37" s="20" t="s">
        <v>83</v>
      </c>
      <c r="G37" s="19" t="s">
        <v>310</v>
      </c>
      <c r="H37" s="19" t="s">
        <v>347</v>
      </c>
      <c r="I37" s="21" t="s">
        <v>351</v>
      </c>
    </row>
    <row r="38" spans="3:9" customFormat="1" x14ac:dyDescent="0.2">
      <c r="C38" s="17">
        <v>5</v>
      </c>
      <c r="D38" s="18" t="s">
        <v>86</v>
      </c>
      <c r="E38" s="19" t="s">
        <v>313</v>
      </c>
      <c r="F38" s="20" t="s">
        <v>85</v>
      </c>
      <c r="G38" s="19" t="s">
        <v>310</v>
      </c>
      <c r="H38" s="19" t="s">
        <v>347</v>
      </c>
      <c r="I38" s="21" t="s">
        <v>352</v>
      </c>
    </row>
    <row r="39" spans="3:9" customFormat="1" x14ac:dyDescent="0.2">
      <c r="C39" s="17">
        <v>6</v>
      </c>
      <c r="D39" s="18" t="s">
        <v>88</v>
      </c>
      <c r="E39" s="19" t="s">
        <v>313</v>
      </c>
      <c r="F39" s="20" t="s">
        <v>87</v>
      </c>
      <c r="G39" s="19" t="s">
        <v>310</v>
      </c>
      <c r="H39" s="19" t="s">
        <v>347</v>
      </c>
      <c r="I39" s="21" t="s">
        <v>353</v>
      </c>
    </row>
    <row r="40" spans="3:9" customFormat="1" x14ac:dyDescent="0.2">
      <c r="C40" s="17">
        <v>7</v>
      </c>
      <c r="D40" s="18" t="s">
        <v>90</v>
      </c>
      <c r="E40" s="19" t="s">
        <v>313</v>
      </c>
      <c r="F40" s="20" t="s">
        <v>89</v>
      </c>
      <c r="G40" s="19" t="s">
        <v>310</v>
      </c>
      <c r="H40" s="19" t="s">
        <v>347</v>
      </c>
      <c r="I40" s="21" t="s">
        <v>354</v>
      </c>
    </row>
    <row r="41" spans="3:9" customFormat="1" x14ac:dyDescent="0.2">
      <c r="C41" s="17">
        <v>8</v>
      </c>
      <c r="D41" s="18" t="s">
        <v>94</v>
      </c>
      <c r="E41" s="19" t="s">
        <v>313</v>
      </c>
      <c r="F41" s="20" t="s">
        <v>93</v>
      </c>
      <c r="G41" s="19" t="s">
        <v>310</v>
      </c>
      <c r="H41" s="19" t="s">
        <v>347</v>
      </c>
      <c r="I41" s="21" t="s">
        <v>355</v>
      </c>
    </row>
    <row r="42" spans="3:9" customFormat="1" x14ac:dyDescent="0.2">
      <c r="C42" s="17">
        <v>9</v>
      </c>
      <c r="D42" s="18" t="s">
        <v>96</v>
      </c>
      <c r="E42" s="19" t="s">
        <v>313</v>
      </c>
      <c r="F42" s="20" t="s">
        <v>95</v>
      </c>
      <c r="G42" s="19" t="s">
        <v>310</v>
      </c>
      <c r="H42" s="19" t="s">
        <v>347</v>
      </c>
      <c r="I42" s="21" t="s">
        <v>356</v>
      </c>
    </row>
    <row r="43" spans="3:9" customFormat="1" x14ac:dyDescent="0.2">
      <c r="C43" s="17">
        <v>10</v>
      </c>
      <c r="D43" s="18" t="s">
        <v>100</v>
      </c>
      <c r="E43" s="19" t="s">
        <v>313</v>
      </c>
      <c r="F43" s="20" t="s">
        <v>99</v>
      </c>
      <c r="G43" s="19" t="s">
        <v>310</v>
      </c>
      <c r="H43" s="19" t="s">
        <v>347</v>
      </c>
      <c r="I43" s="21" t="s">
        <v>357</v>
      </c>
    </row>
    <row r="44" spans="3:9" customFormat="1" x14ac:dyDescent="0.2">
      <c r="C44" s="17">
        <v>11</v>
      </c>
      <c r="D44" s="18" t="s">
        <v>102</v>
      </c>
      <c r="E44" s="19" t="s">
        <v>313</v>
      </c>
      <c r="F44" s="20" t="s">
        <v>101</v>
      </c>
      <c r="G44" s="19" t="s">
        <v>310</v>
      </c>
      <c r="H44" s="19" t="s">
        <v>347</v>
      </c>
      <c r="I44" s="21" t="s">
        <v>358</v>
      </c>
    </row>
    <row r="45" spans="3:9" customFormat="1" x14ac:dyDescent="0.2">
      <c r="C45" s="17">
        <v>12</v>
      </c>
      <c r="D45" s="18" t="s">
        <v>104</v>
      </c>
      <c r="E45" s="19" t="s">
        <v>313</v>
      </c>
      <c r="F45" s="20" t="s">
        <v>103</v>
      </c>
      <c r="G45" s="19" t="s">
        <v>310</v>
      </c>
      <c r="H45" s="19" t="s">
        <v>347</v>
      </c>
      <c r="I45" s="21" t="s">
        <v>359</v>
      </c>
    </row>
    <row r="46" spans="3:9" customFormat="1" x14ac:dyDescent="0.2">
      <c r="C46" s="17">
        <v>13</v>
      </c>
      <c r="D46" s="18" t="s">
        <v>106</v>
      </c>
      <c r="E46" s="19" t="s">
        <v>313</v>
      </c>
      <c r="F46" s="20" t="s">
        <v>105</v>
      </c>
      <c r="G46" s="19" t="s">
        <v>310</v>
      </c>
      <c r="H46" s="19" t="s">
        <v>347</v>
      </c>
      <c r="I46" s="21" t="s">
        <v>360</v>
      </c>
    </row>
    <row r="47" spans="3:9" customFormat="1" x14ac:dyDescent="0.2">
      <c r="C47" s="17">
        <v>14</v>
      </c>
      <c r="D47" s="18" t="s">
        <v>108</v>
      </c>
      <c r="E47" s="19" t="s">
        <v>313</v>
      </c>
      <c r="F47" s="20" t="s">
        <v>107</v>
      </c>
      <c r="G47" s="19" t="s">
        <v>310</v>
      </c>
      <c r="H47" s="19" t="s">
        <v>347</v>
      </c>
      <c r="I47" s="21" t="s">
        <v>361</v>
      </c>
    </row>
    <row r="48" spans="3:9" customFormat="1" x14ac:dyDescent="0.2">
      <c r="C48" s="17">
        <v>15</v>
      </c>
      <c r="D48" s="18" t="s">
        <v>110</v>
      </c>
      <c r="E48" s="19" t="s">
        <v>313</v>
      </c>
      <c r="F48" s="20" t="s">
        <v>109</v>
      </c>
      <c r="G48" s="19" t="s">
        <v>310</v>
      </c>
      <c r="H48" s="19" t="s">
        <v>347</v>
      </c>
      <c r="I48" s="21" t="s">
        <v>362</v>
      </c>
    </row>
    <row r="49" spans="3:9" customFormat="1" x14ac:dyDescent="0.2">
      <c r="C49" s="17">
        <v>16</v>
      </c>
      <c r="D49" s="18" t="s">
        <v>92</v>
      </c>
      <c r="E49" s="19" t="s">
        <v>313</v>
      </c>
      <c r="F49" s="20" t="s">
        <v>91</v>
      </c>
      <c r="G49" s="19" t="s">
        <v>310</v>
      </c>
      <c r="H49" s="19" t="s">
        <v>347</v>
      </c>
      <c r="I49" s="21" t="s">
        <v>363</v>
      </c>
    </row>
    <row r="50" spans="3:9" customFormat="1" ht="13.5" thickBot="1" x14ac:dyDescent="0.25">
      <c r="C50" s="22">
        <v>17</v>
      </c>
      <c r="D50" s="23" t="s">
        <v>98</v>
      </c>
      <c r="E50" s="24" t="s">
        <v>313</v>
      </c>
      <c r="F50" s="25" t="s">
        <v>97</v>
      </c>
      <c r="G50" s="24" t="s">
        <v>310</v>
      </c>
      <c r="H50" s="24" t="s">
        <v>347</v>
      </c>
      <c r="I50" s="26" t="s">
        <v>364</v>
      </c>
    </row>
    <row r="51" spans="3:9" customFormat="1" x14ac:dyDescent="0.2">
      <c r="C51" s="27">
        <v>1</v>
      </c>
      <c r="D51" s="28" t="s">
        <v>112</v>
      </c>
      <c r="E51" s="29" t="s">
        <v>309</v>
      </c>
      <c r="F51" s="30" t="s">
        <v>111</v>
      </c>
      <c r="G51" s="29" t="s">
        <v>310</v>
      </c>
      <c r="H51" s="29" t="s">
        <v>365</v>
      </c>
      <c r="I51" s="31" t="s">
        <v>366</v>
      </c>
    </row>
    <row r="52" spans="3:9" customFormat="1" x14ac:dyDescent="0.2">
      <c r="C52" s="12">
        <v>2</v>
      </c>
      <c r="D52" s="32" t="s">
        <v>116</v>
      </c>
      <c r="E52" s="33" t="s">
        <v>313</v>
      </c>
      <c r="F52" s="34" t="s">
        <v>115</v>
      </c>
      <c r="G52" s="33" t="s">
        <v>310</v>
      </c>
      <c r="H52" s="33" t="s">
        <v>365</v>
      </c>
      <c r="I52" s="35" t="s">
        <v>367</v>
      </c>
    </row>
    <row r="53" spans="3:9" customFormat="1" x14ac:dyDescent="0.2">
      <c r="C53" s="17">
        <v>3</v>
      </c>
      <c r="D53" s="18" t="s">
        <v>118</v>
      </c>
      <c r="E53" s="19" t="s">
        <v>313</v>
      </c>
      <c r="F53" s="20" t="s">
        <v>117</v>
      </c>
      <c r="G53" s="19" t="s">
        <v>310</v>
      </c>
      <c r="H53" s="19" t="s">
        <v>365</v>
      </c>
      <c r="I53" s="21" t="s">
        <v>368</v>
      </c>
    </row>
    <row r="54" spans="3:9" customFormat="1" x14ac:dyDescent="0.2">
      <c r="C54" s="17">
        <v>4</v>
      </c>
      <c r="D54" s="18" t="s">
        <v>120</v>
      </c>
      <c r="E54" s="19" t="s">
        <v>313</v>
      </c>
      <c r="F54" s="20" t="s">
        <v>119</v>
      </c>
      <c r="G54" s="19" t="s">
        <v>310</v>
      </c>
      <c r="H54" s="19" t="s">
        <v>365</v>
      </c>
      <c r="I54" s="21" t="s">
        <v>369</v>
      </c>
    </row>
    <row r="55" spans="3:9" customFormat="1" x14ac:dyDescent="0.2">
      <c r="C55" s="17">
        <v>5</v>
      </c>
      <c r="D55" s="18" t="s">
        <v>114</v>
      </c>
      <c r="E55" s="19" t="s">
        <v>313</v>
      </c>
      <c r="F55" s="20" t="s">
        <v>113</v>
      </c>
      <c r="G55" s="19" t="s">
        <v>310</v>
      </c>
      <c r="H55" s="19" t="s">
        <v>365</v>
      </c>
      <c r="I55" s="21" t="s">
        <v>370</v>
      </c>
    </row>
    <row r="56" spans="3:9" customFormat="1" x14ac:dyDescent="0.2">
      <c r="C56" s="17">
        <v>6</v>
      </c>
      <c r="D56" s="18" t="s">
        <v>122</v>
      </c>
      <c r="E56" s="19" t="s">
        <v>313</v>
      </c>
      <c r="F56" s="20" t="s">
        <v>121</v>
      </c>
      <c r="G56" s="19" t="s">
        <v>310</v>
      </c>
      <c r="H56" s="19" t="s">
        <v>365</v>
      </c>
      <c r="I56" s="21" t="s">
        <v>371</v>
      </c>
    </row>
    <row r="57" spans="3:9" customFormat="1" x14ac:dyDescent="0.2">
      <c r="C57" s="17">
        <v>7</v>
      </c>
      <c r="D57" s="18" t="s">
        <v>124</v>
      </c>
      <c r="E57" s="19" t="s">
        <v>313</v>
      </c>
      <c r="F57" s="20" t="s">
        <v>123</v>
      </c>
      <c r="G57" s="19" t="s">
        <v>310</v>
      </c>
      <c r="H57" s="19" t="s">
        <v>365</v>
      </c>
      <c r="I57" s="21" t="s">
        <v>372</v>
      </c>
    </row>
    <row r="58" spans="3:9" customFormat="1" x14ac:dyDescent="0.2">
      <c r="C58" s="17">
        <v>8</v>
      </c>
      <c r="D58" s="18" t="s">
        <v>126</v>
      </c>
      <c r="E58" s="19" t="s">
        <v>313</v>
      </c>
      <c r="F58" s="20" t="s">
        <v>125</v>
      </c>
      <c r="G58" s="19" t="s">
        <v>310</v>
      </c>
      <c r="H58" s="19" t="s">
        <v>365</v>
      </c>
      <c r="I58" s="21" t="s">
        <v>373</v>
      </c>
    </row>
    <row r="59" spans="3:9" customFormat="1" x14ac:dyDescent="0.2">
      <c r="C59" s="17">
        <v>9</v>
      </c>
      <c r="D59" s="18" t="s">
        <v>128</v>
      </c>
      <c r="E59" s="19" t="s">
        <v>313</v>
      </c>
      <c r="F59" s="20" t="s">
        <v>127</v>
      </c>
      <c r="G59" s="19" t="s">
        <v>310</v>
      </c>
      <c r="H59" s="19" t="s">
        <v>365</v>
      </c>
      <c r="I59" s="21" t="s">
        <v>374</v>
      </c>
    </row>
    <row r="60" spans="3:9" customFormat="1" x14ac:dyDescent="0.2">
      <c r="C60" s="17">
        <v>10</v>
      </c>
      <c r="D60" s="18" t="s">
        <v>130</v>
      </c>
      <c r="E60" s="19" t="s">
        <v>313</v>
      </c>
      <c r="F60" s="20" t="s">
        <v>129</v>
      </c>
      <c r="G60" s="19" t="s">
        <v>310</v>
      </c>
      <c r="H60" s="19" t="s">
        <v>365</v>
      </c>
      <c r="I60" s="21" t="s">
        <v>375</v>
      </c>
    </row>
    <row r="61" spans="3:9" customFormat="1" x14ac:dyDescent="0.2">
      <c r="C61" s="17">
        <v>11</v>
      </c>
      <c r="D61" s="18" t="s">
        <v>132</v>
      </c>
      <c r="E61" s="19" t="s">
        <v>313</v>
      </c>
      <c r="F61" s="20" t="s">
        <v>131</v>
      </c>
      <c r="G61" s="19" t="s">
        <v>310</v>
      </c>
      <c r="H61" s="19" t="s">
        <v>365</v>
      </c>
      <c r="I61" s="21" t="s">
        <v>376</v>
      </c>
    </row>
    <row r="62" spans="3:9" customFormat="1" x14ac:dyDescent="0.2">
      <c r="C62" s="17">
        <v>12</v>
      </c>
      <c r="D62" s="18" t="s">
        <v>134</v>
      </c>
      <c r="E62" s="19" t="s">
        <v>313</v>
      </c>
      <c r="F62" s="20" t="s">
        <v>133</v>
      </c>
      <c r="G62" s="19" t="s">
        <v>310</v>
      </c>
      <c r="H62" s="19" t="s">
        <v>365</v>
      </c>
      <c r="I62" s="21" t="s">
        <v>377</v>
      </c>
    </row>
    <row r="63" spans="3:9" customFormat="1" x14ac:dyDescent="0.2">
      <c r="C63" s="17">
        <v>13</v>
      </c>
      <c r="D63" s="18" t="s">
        <v>136</v>
      </c>
      <c r="E63" s="19" t="s">
        <v>313</v>
      </c>
      <c r="F63" s="20" t="s">
        <v>135</v>
      </c>
      <c r="G63" s="19" t="s">
        <v>310</v>
      </c>
      <c r="H63" s="19" t="s">
        <v>365</v>
      </c>
      <c r="I63" s="21" t="s">
        <v>378</v>
      </c>
    </row>
    <row r="64" spans="3:9" customFormat="1" x14ac:dyDescent="0.2">
      <c r="C64" s="17">
        <v>14</v>
      </c>
      <c r="D64" s="18" t="s">
        <v>138</v>
      </c>
      <c r="E64" s="19" t="s">
        <v>313</v>
      </c>
      <c r="F64" s="20" t="s">
        <v>137</v>
      </c>
      <c r="G64" s="19" t="s">
        <v>310</v>
      </c>
      <c r="H64" s="19" t="s">
        <v>365</v>
      </c>
      <c r="I64" s="21" t="s">
        <v>379</v>
      </c>
    </row>
    <row r="65" spans="3:9" customFormat="1" x14ac:dyDescent="0.2">
      <c r="C65" s="17">
        <v>15</v>
      </c>
      <c r="D65" s="18" t="s">
        <v>140</v>
      </c>
      <c r="E65" s="19" t="s">
        <v>313</v>
      </c>
      <c r="F65" s="20" t="s">
        <v>139</v>
      </c>
      <c r="G65" s="19" t="s">
        <v>310</v>
      </c>
      <c r="H65" s="19" t="s">
        <v>365</v>
      </c>
      <c r="I65" s="21" t="s">
        <v>380</v>
      </c>
    </row>
    <row r="66" spans="3:9" customFormat="1" ht="13.5" thickBot="1" x14ac:dyDescent="0.25">
      <c r="C66" s="36">
        <v>16</v>
      </c>
      <c r="D66" s="37" t="s">
        <v>142</v>
      </c>
      <c r="E66" s="38" t="s">
        <v>313</v>
      </c>
      <c r="F66" s="39" t="s">
        <v>141</v>
      </c>
      <c r="G66" s="38" t="s">
        <v>310</v>
      </c>
      <c r="H66" s="38" t="s">
        <v>365</v>
      </c>
      <c r="I66" s="40" t="s">
        <v>381</v>
      </c>
    </row>
    <row r="67" spans="3:9" customFormat="1" x14ac:dyDescent="0.2">
      <c r="C67" s="27">
        <v>1</v>
      </c>
      <c r="D67" s="28" t="s">
        <v>144</v>
      </c>
      <c r="E67" s="29" t="s">
        <v>309</v>
      </c>
      <c r="F67" s="30" t="s">
        <v>143</v>
      </c>
      <c r="G67" s="29" t="s">
        <v>310</v>
      </c>
      <c r="H67" s="29" t="s">
        <v>382</v>
      </c>
      <c r="I67" s="31" t="s">
        <v>383</v>
      </c>
    </row>
    <row r="68" spans="3:9" customFormat="1" x14ac:dyDescent="0.2">
      <c r="C68" s="17">
        <v>2</v>
      </c>
      <c r="D68" s="41" t="s">
        <v>166</v>
      </c>
      <c r="E68" s="42" t="s">
        <v>313</v>
      </c>
      <c r="F68" s="43" t="s">
        <v>165</v>
      </c>
      <c r="G68" s="42" t="s">
        <v>310</v>
      </c>
      <c r="H68" s="42" t="s">
        <v>382</v>
      </c>
      <c r="I68" s="44" t="s">
        <v>383</v>
      </c>
    </row>
    <row r="69" spans="3:9" customFormat="1" x14ac:dyDescent="0.2">
      <c r="C69" s="12">
        <v>3</v>
      </c>
      <c r="D69" s="32" t="s">
        <v>180</v>
      </c>
      <c r="E69" s="33" t="s">
        <v>313</v>
      </c>
      <c r="F69" s="34" t="s">
        <v>179</v>
      </c>
      <c r="G69" s="33" t="s">
        <v>310</v>
      </c>
      <c r="H69" s="33" t="s">
        <v>382</v>
      </c>
      <c r="I69" s="35" t="s">
        <v>383</v>
      </c>
    </row>
    <row r="70" spans="3:9" customFormat="1" x14ac:dyDescent="0.2">
      <c r="C70" s="17">
        <v>4</v>
      </c>
      <c r="D70" s="18" t="s">
        <v>146</v>
      </c>
      <c r="E70" s="19" t="s">
        <v>313</v>
      </c>
      <c r="F70" s="20" t="s">
        <v>145</v>
      </c>
      <c r="G70" s="19" t="s">
        <v>310</v>
      </c>
      <c r="H70" s="19" t="s">
        <v>382</v>
      </c>
      <c r="I70" s="21" t="s">
        <v>384</v>
      </c>
    </row>
    <row r="71" spans="3:9" customFormat="1" x14ac:dyDescent="0.2">
      <c r="C71" s="17">
        <v>5</v>
      </c>
      <c r="D71" s="18" t="s">
        <v>148</v>
      </c>
      <c r="E71" s="19" t="s">
        <v>313</v>
      </c>
      <c r="F71" s="20" t="s">
        <v>147</v>
      </c>
      <c r="G71" s="19" t="s">
        <v>310</v>
      </c>
      <c r="H71" s="19" t="s">
        <v>382</v>
      </c>
      <c r="I71" s="21" t="s">
        <v>385</v>
      </c>
    </row>
    <row r="72" spans="3:9" customFormat="1" x14ac:dyDescent="0.2">
      <c r="C72" s="17">
        <v>6</v>
      </c>
      <c r="D72" s="18" t="s">
        <v>150</v>
      </c>
      <c r="E72" s="19" t="s">
        <v>313</v>
      </c>
      <c r="F72" s="20" t="s">
        <v>149</v>
      </c>
      <c r="G72" s="19" t="s">
        <v>310</v>
      </c>
      <c r="H72" s="19" t="s">
        <v>382</v>
      </c>
      <c r="I72" s="21" t="s">
        <v>386</v>
      </c>
    </row>
    <row r="73" spans="3:9" customFormat="1" x14ac:dyDescent="0.2">
      <c r="C73" s="17">
        <v>7</v>
      </c>
      <c r="D73" s="18" t="s">
        <v>152</v>
      </c>
      <c r="E73" s="19" t="s">
        <v>313</v>
      </c>
      <c r="F73" s="20" t="s">
        <v>151</v>
      </c>
      <c r="G73" s="19" t="s">
        <v>310</v>
      </c>
      <c r="H73" s="19" t="s">
        <v>382</v>
      </c>
      <c r="I73" s="21" t="s">
        <v>387</v>
      </c>
    </row>
    <row r="74" spans="3:9" customFormat="1" x14ac:dyDescent="0.2">
      <c r="C74" s="17">
        <v>8</v>
      </c>
      <c r="D74" s="18" t="s">
        <v>154</v>
      </c>
      <c r="E74" s="19" t="s">
        <v>313</v>
      </c>
      <c r="F74" s="20" t="s">
        <v>153</v>
      </c>
      <c r="G74" s="19" t="s">
        <v>310</v>
      </c>
      <c r="H74" s="19" t="s">
        <v>382</v>
      </c>
      <c r="I74" s="21" t="s">
        <v>388</v>
      </c>
    </row>
    <row r="75" spans="3:9" customFormat="1" x14ac:dyDescent="0.2">
      <c r="C75" s="17">
        <v>9</v>
      </c>
      <c r="D75" s="18" t="s">
        <v>156</v>
      </c>
      <c r="E75" s="19" t="s">
        <v>313</v>
      </c>
      <c r="F75" s="20" t="s">
        <v>155</v>
      </c>
      <c r="G75" s="19" t="s">
        <v>310</v>
      </c>
      <c r="H75" s="19" t="s">
        <v>382</v>
      </c>
      <c r="I75" s="21" t="s">
        <v>389</v>
      </c>
    </row>
    <row r="76" spans="3:9" customFormat="1" x14ac:dyDescent="0.2">
      <c r="C76" s="17">
        <v>10</v>
      </c>
      <c r="D76" s="18" t="s">
        <v>158</v>
      </c>
      <c r="E76" s="19" t="s">
        <v>313</v>
      </c>
      <c r="F76" s="20" t="s">
        <v>157</v>
      </c>
      <c r="G76" s="19" t="s">
        <v>310</v>
      </c>
      <c r="H76" s="19" t="s">
        <v>382</v>
      </c>
      <c r="I76" s="21" t="s">
        <v>390</v>
      </c>
    </row>
    <row r="77" spans="3:9" customFormat="1" x14ac:dyDescent="0.2">
      <c r="C77" s="17">
        <v>11</v>
      </c>
      <c r="D77" s="18" t="s">
        <v>160</v>
      </c>
      <c r="E77" s="19" t="s">
        <v>313</v>
      </c>
      <c r="F77" s="20" t="s">
        <v>159</v>
      </c>
      <c r="G77" s="19" t="s">
        <v>310</v>
      </c>
      <c r="H77" s="19" t="s">
        <v>382</v>
      </c>
      <c r="I77" s="21" t="s">
        <v>391</v>
      </c>
    </row>
    <row r="78" spans="3:9" customFormat="1" x14ac:dyDescent="0.2">
      <c r="C78" s="17">
        <v>12</v>
      </c>
      <c r="D78" s="18" t="s">
        <v>162</v>
      </c>
      <c r="E78" s="19" t="s">
        <v>313</v>
      </c>
      <c r="F78" s="20" t="s">
        <v>161</v>
      </c>
      <c r="G78" s="19" t="s">
        <v>310</v>
      </c>
      <c r="H78" s="19" t="s">
        <v>382</v>
      </c>
      <c r="I78" s="21" t="s">
        <v>392</v>
      </c>
    </row>
    <row r="79" spans="3:9" customFormat="1" x14ac:dyDescent="0.2">
      <c r="C79" s="17">
        <v>13</v>
      </c>
      <c r="D79" s="18" t="s">
        <v>164</v>
      </c>
      <c r="E79" s="19" t="s">
        <v>313</v>
      </c>
      <c r="F79" s="20" t="s">
        <v>163</v>
      </c>
      <c r="G79" s="19" t="s">
        <v>310</v>
      </c>
      <c r="H79" s="19" t="s">
        <v>382</v>
      </c>
      <c r="I79" s="21" t="s">
        <v>393</v>
      </c>
    </row>
    <row r="80" spans="3:9" customFormat="1" x14ac:dyDescent="0.2">
      <c r="C80" s="17">
        <v>14</v>
      </c>
      <c r="D80" s="18" t="s">
        <v>168</v>
      </c>
      <c r="E80" s="19" t="s">
        <v>313</v>
      </c>
      <c r="F80" s="20" t="s">
        <v>167</v>
      </c>
      <c r="G80" s="19" t="s">
        <v>310</v>
      </c>
      <c r="H80" s="19" t="s">
        <v>382</v>
      </c>
      <c r="I80" s="21" t="s">
        <v>394</v>
      </c>
    </row>
    <row r="81" spans="3:9" customFormat="1" x14ac:dyDescent="0.2">
      <c r="C81" s="17">
        <v>15</v>
      </c>
      <c r="D81" s="18" t="s">
        <v>170</v>
      </c>
      <c r="E81" s="19" t="s">
        <v>313</v>
      </c>
      <c r="F81" s="20" t="s">
        <v>169</v>
      </c>
      <c r="G81" s="19" t="s">
        <v>310</v>
      </c>
      <c r="H81" s="19" t="s">
        <v>382</v>
      </c>
      <c r="I81" s="21" t="s">
        <v>395</v>
      </c>
    </row>
    <row r="82" spans="3:9" customFormat="1" x14ac:dyDescent="0.2">
      <c r="C82" s="17">
        <v>16</v>
      </c>
      <c r="D82" s="18" t="s">
        <v>172</v>
      </c>
      <c r="E82" s="19" t="s">
        <v>313</v>
      </c>
      <c r="F82" s="20" t="s">
        <v>171</v>
      </c>
      <c r="G82" s="19" t="s">
        <v>310</v>
      </c>
      <c r="H82" s="19" t="s">
        <v>382</v>
      </c>
      <c r="I82" s="21" t="s">
        <v>396</v>
      </c>
    </row>
    <row r="83" spans="3:9" customFormat="1" x14ac:dyDescent="0.2">
      <c r="C83" s="17">
        <v>17</v>
      </c>
      <c r="D83" s="18" t="s">
        <v>174</v>
      </c>
      <c r="E83" s="19" t="s">
        <v>313</v>
      </c>
      <c r="F83" s="20" t="s">
        <v>173</v>
      </c>
      <c r="G83" s="19" t="s">
        <v>310</v>
      </c>
      <c r="H83" s="19" t="s">
        <v>382</v>
      </c>
      <c r="I83" s="21" t="s">
        <v>397</v>
      </c>
    </row>
    <row r="84" spans="3:9" customFormat="1" x14ac:dyDescent="0.2">
      <c r="C84" s="17">
        <v>18</v>
      </c>
      <c r="D84" s="18" t="s">
        <v>398</v>
      </c>
      <c r="E84" s="19" t="s">
        <v>313</v>
      </c>
      <c r="F84" s="20" t="s">
        <v>399</v>
      </c>
      <c r="G84" s="19" t="s">
        <v>310</v>
      </c>
      <c r="H84" s="19" t="s">
        <v>382</v>
      </c>
      <c r="I84" s="21" t="s">
        <v>400</v>
      </c>
    </row>
    <row r="85" spans="3:9" customFormat="1" x14ac:dyDescent="0.2">
      <c r="C85" s="17">
        <v>19</v>
      </c>
      <c r="D85" s="18" t="s">
        <v>178</v>
      </c>
      <c r="E85" s="19" t="s">
        <v>313</v>
      </c>
      <c r="F85" s="20" t="s">
        <v>177</v>
      </c>
      <c r="G85" s="19" t="s">
        <v>310</v>
      </c>
      <c r="H85" s="19" t="s">
        <v>382</v>
      </c>
      <c r="I85" s="21" t="s">
        <v>401</v>
      </c>
    </row>
    <row r="86" spans="3:9" customFormat="1" x14ac:dyDescent="0.2">
      <c r="C86" s="17">
        <v>20</v>
      </c>
      <c r="D86" s="18" t="s">
        <v>182</v>
      </c>
      <c r="E86" s="19" t="s">
        <v>313</v>
      </c>
      <c r="F86" s="20" t="s">
        <v>181</v>
      </c>
      <c r="G86" s="19" t="s">
        <v>310</v>
      </c>
      <c r="H86" s="19" t="s">
        <v>382</v>
      </c>
      <c r="I86" s="21" t="s">
        <v>402</v>
      </c>
    </row>
    <row r="87" spans="3:9" customFormat="1" x14ac:dyDescent="0.2">
      <c r="C87" s="17">
        <v>21</v>
      </c>
      <c r="D87" s="18" t="s">
        <v>176</v>
      </c>
      <c r="E87" s="19" t="s">
        <v>313</v>
      </c>
      <c r="F87" s="20" t="s">
        <v>175</v>
      </c>
      <c r="G87" s="19" t="s">
        <v>310</v>
      </c>
      <c r="H87" s="19" t="s">
        <v>382</v>
      </c>
      <c r="I87" s="21" t="s">
        <v>403</v>
      </c>
    </row>
    <row r="88" spans="3:9" customFormat="1" ht="13.5" thickBot="1" x14ac:dyDescent="0.25">
      <c r="C88" s="36">
        <v>22</v>
      </c>
      <c r="D88" s="37" t="s">
        <v>404</v>
      </c>
      <c r="E88" s="38" t="s">
        <v>313</v>
      </c>
      <c r="F88" s="39" t="s">
        <v>405</v>
      </c>
      <c r="G88" s="38" t="s">
        <v>310</v>
      </c>
      <c r="H88" s="38" t="s">
        <v>382</v>
      </c>
      <c r="I88" s="40" t="s">
        <v>406</v>
      </c>
    </row>
    <row r="89" spans="3:9" customFormat="1" x14ac:dyDescent="0.2">
      <c r="C89" s="12">
        <v>1</v>
      </c>
      <c r="D89" s="49" t="s">
        <v>183</v>
      </c>
      <c r="E89" s="14" t="s">
        <v>313</v>
      </c>
      <c r="F89" s="15" t="s">
        <v>9</v>
      </c>
      <c r="G89" s="14" t="s">
        <v>310</v>
      </c>
      <c r="H89" s="14" t="s">
        <v>407</v>
      </c>
      <c r="I89" s="16" t="s">
        <v>408</v>
      </c>
    </row>
    <row r="90" spans="3:9" customFormat="1" x14ac:dyDescent="0.2">
      <c r="C90" s="12">
        <v>2</v>
      </c>
      <c r="D90" s="45" t="s">
        <v>193</v>
      </c>
      <c r="E90" s="46" t="s">
        <v>313</v>
      </c>
      <c r="F90" s="47" t="s">
        <v>5</v>
      </c>
      <c r="G90" s="46" t="s">
        <v>310</v>
      </c>
      <c r="H90" s="46" t="s">
        <v>407</v>
      </c>
      <c r="I90" s="48" t="s">
        <v>408</v>
      </c>
    </row>
    <row r="91" spans="3:9" customFormat="1" x14ac:dyDescent="0.2">
      <c r="C91" s="12">
        <v>3</v>
      </c>
      <c r="D91" s="32" t="s">
        <v>184</v>
      </c>
      <c r="E91" s="33" t="s">
        <v>313</v>
      </c>
      <c r="F91" s="34" t="s">
        <v>0</v>
      </c>
      <c r="G91" s="33" t="s">
        <v>310</v>
      </c>
      <c r="H91" s="33" t="s">
        <v>407</v>
      </c>
      <c r="I91" s="35" t="s">
        <v>409</v>
      </c>
    </row>
    <row r="92" spans="3:9" customFormat="1" x14ac:dyDescent="0.2">
      <c r="C92" s="17">
        <v>4</v>
      </c>
      <c r="D92" s="18" t="s">
        <v>185</v>
      </c>
      <c r="E92" s="19" t="s">
        <v>313</v>
      </c>
      <c r="F92" s="20" t="s">
        <v>1</v>
      </c>
      <c r="G92" s="19" t="s">
        <v>310</v>
      </c>
      <c r="H92" s="19" t="s">
        <v>407</v>
      </c>
      <c r="I92" s="21" t="s">
        <v>410</v>
      </c>
    </row>
    <row r="93" spans="3:9" customFormat="1" x14ac:dyDescent="0.2">
      <c r="C93" s="17">
        <v>5</v>
      </c>
      <c r="D93" s="18" t="s">
        <v>187</v>
      </c>
      <c r="E93" s="19" t="s">
        <v>313</v>
      </c>
      <c r="F93" s="20" t="s">
        <v>186</v>
      </c>
      <c r="G93" s="19" t="s">
        <v>310</v>
      </c>
      <c r="H93" s="19" t="s">
        <v>407</v>
      </c>
      <c r="I93" s="21" t="s">
        <v>411</v>
      </c>
    </row>
    <row r="94" spans="3:9" customFormat="1" x14ac:dyDescent="0.2">
      <c r="C94" s="17">
        <v>6</v>
      </c>
      <c r="D94" s="18" t="s">
        <v>188</v>
      </c>
      <c r="E94" s="19" t="s">
        <v>313</v>
      </c>
      <c r="F94" s="20" t="s">
        <v>2</v>
      </c>
      <c r="G94" s="19" t="s">
        <v>310</v>
      </c>
      <c r="H94" s="19" t="s">
        <v>407</v>
      </c>
      <c r="I94" s="21" t="s">
        <v>412</v>
      </c>
    </row>
    <row r="95" spans="3:9" customFormat="1" x14ac:dyDescent="0.2">
      <c r="C95" s="17">
        <v>7</v>
      </c>
      <c r="D95" s="18" t="s">
        <v>189</v>
      </c>
      <c r="E95" s="19" t="s">
        <v>313</v>
      </c>
      <c r="F95" s="20" t="s">
        <v>3</v>
      </c>
      <c r="G95" s="19" t="s">
        <v>310</v>
      </c>
      <c r="H95" s="19" t="s">
        <v>407</v>
      </c>
      <c r="I95" s="21" t="s">
        <v>413</v>
      </c>
    </row>
    <row r="96" spans="3:9" customFormat="1" x14ac:dyDescent="0.2">
      <c r="C96" s="17">
        <v>8</v>
      </c>
      <c r="D96" s="18" t="s">
        <v>190</v>
      </c>
      <c r="E96" s="19" t="s">
        <v>313</v>
      </c>
      <c r="F96" s="20" t="s">
        <v>4</v>
      </c>
      <c r="G96" s="19" t="s">
        <v>310</v>
      </c>
      <c r="H96" s="19" t="s">
        <v>407</v>
      </c>
      <c r="I96" s="21" t="s">
        <v>414</v>
      </c>
    </row>
    <row r="97" spans="3:9" customFormat="1" x14ac:dyDescent="0.2">
      <c r="C97" s="17">
        <v>9</v>
      </c>
      <c r="D97" s="18" t="s">
        <v>192</v>
      </c>
      <c r="E97" s="19" t="s">
        <v>313</v>
      </c>
      <c r="F97" s="20" t="s">
        <v>191</v>
      </c>
      <c r="G97" s="19" t="s">
        <v>310</v>
      </c>
      <c r="H97" s="19" t="s">
        <v>407</v>
      </c>
      <c r="I97" s="21" t="s">
        <v>415</v>
      </c>
    </row>
    <row r="98" spans="3:9" customFormat="1" x14ac:dyDescent="0.2">
      <c r="C98" s="17">
        <v>10</v>
      </c>
      <c r="D98" s="18" t="s">
        <v>194</v>
      </c>
      <c r="E98" s="19" t="s">
        <v>313</v>
      </c>
      <c r="F98" s="20" t="s">
        <v>6</v>
      </c>
      <c r="G98" s="19" t="s">
        <v>310</v>
      </c>
      <c r="H98" s="19" t="s">
        <v>407</v>
      </c>
      <c r="I98" s="21" t="s">
        <v>416</v>
      </c>
    </row>
    <row r="99" spans="3:9" customFormat="1" x14ac:dyDescent="0.2">
      <c r="C99" s="17">
        <v>11</v>
      </c>
      <c r="D99" s="18" t="s">
        <v>195</v>
      </c>
      <c r="E99" s="19" t="s">
        <v>313</v>
      </c>
      <c r="F99" s="20" t="s">
        <v>7</v>
      </c>
      <c r="G99" s="19" t="s">
        <v>310</v>
      </c>
      <c r="H99" s="19" t="s">
        <v>407</v>
      </c>
      <c r="I99" s="21" t="s">
        <v>417</v>
      </c>
    </row>
    <row r="100" spans="3:9" customFormat="1" x14ac:dyDescent="0.2">
      <c r="C100" s="17">
        <v>12</v>
      </c>
      <c r="D100" s="18" t="s">
        <v>196</v>
      </c>
      <c r="E100" s="19" t="s">
        <v>313</v>
      </c>
      <c r="F100" s="20" t="s">
        <v>8</v>
      </c>
      <c r="G100" s="19" t="s">
        <v>310</v>
      </c>
      <c r="H100" s="19" t="s">
        <v>407</v>
      </c>
      <c r="I100" s="21" t="s">
        <v>418</v>
      </c>
    </row>
    <row r="101" spans="3:9" customFormat="1" x14ac:dyDescent="0.2">
      <c r="C101" s="17">
        <v>13</v>
      </c>
      <c r="D101" s="18" t="s">
        <v>197</v>
      </c>
      <c r="E101" s="19" t="s">
        <v>313</v>
      </c>
      <c r="F101" s="20" t="s">
        <v>10</v>
      </c>
      <c r="G101" s="19" t="s">
        <v>310</v>
      </c>
      <c r="H101" s="19" t="s">
        <v>407</v>
      </c>
      <c r="I101" s="21" t="s">
        <v>419</v>
      </c>
    </row>
    <row r="102" spans="3:9" customFormat="1" ht="13.5" thickBot="1" x14ac:dyDescent="0.25">
      <c r="C102" s="36">
        <v>14</v>
      </c>
      <c r="D102" s="37" t="s">
        <v>198</v>
      </c>
      <c r="E102" s="38" t="s">
        <v>313</v>
      </c>
      <c r="F102" s="39" t="s">
        <v>11</v>
      </c>
      <c r="G102" s="38" t="s">
        <v>310</v>
      </c>
      <c r="H102" s="38" t="s">
        <v>407</v>
      </c>
      <c r="I102" s="40" t="s">
        <v>420</v>
      </c>
    </row>
    <row r="103" spans="3:9" customFormat="1" x14ac:dyDescent="0.2">
      <c r="C103" s="12">
        <v>1</v>
      </c>
      <c r="D103" s="13" t="s">
        <v>200</v>
      </c>
      <c r="E103" s="14" t="s">
        <v>309</v>
      </c>
      <c r="F103" s="15" t="s">
        <v>199</v>
      </c>
      <c r="G103" s="14" t="s">
        <v>310</v>
      </c>
      <c r="H103" s="14" t="s">
        <v>421</v>
      </c>
      <c r="I103" s="16" t="s">
        <v>422</v>
      </c>
    </row>
    <row r="104" spans="3:9" customFormat="1" x14ac:dyDescent="0.2">
      <c r="C104" s="17">
        <v>2</v>
      </c>
      <c r="D104" s="18" t="s">
        <v>202</v>
      </c>
      <c r="E104" s="19" t="s">
        <v>313</v>
      </c>
      <c r="F104" s="20" t="s">
        <v>201</v>
      </c>
      <c r="G104" s="19" t="s">
        <v>310</v>
      </c>
      <c r="H104" s="19" t="s">
        <v>421</v>
      </c>
      <c r="I104" s="21" t="s">
        <v>423</v>
      </c>
    </row>
    <row r="105" spans="3:9" customFormat="1" ht="13.5" thickBot="1" x14ac:dyDescent="0.25">
      <c r="C105" s="36">
        <v>3</v>
      </c>
      <c r="D105" s="37" t="s">
        <v>204</v>
      </c>
      <c r="E105" s="38" t="s">
        <v>313</v>
      </c>
      <c r="F105" s="39" t="s">
        <v>203</v>
      </c>
      <c r="G105" s="38" t="s">
        <v>310</v>
      </c>
      <c r="H105" s="38" t="s">
        <v>421</v>
      </c>
      <c r="I105" s="40" t="s">
        <v>424</v>
      </c>
    </row>
    <row r="106" spans="3:9" customFormat="1" x14ac:dyDescent="0.2">
      <c r="C106" s="33">
        <f>COUNT(C3:C105)</f>
        <v>103</v>
      </c>
      <c r="E106" s="1"/>
      <c r="G106" s="1"/>
      <c r="H106" s="1"/>
      <c r="I106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4"/>
  <sheetViews>
    <sheetView tabSelected="1" workbookViewId="0">
      <selection activeCell="D1" sqref="D1:K1"/>
    </sheetView>
  </sheetViews>
  <sheetFormatPr defaultRowHeight="12.75" x14ac:dyDescent="0.2"/>
  <cols>
    <col min="1" max="2" width="9.140625" style="56"/>
    <col min="3" max="3" width="9.140625" style="57" customWidth="1"/>
    <col min="4" max="4" width="8.7109375" style="57" customWidth="1"/>
    <col min="5" max="5" width="12.28515625" style="57" bestFit="1" customWidth="1"/>
    <col min="6" max="6" width="20.140625" style="57" bestFit="1" customWidth="1"/>
    <col min="7" max="7" width="8.85546875" style="57" bestFit="1" customWidth="1"/>
    <col min="8" max="11" width="14.140625" style="57" customWidth="1"/>
    <col min="12" max="16384" width="9.140625" style="57"/>
  </cols>
  <sheetData>
    <row r="1" spans="1:15" ht="94.5" customHeight="1" thickBot="1" x14ac:dyDescent="0.25">
      <c r="D1" s="66" t="s">
        <v>430</v>
      </c>
      <c r="E1" s="66"/>
      <c r="F1" s="66"/>
      <c r="G1" s="66"/>
      <c r="H1" s="66"/>
      <c r="I1" s="66"/>
      <c r="J1" s="66"/>
      <c r="K1" s="66"/>
      <c r="L1" s="67"/>
      <c r="M1" s="67"/>
      <c r="N1" s="67"/>
      <c r="O1" s="67"/>
    </row>
    <row r="2" spans="1:15" s="59" customFormat="1" ht="18" customHeight="1" thickBot="1" x14ac:dyDescent="0.25">
      <c r="A2" s="58"/>
      <c r="B2" s="58"/>
      <c r="D2" s="99" t="s">
        <v>427</v>
      </c>
      <c r="E2" s="100"/>
      <c r="F2" s="100"/>
      <c r="G2" s="100"/>
      <c r="H2" s="100"/>
      <c r="I2" s="100"/>
      <c r="J2" s="100"/>
      <c r="K2" s="101"/>
    </row>
    <row r="3" spans="1:15" s="59" customFormat="1" ht="38.25" x14ac:dyDescent="0.2">
      <c r="A3" s="58"/>
      <c r="B3" s="58"/>
      <c r="D3" s="70" t="s">
        <v>12</v>
      </c>
      <c r="E3" s="71" t="s">
        <v>13</v>
      </c>
      <c r="F3" s="74" t="s">
        <v>14</v>
      </c>
      <c r="G3" s="78" t="s">
        <v>15</v>
      </c>
      <c r="H3" s="84" t="s">
        <v>16</v>
      </c>
      <c r="I3" s="90" t="s">
        <v>428</v>
      </c>
      <c r="J3" s="93" t="s">
        <v>429</v>
      </c>
      <c r="K3" s="97" t="s">
        <v>17</v>
      </c>
    </row>
    <row r="4" spans="1:15" s="59" customFormat="1" ht="13.5" thickBot="1" x14ac:dyDescent="0.25">
      <c r="A4" s="58"/>
      <c r="B4" s="58"/>
      <c r="D4" s="80"/>
      <c r="E4" s="81"/>
      <c r="F4" s="82"/>
      <c r="G4" s="83"/>
      <c r="H4" s="85" t="s">
        <v>205</v>
      </c>
      <c r="I4" s="91" t="s">
        <v>205</v>
      </c>
      <c r="J4" s="85" t="s">
        <v>205</v>
      </c>
      <c r="K4" s="98" t="s">
        <v>205</v>
      </c>
    </row>
    <row r="5" spans="1:15" x14ac:dyDescent="0.2">
      <c r="D5" s="53">
        <v>1</v>
      </c>
      <c r="E5" s="69" t="s">
        <v>18</v>
      </c>
      <c r="F5" s="79" t="s">
        <v>207</v>
      </c>
      <c r="G5" s="7" t="s">
        <v>20</v>
      </c>
      <c r="H5" s="86">
        <f>INDEX('[1]СРП 2019-2020'!$D$7:$AA$112,MATCH(G5,'[1]СРП 2019-2020'!$G$7:$G$112,0),5)</f>
        <v>49</v>
      </c>
      <c r="I5" s="7">
        <f>INDEX('[1]СРП 2019-2020'!$D$7:$AA$112,MATCH(G5,'[1]СРП 2019-2020'!$G$7:$G$112,0),10)</f>
        <v>35</v>
      </c>
      <c r="J5" s="86">
        <f>INDEX('[1]СРП 2019-2020'!$D$7:$AA$112,MATCH(G5,'[1]СРП 2019-2020'!$G$7:$G$112,0),15)</f>
        <v>7</v>
      </c>
      <c r="K5" s="7">
        <f>INDEX('[1]СРП 2019-2020'!$D$7:$AA$112,MATCH(G5,'[1]СРП 2019-2020'!$G$7:$G$112,0),20)</f>
        <v>11</v>
      </c>
    </row>
    <row r="6" spans="1:15" x14ac:dyDescent="0.2">
      <c r="D6" s="51">
        <v>2</v>
      </c>
      <c r="E6" s="68" t="s">
        <v>18</v>
      </c>
      <c r="F6" s="75" t="s">
        <v>208</v>
      </c>
      <c r="G6" s="5" t="s">
        <v>22</v>
      </c>
      <c r="H6" s="87">
        <f>INDEX('[1]СРП 2019-2020'!$D$7:$AA$112,MATCH(G6,'[1]СРП 2019-2020'!$G$7:$G$112,0),5)</f>
        <v>66</v>
      </c>
      <c r="I6" s="55">
        <f>INDEX('[1]СРП 2019-2020'!$D$7:$AA$112,MATCH(G6,'[1]СРП 2019-2020'!$G$7:$G$112,0),10)</f>
        <v>44</v>
      </c>
      <c r="J6" s="87">
        <f>INDEX('[1]СРП 2019-2020'!$D$7:$AA$112,MATCH(G6,'[1]СРП 2019-2020'!$G$7:$G$112,0),15)</f>
        <v>7</v>
      </c>
      <c r="K6" s="5">
        <f>INDEX('[1]СРП 2019-2020'!$D$7:$AA$112,MATCH(G6,'[1]СРП 2019-2020'!$G$7:$G$112,0),20)</f>
        <v>6</v>
      </c>
    </row>
    <row r="7" spans="1:15" x14ac:dyDescent="0.2">
      <c r="D7" s="51">
        <v>3</v>
      </c>
      <c r="E7" s="68" t="s">
        <v>18</v>
      </c>
      <c r="F7" s="75" t="s">
        <v>206</v>
      </c>
      <c r="G7" s="5" t="s">
        <v>23</v>
      </c>
      <c r="H7" s="87">
        <f>INDEX('[1]СРП 2019-2020'!$D$7:$AA$112,MATCH(G7,'[1]СРП 2019-2020'!$G$7:$G$112,0),5)</f>
        <v>54</v>
      </c>
      <c r="I7" s="55">
        <f>INDEX('[1]СРП 2019-2020'!$D$7:$AA$112,MATCH(G7,'[1]СРП 2019-2020'!$G$7:$G$112,0),10)</f>
        <v>37</v>
      </c>
      <c r="J7" s="87">
        <f>INDEX('[1]СРП 2019-2020'!$D$7:$AA$112,MATCH(G7,'[1]СРП 2019-2020'!$G$7:$G$112,0),15)</f>
        <v>9</v>
      </c>
      <c r="K7" s="5">
        <f>INDEX('[1]СРП 2019-2020'!$D$7:$AA$112,MATCH(G7,'[1]СРП 2019-2020'!$G$7:$G$112,0),20)</f>
        <v>11</v>
      </c>
    </row>
    <row r="8" spans="1:15" x14ac:dyDescent="0.2">
      <c r="D8" s="51">
        <v>4</v>
      </c>
      <c r="E8" s="68" t="s">
        <v>18</v>
      </c>
      <c r="F8" s="75" t="s">
        <v>209</v>
      </c>
      <c r="G8" s="5" t="s">
        <v>25</v>
      </c>
      <c r="H8" s="87">
        <f>INDEX('[1]СРП 2019-2020'!$D$7:$AA$112,MATCH(G8,'[1]СРП 2019-2020'!$G$7:$G$112,0),5)</f>
        <v>46</v>
      </c>
      <c r="I8" s="55">
        <f>INDEX('[1]СРП 2019-2020'!$D$7:$AA$112,MATCH(G8,'[1]СРП 2019-2020'!$G$7:$G$112,0),10)</f>
        <v>36</v>
      </c>
      <c r="J8" s="87">
        <f>INDEX('[1]СРП 2019-2020'!$D$7:$AA$112,MATCH(G8,'[1]СРП 2019-2020'!$G$7:$G$112,0),15)</f>
        <v>7</v>
      </c>
      <c r="K8" s="5">
        <f>INDEX('[1]СРП 2019-2020'!$D$7:$AA$112,MATCH(G8,'[1]СРП 2019-2020'!$G$7:$G$112,0),20)</f>
        <v>6</v>
      </c>
    </row>
    <row r="9" spans="1:15" x14ac:dyDescent="0.2">
      <c r="D9" s="51">
        <v>5</v>
      </c>
      <c r="E9" s="68" t="s">
        <v>18</v>
      </c>
      <c r="F9" s="75" t="s">
        <v>210</v>
      </c>
      <c r="G9" s="5" t="s">
        <v>27</v>
      </c>
      <c r="H9" s="87">
        <f>INDEX('[1]СРП 2019-2020'!$D$7:$AA$112,MATCH(G9,'[1]СРП 2019-2020'!$G$7:$G$112,0),5)</f>
        <v>43</v>
      </c>
      <c r="I9" s="55">
        <f>INDEX('[1]СРП 2019-2020'!$D$7:$AA$112,MATCH(G9,'[1]СРП 2019-2020'!$G$7:$G$112,0),10)</f>
        <v>35</v>
      </c>
      <c r="J9" s="87">
        <f>INDEX('[1]СРП 2019-2020'!$D$7:$AA$112,MATCH(G9,'[1]СРП 2019-2020'!$G$7:$G$112,0),15)</f>
        <v>8</v>
      </c>
      <c r="K9" s="5">
        <f>INDEX('[1]СРП 2019-2020'!$D$7:$AA$112,MATCH(G9,'[1]СРП 2019-2020'!$G$7:$G$112,0),20)</f>
        <v>11</v>
      </c>
    </row>
    <row r="10" spans="1:15" x14ac:dyDescent="0.2">
      <c r="D10" s="51">
        <v>6</v>
      </c>
      <c r="E10" s="68" t="s">
        <v>18</v>
      </c>
      <c r="F10" s="75" t="s">
        <v>211</v>
      </c>
      <c r="G10" s="5" t="s">
        <v>29</v>
      </c>
      <c r="H10" s="87">
        <f>INDEX('[1]СРП 2019-2020'!$D$7:$AA$112,MATCH(G10,'[1]СРП 2019-2020'!$G$7:$G$112,0),5)</f>
        <v>64</v>
      </c>
      <c r="I10" s="55">
        <f>INDEX('[1]СРП 2019-2020'!$D$7:$AA$112,MATCH(G10,'[1]СРП 2019-2020'!$G$7:$G$112,0),10)</f>
        <v>50</v>
      </c>
      <c r="J10" s="87">
        <f>INDEX('[1]СРП 2019-2020'!$D$7:$AA$112,MATCH(G10,'[1]СРП 2019-2020'!$G$7:$G$112,0),15)</f>
        <v>7</v>
      </c>
      <c r="K10" s="5">
        <f>INDEX('[1]СРП 2019-2020'!$D$7:$AA$112,MATCH(G10,'[1]СРП 2019-2020'!$G$7:$G$112,0),20)</f>
        <v>6</v>
      </c>
    </row>
    <row r="11" spans="1:15" ht="13.5" thickBot="1" x14ac:dyDescent="0.25">
      <c r="D11" s="52">
        <v>7</v>
      </c>
      <c r="E11" s="72" t="s">
        <v>18</v>
      </c>
      <c r="F11" s="76" t="s">
        <v>212</v>
      </c>
      <c r="G11" s="6" t="s">
        <v>31</v>
      </c>
      <c r="H11" s="88">
        <f>INDEX('[1]СРП 2019-2020'!$D$7:$AA$112,MATCH(G11,'[1]СРП 2019-2020'!$G$7:$G$112,0),5)</f>
        <v>49</v>
      </c>
      <c r="I11" s="92">
        <f>INDEX('[1]СРП 2019-2020'!$D$7:$AA$112,MATCH(G11,'[1]СРП 2019-2020'!$G$7:$G$112,0),10)</f>
        <v>27</v>
      </c>
      <c r="J11" s="88">
        <f>INDEX('[1]СРП 2019-2020'!$D$7:$AA$112,MATCH(G11,'[1]СРП 2019-2020'!$G$7:$G$112,0),15)</f>
        <v>9</v>
      </c>
      <c r="K11" s="6">
        <f>INDEX('[1]СРП 2019-2020'!$D$7:$AA$112,MATCH(G11,'[1]СРП 2019-2020'!$G$7:$G$112,0),20)</f>
        <v>11</v>
      </c>
    </row>
    <row r="12" spans="1:15" x14ac:dyDescent="0.2">
      <c r="B12" s="60"/>
      <c r="C12" s="61"/>
      <c r="D12" s="50">
        <v>1</v>
      </c>
      <c r="E12" s="73" t="s">
        <v>32</v>
      </c>
      <c r="F12" s="77" t="s">
        <v>213</v>
      </c>
      <c r="G12" s="4" t="s">
        <v>33</v>
      </c>
      <c r="H12" s="89">
        <f>INDEX('[1]СРП 2019-2020'!$D$7:$AA$112,MATCH(G12,'[1]СРП 2019-2020'!$G$7:$G$112,0),5)</f>
        <v>69</v>
      </c>
      <c r="I12" s="54">
        <f>INDEX('[1]СРП 2019-2020'!$D$7:$AA$112,MATCH(G12,'[1]СРП 2019-2020'!$G$7:$G$112,0),10)</f>
        <v>75</v>
      </c>
      <c r="J12" s="94">
        <f>INDEX('[1]СРП 2019-2020'!$D$7:$AA$112,MATCH(G12,'[1]СРП 2019-2020'!$G$7:$G$112,0),15)</f>
        <v>8</v>
      </c>
      <c r="K12" s="4">
        <f>INDEX('[1]СРП 2019-2020'!$D$7:$AA$112,MATCH(G12,'[1]СРП 2019-2020'!$G$7:$G$112,0),20)</f>
        <v>8</v>
      </c>
    </row>
    <row r="13" spans="1:15" x14ac:dyDescent="0.2">
      <c r="B13" s="60"/>
      <c r="C13" s="61"/>
      <c r="D13" s="51">
        <v>2</v>
      </c>
      <c r="E13" s="68" t="s">
        <v>32</v>
      </c>
      <c r="F13" s="75" t="s">
        <v>214</v>
      </c>
      <c r="G13" s="5" t="s">
        <v>35</v>
      </c>
      <c r="H13" s="87">
        <f>INDEX('[1]СРП 2019-2020'!$D$7:$AA$112,MATCH(G13,'[1]СРП 2019-2020'!$G$7:$G$112,0),5)</f>
        <v>29</v>
      </c>
      <c r="I13" s="55">
        <f>INDEX('[1]СРП 2019-2020'!$D$7:$AA$112,MATCH(G13,'[1]СРП 2019-2020'!$G$7:$G$112,0),10)</f>
        <v>28</v>
      </c>
      <c r="J13" s="95">
        <f>INDEX('[1]СРП 2019-2020'!$D$7:$AA$112,MATCH(G13,'[1]СРП 2019-2020'!$G$7:$G$112,0),15)</f>
        <v>8</v>
      </c>
      <c r="K13" s="5">
        <f>INDEX('[1]СРП 2019-2020'!$D$7:$AA$112,MATCH(G13,'[1]СРП 2019-2020'!$G$7:$G$112,0),20)</f>
        <v>8</v>
      </c>
    </row>
    <row r="14" spans="1:15" x14ac:dyDescent="0.2">
      <c r="B14" s="60"/>
      <c r="C14" s="61"/>
      <c r="D14" s="51">
        <v>3</v>
      </c>
      <c r="E14" s="68" t="s">
        <v>32</v>
      </c>
      <c r="F14" s="75" t="s">
        <v>215</v>
      </c>
      <c r="G14" s="5" t="s">
        <v>37</v>
      </c>
      <c r="H14" s="87">
        <f>INDEX('[1]СРП 2019-2020'!$D$7:$AA$112,MATCH(G14,'[1]СРП 2019-2020'!$G$7:$G$112,0),5)</f>
        <v>70</v>
      </c>
      <c r="I14" s="55">
        <f>INDEX('[1]СРП 2019-2020'!$D$7:$AA$112,MATCH(G14,'[1]СРП 2019-2020'!$G$7:$G$112,0),10)</f>
        <v>42</v>
      </c>
      <c r="J14" s="95">
        <f>INDEX('[1]СРП 2019-2020'!$D$7:$AA$112,MATCH(G14,'[1]СРП 2019-2020'!$G$7:$G$112,0),15)</f>
        <v>8</v>
      </c>
      <c r="K14" s="5">
        <f>INDEX('[1]СРП 2019-2020'!$D$7:$AA$112,MATCH(G14,'[1]СРП 2019-2020'!$G$7:$G$112,0),20)</f>
        <v>8</v>
      </c>
    </row>
    <row r="15" spans="1:15" x14ac:dyDescent="0.2">
      <c r="B15" s="60"/>
      <c r="C15" s="61"/>
      <c r="D15" s="51">
        <v>4</v>
      </c>
      <c r="E15" s="68" t="s">
        <v>32</v>
      </c>
      <c r="F15" s="75" t="s">
        <v>216</v>
      </c>
      <c r="G15" s="5" t="s">
        <v>39</v>
      </c>
      <c r="H15" s="87">
        <f>INDEX('[1]СРП 2019-2020'!$D$7:$AA$112,MATCH(G15,'[1]СРП 2019-2020'!$G$7:$G$112,0),5)</f>
        <v>61</v>
      </c>
      <c r="I15" s="55">
        <f>INDEX('[1]СРП 2019-2020'!$D$7:$AA$112,MATCH(G15,'[1]СРП 2019-2020'!$G$7:$G$112,0),10)</f>
        <v>75</v>
      </c>
      <c r="J15" s="95">
        <f>INDEX('[1]СРП 2019-2020'!$D$7:$AA$112,MATCH(G15,'[1]СРП 2019-2020'!$G$7:$G$112,0),15)</f>
        <v>8</v>
      </c>
      <c r="K15" s="5">
        <f>INDEX('[1]СРП 2019-2020'!$D$7:$AA$112,MATCH(G15,'[1]СРП 2019-2020'!$G$7:$G$112,0),20)</f>
        <v>8</v>
      </c>
    </row>
    <row r="16" spans="1:15" x14ac:dyDescent="0.2">
      <c r="A16" s="57"/>
      <c r="B16" s="60"/>
      <c r="C16" s="61"/>
      <c r="D16" s="51">
        <v>5</v>
      </c>
      <c r="E16" s="68" t="s">
        <v>32</v>
      </c>
      <c r="F16" s="75" t="s">
        <v>217</v>
      </c>
      <c r="G16" s="5" t="s">
        <v>41</v>
      </c>
      <c r="H16" s="87">
        <f>INDEX('[1]СРП 2019-2020'!$D$7:$AA$112,MATCH(G16,'[1]СРП 2019-2020'!$G$7:$G$112,0),5)</f>
        <v>65</v>
      </c>
      <c r="I16" s="55">
        <f>INDEX('[1]СРП 2019-2020'!$D$7:$AA$112,MATCH(G16,'[1]СРП 2019-2020'!$G$7:$G$112,0),10)</f>
        <v>42</v>
      </c>
      <c r="J16" s="95">
        <f>INDEX('[1]СРП 2019-2020'!$D$7:$AA$112,MATCH(G16,'[1]СРП 2019-2020'!$G$7:$G$112,0),15)</f>
        <v>8</v>
      </c>
      <c r="K16" s="5">
        <f>INDEX('[1]СРП 2019-2020'!$D$7:$AA$112,MATCH(G16,'[1]СРП 2019-2020'!$G$7:$G$112,0),20)</f>
        <v>8</v>
      </c>
    </row>
    <row r="17" spans="1:11" x14ac:dyDescent="0.2">
      <c r="A17" s="57"/>
      <c r="B17" s="60"/>
      <c r="C17" s="61"/>
      <c r="D17" s="51">
        <v>6</v>
      </c>
      <c r="E17" s="68" t="s">
        <v>32</v>
      </c>
      <c r="F17" s="75" t="s">
        <v>218</v>
      </c>
      <c r="G17" s="5" t="s">
        <v>43</v>
      </c>
      <c r="H17" s="87">
        <f>INDEX('[1]СРП 2019-2020'!$D$7:$AA$112,MATCH(G17,'[1]СРП 2019-2020'!$G$7:$G$112,0),5)</f>
        <v>22</v>
      </c>
      <c r="I17" s="55">
        <f>INDEX('[1]СРП 2019-2020'!$D$7:$AA$112,MATCH(G17,'[1]СРП 2019-2020'!$G$7:$G$112,0),10)</f>
        <v>20</v>
      </c>
      <c r="J17" s="95">
        <f>INDEX('[1]СРП 2019-2020'!$D$7:$AA$112,MATCH(G17,'[1]СРП 2019-2020'!$G$7:$G$112,0),15)</f>
        <v>8</v>
      </c>
      <c r="K17" s="5">
        <f>INDEX('[1]СРП 2019-2020'!$D$7:$AA$112,MATCH(G17,'[1]СРП 2019-2020'!$G$7:$G$112,0),20)</f>
        <v>8</v>
      </c>
    </row>
    <row r="18" spans="1:11" x14ac:dyDescent="0.2">
      <c r="A18" s="57"/>
      <c r="B18" s="60"/>
      <c r="C18" s="61"/>
      <c r="D18" s="51">
        <v>7</v>
      </c>
      <c r="E18" s="68" t="s">
        <v>32</v>
      </c>
      <c r="F18" s="75" t="s">
        <v>219</v>
      </c>
      <c r="G18" s="5" t="s">
        <v>45</v>
      </c>
      <c r="H18" s="87">
        <f>INDEX('[1]СРП 2019-2020'!$D$7:$AA$112,MATCH(G18,'[1]СРП 2019-2020'!$G$7:$G$112,0),5)</f>
        <v>59</v>
      </c>
      <c r="I18" s="55">
        <f>INDEX('[1]СРП 2019-2020'!$D$7:$AA$112,MATCH(G18,'[1]СРП 2019-2020'!$G$7:$G$112,0),10)</f>
        <v>60</v>
      </c>
      <c r="J18" s="95">
        <f>INDEX('[1]СРП 2019-2020'!$D$7:$AA$112,MATCH(G18,'[1]СРП 2019-2020'!$G$7:$G$112,0),15)</f>
        <v>8</v>
      </c>
      <c r="K18" s="5">
        <f>INDEX('[1]СРП 2019-2020'!$D$7:$AA$112,MATCH(G18,'[1]СРП 2019-2020'!$G$7:$G$112,0),20)</f>
        <v>8</v>
      </c>
    </row>
    <row r="19" spans="1:11" x14ac:dyDescent="0.2">
      <c r="A19" s="57"/>
      <c r="B19" s="60"/>
      <c r="C19" s="61"/>
      <c r="D19" s="51">
        <v>8</v>
      </c>
      <c r="E19" s="68" t="s">
        <v>32</v>
      </c>
      <c r="F19" s="75" t="s">
        <v>220</v>
      </c>
      <c r="G19" s="5" t="s">
        <v>47</v>
      </c>
      <c r="H19" s="87">
        <f>INDEX('[1]СРП 2019-2020'!$D$7:$AA$112,MATCH(G19,'[1]СРП 2019-2020'!$G$7:$G$112,0),5)</f>
        <v>27</v>
      </c>
      <c r="I19" s="55">
        <f>INDEX('[1]СРП 2019-2020'!$D$7:$AA$112,MATCH(G19,'[1]СРП 2019-2020'!$G$7:$G$112,0),10)</f>
        <v>33</v>
      </c>
      <c r="J19" s="95">
        <f>INDEX('[1]СРП 2019-2020'!$D$7:$AA$112,MATCH(G19,'[1]СРП 2019-2020'!$G$7:$G$112,0),15)</f>
        <v>8</v>
      </c>
      <c r="K19" s="5">
        <f>INDEX('[1]СРП 2019-2020'!$D$7:$AA$112,MATCH(G19,'[1]СРП 2019-2020'!$G$7:$G$112,0),20)</f>
        <v>8</v>
      </c>
    </row>
    <row r="20" spans="1:11" x14ac:dyDescent="0.2">
      <c r="A20" s="57"/>
      <c r="B20" s="60"/>
      <c r="C20" s="61"/>
      <c r="D20" s="51">
        <v>9</v>
      </c>
      <c r="E20" s="68" t="s">
        <v>32</v>
      </c>
      <c r="F20" s="75" t="s">
        <v>221</v>
      </c>
      <c r="G20" s="5" t="s">
        <v>49</v>
      </c>
      <c r="H20" s="87">
        <f>INDEX('[1]СРП 2019-2020'!$D$7:$AA$112,MATCH(G20,'[1]СРП 2019-2020'!$G$7:$G$112,0),5)</f>
        <v>61</v>
      </c>
      <c r="I20" s="55">
        <f>INDEX('[1]СРП 2019-2020'!$D$7:$AA$112,MATCH(G20,'[1]СРП 2019-2020'!$G$7:$G$112,0),10)</f>
        <v>42</v>
      </c>
      <c r="J20" s="95">
        <f>INDEX('[1]СРП 2019-2020'!$D$7:$AA$112,MATCH(G20,'[1]СРП 2019-2020'!$G$7:$G$112,0),15)</f>
        <v>8</v>
      </c>
      <c r="K20" s="5">
        <f>INDEX('[1]СРП 2019-2020'!$D$7:$AA$112,MATCH(G20,'[1]СРП 2019-2020'!$G$7:$G$112,0),20)</f>
        <v>8</v>
      </c>
    </row>
    <row r="21" spans="1:11" x14ac:dyDescent="0.2">
      <c r="A21" s="57"/>
      <c r="B21" s="60"/>
      <c r="C21" s="61"/>
      <c r="D21" s="51">
        <v>10</v>
      </c>
      <c r="E21" s="68" t="s">
        <v>32</v>
      </c>
      <c r="F21" s="75" t="s">
        <v>222</v>
      </c>
      <c r="G21" s="5" t="s">
        <v>51</v>
      </c>
      <c r="H21" s="87">
        <f>INDEX('[1]СРП 2019-2020'!$D$7:$AA$112,MATCH(G21,'[1]СРП 2019-2020'!$G$7:$G$112,0),5)</f>
        <v>76</v>
      </c>
      <c r="I21" s="55">
        <f>INDEX('[1]СРП 2019-2020'!$D$7:$AA$112,MATCH(G21,'[1]СРП 2019-2020'!$G$7:$G$112,0),10)</f>
        <v>75</v>
      </c>
      <c r="J21" s="95">
        <f>INDEX('[1]СРП 2019-2020'!$D$7:$AA$112,MATCH(G21,'[1]СРП 2019-2020'!$G$7:$G$112,0),15)</f>
        <v>8</v>
      </c>
      <c r="K21" s="5">
        <f>INDEX('[1]СРП 2019-2020'!$D$7:$AA$112,MATCH(G21,'[1]СРП 2019-2020'!$G$7:$G$112,0),20)</f>
        <v>8</v>
      </c>
    </row>
    <row r="22" spans="1:11" x14ac:dyDescent="0.2">
      <c r="A22" s="57"/>
      <c r="B22" s="60"/>
      <c r="C22" s="61"/>
      <c r="D22" s="51">
        <v>11</v>
      </c>
      <c r="E22" s="68" t="s">
        <v>32</v>
      </c>
      <c r="F22" s="75" t="s">
        <v>223</v>
      </c>
      <c r="G22" s="5" t="s">
        <v>53</v>
      </c>
      <c r="H22" s="87">
        <f>INDEX('[1]СРП 2019-2020'!$D$7:$AA$112,MATCH(G22,'[1]СРП 2019-2020'!$G$7:$G$112,0),5)</f>
        <v>68</v>
      </c>
      <c r="I22" s="55">
        <f>INDEX('[1]СРП 2019-2020'!$D$7:$AA$112,MATCH(G22,'[1]СРП 2019-2020'!$G$7:$G$112,0),10)</f>
        <v>75</v>
      </c>
      <c r="J22" s="95">
        <f>INDEX('[1]СРП 2019-2020'!$D$7:$AA$112,MATCH(G22,'[1]СРП 2019-2020'!$G$7:$G$112,0),15)</f>
        <v>8</v>
      </c>
      <c r="K22" s="5">
        <f>INDEX('[1]СРП 2019-2020'!$D$7:$AA$112,MATCH(G22,'[1]СРП 2019-2020'!$G$7:$G$112,0),20)</f>
        <v>8</v>
      </c>
    </row>
    <row r="23" spans="1:11" x14ac:dyDescent="0.2">
      <c r="A23" s="57"/>
      <c r="B23" s="60"/>
      <c r="C23" s="61"/>
      <c r="D23" s="51">
        <v>12</v>
      </c>
      <c r="E23" s="68" t="s">
        <v>32</v>
      </c>
      <c r="F23" s="75" t="s">
        <v>224</v>
      </c>
      <c r="G23" s="5" t="s">
        <v>55</v>
      </c>
      <c r="H23" s="87">
        <f>INDEX('[1]СРП 2019-2020'!$D$7:$AA$112,MATCH(G23,'[1]СРП 2019-2020'!$G$7:$G$112,0),5)</f>
        <v>20</v>
      </c>
      <c r="I23" s="55">
        <f>INDEX('[1]СРП 2019-2020'!$D$7:$AA$112,MATCH(G23,'[1]СРП 2019-2020'!$G$7:$G$112,0),10)</f>
        <v>33</v>
      </c>
      <c r="J23" s="95">
        <f>INDEX('[1]СРП 2019-2020'!$D$7:$AA$112,MATCH(G23,'[1]СРП 2019-2020'!$G$7:$G$112,0),15)</f>
        <v>8</v>
      </c>
      <c r="K23" s="5">
        <f>INDEX('[1]СРП 2019-2020'!$D$7:$AA$112,MATCH(G23,'[1]СРП 2019-2020'!$G$7:$G$112,0),20)</f>
        <v>8</v>
      </c>
    </row>
    <row r="24" spans="1:11" x14ac:dyDescent="0.2">
      <c r="A24" s="57"/>
      <c r="B24" s="60"/>
      <c r="C24" s="61"/>
      <c r="D24" s="51">
        <v>13</v>
      </c>
      <c r="E24" s="68" t="s">
        <v>32</v>
      </c>
      <c r="F24" s="75" t="s">
        <v>225</v>
      </c>
      <c r="G24" s="5" t="s">
        <v>57</v>
      </c>
      <c r="H24" s="87">
        <f>INDEX('[1]СРП 2019-2020'!$D$7:$AA$112,MATCH(G24,'[1]СРП 2019-2020'!$G$7:$G$112,0),5)</f>
        <v>56</v>
      </c>
      <c r="I24" s="55">
        <f>INDEX('[1]СРП 2019-2020'!$D$7:$AA$112,MATCH(G24,'[1]СРП 2019-2020'!$G$7:$G$112,0),10)</f>
        <v>42</v>
      </c>
      <c r="J24" s="95">
        <f>INDEX('[1]СРП 2019-2020'!$D$7:$AA$112,MATCH(G24,'[1]СРП 2019-2020'!$G$7:$G$112,0),15)</f>
        <v>8</v>
      </c>
      <c r="K24" s="5">
        <f>INDEX('[1]СРП 2019-2020'!$D$7:$AA$112,MATCH(G24,'[1]СРП 2019-2020'!$G$7:$G$112,0),20)</f>
        <v>8</v>
      </c>
    </row>
    <row r="25" spans="1:11" x14ac:dyDescent="0.2">
      <c r="A25" s="57"/>
      <c r="B25" s="60"/>
      <c r="C25" s="61"/>
      <c r="D25" s="51">
        <v>14</v>
      </c>
      <c r="E25" s="68" t="s">
        <v>32</v>
      </c>
      <c r="F25" s="75" t="s">
        <v>226</v>
      </c>
      <c r="G25" s="5" t="s">
        <v>59</v>
      </c>
      <c r="H25" s="87">
        <f>INDEX('[1]СРП 2019-2020'!$D$7:$AA$112,MATCH(G25,'[1]СРП 2019-2020'!$G$7:$G$112,0),5)</f>
        <v>89</v>
      </c>
      <c r="I25" s="55">
        <f>INDEX('[1]СРП 2019-2020'!$D$7:$AA$112,MATCH(G25,'[1]СРП 2019-2020'!$G$7:$G$112,0),10)</f>
        <v>33</v>
      </c>
      <c r="J25" s="95">
        <f>INDEX('[1]СРП 2019-2020'!$D$7:$AA$112,MATCH(G25,'[1]СРП 2019-2020'!$G$7:$G$112,0),15)</f>
        <v>8</v>
      </c>
      <c r="K25" s="5">
        <f>INDEX('[1]СРП 2019-2020'!$D$7:$AA$112,MATCH(G25,'[1]СРП 2019-2020'!$G$7:$G$112,0),20)</f>
        <v>8</v>
      </c>
    </row>
    <row r="26" spans="1:11" x14ac:dyDescent="0.2">
      <c r="A26" s="57"/>
      <c r="B26" s="60"/>
      <c r="C26" s="61"/>
      <c r="D26" s="51">
        <v>15</v>
      </c>
      <c r="E26" s="68" t="s">
        <v>32</v>
      </c>
      <c r="F26" s="75" t="s">
        <v>227</v>
      </c>
      <c r="G26" s="5" t="s">
        <v>61</v>
      </c>
      <c r="H26" s="87">
        <f>INDEX('[1]СРП 2019-2020'!$D$7:$AA$112,MATCH(G26,'[1]СРП 2019-2020'!$G$7:$G$112,0),5)</f>
        <v>61</v>
      </c>
      <c r="I26" s="55">
        <f>INDEX('[1]СРП 2019-2020'!$D$7:$AA$112,MATCH(G26,'[1]СРП 2019-2020'!$G$7:$G$112,0),10)</f>
        <v>60</v>
      </c>
      <c r="J26" s="95">
        <f>INDEX('[1]СРП 2019-2020'!$D$7:$AA$112,MATCH(G26,'[1]СРП 2019-2020'!$G$7:$G$112,0),15)</f>
        <v>8</v>
      </c>
      <c r="K26" s="5">
        <f>INDEX('[1]СРП 2019-2020'!$D$7:$AA$112,MATCH(G26,'[1]СРП 2019-2020'!$G$7:$G$112,0),20)</f>
        <v>8</v>
      </c>
    </row>
    <row r="27" spans="1:11" x14ac:dyDescent="0.2">
      <c r="A27" s="57"/>
      <c r="B27" s="60"/>
      <c r="C27" s="61"/>
      <c r="D27" s="51">
        <v>16</v>
      </c>
      <c r="E27" s="68" t="s">
        <v>32</v>
      </c>
      <c r="F27" s="75" t="s">
        <v>228</v>
      </c>
      <c r="G27" s="5" t="s">
        <v>63</v>
      </c>
      <c r="H27" s="87">
        <f>INDEX('[1]СРП 2019-2020'!$D$7:$AA$112,MATCH(G27,'[1]СРП 2019-2020'!$G$7:$G$112,0),5)</f>
        <v>27</v>
      </c>
      <c r="I27" s="55">
        <f>INDEX('[1]СРП 2019-2020'!$D$7:$AA$112,MATCH(G27,'[1]СРП 2019-2020'!$G$7:$G$112,0),10)</f>
        <v>20</v>
      </c>
      <c r="J27" s="95">
        <f>INDEX('[1]СРП 2019-2020'!$D$7:$AA$112,MATCH(G27,'[1]СРП 2019-2020'!$G$7:$G$112,0),15)</f>
        <v>9</v>
      </c>
      <c r="K27" s="5">
        <f>INDEX('[1]СРП 2019-2020'!$D$7:$AA$112,MATCH(G27,'[1]СРП 2019-2020'!$G$7:$G$112,0),20)</f>
        <v>8</v>
      </c>
    </row>
    <row r="28" spans="1:11" x14ac:dyDescent="0.2">
      <c r="A28" s="57"/>
      <c r="B28" s="60"/>
      <c r="C28" s="61"/>
      <c r="D28" s="51">
        <v>17</v>
      </c>
      <c r="E28" s="68" t="s">
        <v>32</v>
      </c>
      <c r="F28" s="75" t="s">
        <v>229</v>
      </c>
      <c r="G28" s="5" t="s">
        <v>65</v>
      </c>
      <c r="H28" s="87">
        <f>INDEX('[1]СРП 2019-2020'!$D$7:$AA$112,MATCH(G28,'[1]СРП 2019-2020'!$G$7:$G$112,0),5)</f>
        <v>40</v>
      </c>
      <c r="I28" s="55">
        <f>INDEX('[1]СРП 2019-2020'!$D$7:$AA$112,MATCH(G28,'[1]СРП 2019-2020'!$G$7:$G$112,0),10)</f>
        <v>20</v>
      </c>
      <c r="J28" s="95">
        <f>INDEX('[1]СРП 2019-2020'!$D$7:$AA$112,MATCH(G28,'[1]СРП 2019-2020'!$G$7:$G$112,0),15)</f>
        <v>8</v>
      </c>
      <c r="K28" s="5">
        <f>INDEX('[1]СРП 2019-2020'!$D$7:$AA$112,MATCH(G28,'[1]СРП 2019-2020'!$G$7:$G$112,0),20)</f>
        <v>8</v>
      </c>
    </row>
    <row r="29" spans="1:11" x14ac:dyDescent="0.2">
      <c r="A29" s="57"/>
      <c r="B29" s="60"/>
      <c r="C29" s="61"/>
      <c r="D29" s="51">
        <v>18</v>
      </c>
      <c r="E29" s="68" t="s">
        <v>32</v>
      </c>
      <c r="F29" s="75" t="s">
        <v>230</v>
      </c>
      <c r="G29" s="5" t="s">
        <v>67</v>
      </c>
      <c r="H29" s="87">
        <f>INDEX('[1]СРП 2019-2020'!$D$7:$AA$112,MATCH(G29,'[1]СРП 2019-2020'!$G$7:$G$112,0),5)</f>
        <v>77</v>
      </c>
      <c r="I29" s="55">
        <f>INDEX('[1]СРП 2019-2020'!$D$7:$AA$112,MATCH(G29,'[1]СРП 2019-2020'!$G$7:$G$112,0),10)</f>
        <v>50</v>
      </c>
      <c r="J29" s="95">
        <f>INDEX('[1]СРП 2019-2020'!$D$7:$AA$112,MATCH(G29,'[1]СРП 2019-2020'!$G$7:$G$112,0),15)</f>
        <v>8</v>
      </c>
      <c r="K29" s="5">
        <f>INDEX('[1]СРП 2019-2020'!$D$7:$AA$112,MATCH(G29,'[1]СРП 2019-2020'!$G$7:$G$112,0),20)</f>
        <v>8</v>
      </c>
    </row>
    <row r="30" spans="1:11" x14ac:dyDescent="0.2">
      <c r="A30" s="57"/>
      <c r="B30" s="60"/>
      <c r="C30" s="61"/>
      <c r="D30" s="51">
        <v>19</v>
      </c>
      <c r="E30" s="68" t="s">
        <v>32</v>
      </c>
      <c r="F30" s="75" t="s">
        <v>231</v>
      </c>
      <c r="G30" s="5" t="s">
        <v>69</v>
      </c>
      <c r="H30" s="87">
        <f>INDEX('[1]СРП 2019-2020'!$D$7:$AA$112,MATCH(G30,'[1]СРП 2019-2020'!$G$7:$G$112,0),5)</f>
        <v>65</v>
      </c>
      <c r="I30" s="55">
        <f>INDEX('[1]СРП 2019-2020'!$D$7:$AA$112,MATCH(G30,'[1]СРП 2019-2020'!$G$7:$G$112,0),10)</f>
        <v>54</v>
      </c>
      <c r="J30" s="95">
        <f>INDEX('[1]СРП 2019-2020'!$D$7:$AA$112,MATCH(G30,'[1]СРП 2019-2020'!$G$7:$G$112,0),15)</f>
        <v>8</v>
      </c>
      <c r="K30" s="5">
        <f>INDEX('[1]СРП 2019-2020'!$D$7:$AA$112,MATCH(G30,'[1]СРП 2019-2020'!$G$7:$G$112,0),20)</f>
        <v>8</v>
      </c>
    </row>
    <row r="31" spans="1:11" x14ac:dyDescent="0.2">
      <c r="A31" s="57"/>
      <c r="B31" s="60"/>
      <c r="C31" s="61"/>
      <c r="D31" s="51">
        <v>20</v>
      </c>
      <c r="E31" s="68" t="s">
        <v>32</v>
      </c>
      <c r="F31" s="75" t="s">
        <v>232</v>
      </c>
      <c r="G31" s="5" t="s">
        <v>71</v>
      </c>
      <c r="H31" s="87">
        <f>INDEX('[1]СРП 2019-2020'!$D$7:$AA$112,MATCH(G31,'[1]СРП 2019-2020'!$G$7:$G$112,0),5)</f>
        <v>22</v>
      </c>
      <c r="I31" s="55">
        <f>INDEX('[1]СРП 2019-2020'!$D$7:$AA$112,MATCH(G31,'[1]СРП 2019-2020'!$G$7:$G$112,0),10)</f>
        <v>20</v>
      </c>
      <c r="J31" s="95">
        <f>INDEX('[1]СРП 2019-2020'!$D$7:$AA$112,MATCH(G31,'[1]СРП 2019-2020'!$G$7:$G$112,0),15)</f>
        <v>8</v>
      </c>
      <c r="K31" s="5">
        <f>INDEX('[1]СРП 2019-2020'!$D$7:$AA$112,MATCH(G31,'[1]СРП 2019-2020'!$G$7:$G$112,0),20)</f>
        <v>8</v>
      </c>
    </row>
    <row r="32" spans="1:11" x14ac:dyDescent="0.2">
      <c r="A32" s="57"/>
      <c r="B32" s="60"/>
      <c r="C32" s="61"/>
      <c r="D32" s="51">
        <v>21</v>
      </c>
      <c r="E32" s="68" t="s">
        <v>32</v>
      </c>
      <c r="F32" s="75" t="s">
        <v>425</v>
      </c>
      <c r="G32" s="5" t="s">
        <v>72</v>
      </c>
      <c r="H32" s="87">
        <f>INDEX('[1]СРП 2019-2020'!$D$7:$AA$112,MATCH(G32,'[1]СРП 2019-2020'!$G$7:$G$112,0),5)</f>
        <v>64</v>
      </c>
      <c r="I32" s="55">
        <f>INDEX('[1]СРП 2019-2020'!$D$7:$AA$112,MATCH(G32,'[1]СРП 2019-2020'!$G$7:$G$112,0),10)</f>
        <v>42</v>
      </c>
      <c r="J32" s="95">
        <f>INDEX('[1]СРП 2019-2020'!$D$7:$AA$112,MATCH(G32,'[1]СРП 2019-2020'!$G$7:$G$112,0),15)</f>
        <v>8</v>
      </c>
      <c r="K32" s="5">
        <f>INDEX('[1]СРП 2019-2020'!$D$7:$AA$112,MATCH(G32,'[1]СРП 2019-2020'!$G$7:$G$112,0),20)</f>
        <v>8</v>
      </c>
    </row>
    <row r="33" spans="1:11" x14ac:dyDescent="0.2">
      <c r="A33" s="57"/>
      <c r="B33" s="60"/>
      <c r="C33" s="61"/>
      <c r="D33" s="51">
        <v>22</v>
      </c>
      <c r="E33" s="68" t="s">
        <v>32</v>
      </c>
      <c r="F33" s="75" t="s">
        <v>233</v>
      </c>
      <c r="G33" s="5" t="s">
        <v>74</v>
      </c>
      <c r="H33" s="87">
        <f>INDEX('[1]СРП 2019-2020'!$D$7:$AA$112,MATCH(G33,'[1]СРП 2019-2020'!$G$7:$G$112,0),5)</f>
        <v>71</v>
      </c>
      <c r="I33" s="55">
        <f>INDEX('[1]СРП 2019-2020'!$D$7:$AA$112,MATCH(G33,'[1]СРП 2019-2020'!$G$7:$G$112,0),10)</f>
        <v>20</v>
      </c>
      <c r="J33" s="95">
        <f>INDEX('[1]СРП 2019-2020'!$D$7:$AA$112,MATCH(G33,'[1]СРП 2019-2020'!$G$7:$G$112,0),15)</f>
        <v>10</v>
      </c>
      <c r="K33" s="5">
        <f>INDEX('[1]СРП 2019-2020'!$D$7:$AA$112,MATCH(G33,'[1]СРП 2019-2020'!$G$7:$G$112,0),20)</f>
        <v>8</v>
      </c>
    </row>
    <row r="34" spans="1:11" ht="13.5" thickBot="1" x14ac:dyDescent="0.25">
      <c r="A34" s="57"/>
      <c r="B34" s="60"/>
      <c r="C34" s="62"/>
      <c r="D34" s="52">
        <v>23</v>
      </c>
      <c r="E34" s="72" t="s">
        <v>32</v>
      </c>
      <c r="F34" s="76" t="s">
        <v>234</v>
      </c>
      <c r="G34" s="6" t="s">
        <v>76</v>
      </c>
      <c r="H34" s="88">
        <f>INDEX('[1]СРП 2019-2020'!$D$7:$AA$112,MATCH(G34,'[1]СРП 2019-2020'!$G$7:$G$112,0),5)</f>
        <v>55</v>
      </c>
      <c r="I34" s="92">
        <f>INDEX('[1]СРП 2019-2020'!$D$7:$AA$112,MATCH(G34,'[1]СРП 2019-2020'!$G$7:$G$112,0),10)</f>
        <v>300</v>
      </c>
      <c r="J34" s="96">
        <f>INDEX('[1]СРП 2019-2020'!$D$7:$AA$112,MATCH(G34,'[1]СРП 2019-2020'!$G$7:$G$112,0),15)</f>
        <v>8</v>
      </c>
      <c r="K34" s="6">
        <f>INDEX('[1]СРП 2019-2020'!$D$7:$AA$112,MATCH(G34,'[1]СРП 2019-2020'!$G$7:$G$112,0),20)</f>
        <v>8</v>
      </c>
    </row>
    <row r="35" spans="1:11" x14ac:dyDescent="0.2">
      <c r="A35" s="57"/>
      <c r="B35" s="63"/>
      <c r="D35" s="50">
        <v>1</v>
      </c>
      <c r="E35" s="73" t="s">
        <v>77</v>
      </c>
      <c r="F35" s="77" t="s">
        <v>235</v>
      </c>
      <c r="G35" s="4" t="s">
        <v>78</v>
      </c>
      <c r="H35" s="89">
        <f>INDEX('[1]СРП 2019-2020'!$D$7:$AA$112,MATCH(G35,'[1]СРП 2019-2020'!$G$7:$G$112,0),5)</f>
        <v>64</v>
      </c>
      <c r="I35" s="54">
        <f>INDEX('[1]СРП 2019-2020'!$D$7:$AA$112,MATCH(G35,'[1]СРП 2019-2020'!$G$7:$G$112,0),10)</f>
        <v>37</v>
      </c>
      <c r="J35" s="89">
        <f>INDEX('[1]СРП 2019-2020'!$D$7:$AA$112,MATCH(G35,'[1]СРП 2019-2020'!$G$7:$G$112,0),15)</f>
        <v>8</v>
      </c>
      <c r="K35" s="4">
        <f>INDEX('[1]СРП 2019-2020'!$D$7:$AA$112,MATCH(G35,'[1]СРП 2019-2020'!$G$7:$G$112,0),20)</f>
        <v>11</v>
      </c>
    </row>
    <row r="36" spans="1:11" x14ac:dyDescent="0.2">
      <c r="A36" s="57"/>
      <c r="B36" s="63"/>
      <c r="D36" s="51">
        <v>2</v>
      </c>
      <c r="E36" s="68" t="s">
        <v>77</v>
      </c>
      <c r="F36" s="75" t="s">
        <v>236</v>
      </c>
      <c r="G36" s="5" t="s">
        <v>80</v>
      </c>
      <c r="H36" s="87">
        <f>INDEX('[1]СРП 2019-2020'!$D$7:$AA$112,MATCH(G36,'[1]СРП 2019-2020'!$G$7:$G$112,0),5)</f>
        <v>68</v>
      </c>
      <c r="I36" s="55">
        <f>INDEX('[1]СРП 2019-2020'!$D$7:$AA$112,MATCH(G36,'[1]СРП 2019-2020'!$G$7:$G$112,0),10)</f>
        <v>37</v>
      </c>
      <c r="J36" s="87">
        <f>INDEX('[1]СРП 2019-2020'!$D$7:$AA$112,MATCH(G36,'[1]СРП 2019-2020'!$G$7:$G$112,0),15)</f>
        <v>10</v>
      </c>
      <c r="K36" s="5">
        <f>INDEX('[1]СРП 2019-2020'!$D$7:$AA$112,MATCH(G36,'[1]СРП 2019-2020'!$G$7:$G$112,0),20)</f>
        <v>11</v>
      </c>
    </row>
    <row r="37" spans="1:11" x14ac:dyDescent="0.2">
      <c r="A37" s="57"/>
      <c r="B37" s="63"/>
      <c r="D37" s="51">
        <v>3</v>
      </c>
      <c r="E37" s="68" t="s">
        <v>77</v>
      </c>
      <c r="F37" s="75" t="s">
        <v>237</v>
      </c>
      <c r="G37" s="5" t="s">
        <v>82</v>
      </c>
      <c r="H37" s="87">
        <f>INDEX('[1]СРП 2019-2020'!$D$7:$AA$112,MATCH(G37,'[1]СРП 2019-2020'!$G$7:$G$112,0),5)</f>
        <v>62</v>
      </c>
      <c r="I37" s="55">
        <f>INDEX('[1]СРП 2019-2020'!$D$7:$AA$112,MATCH(G37,'[1]СРП 2019-2020'!$G$7:$G$112,0),10)</f>
        <v>51</v>
      </c>
      <c r="J37" s="87">
        <f>INDEX('[1]СРП 2019-2020'!$D$7:$AA$112,MATCH(G37,'[1]СРП 2019-2020'!$G$7:$G$112,0),15)</f>
        <v>8</v>
      </c>
      <c r="K37" s="5">
        <f>INDEX('[1]СРП 2019-2020'!$D$7:$AA$112,MATCH(G37,'[1]СРП 2019-2020'!$G$7:$G$112,0),20)</f>
        <v>11</v>
      </c>
    </row>
    <row r="38" spans="1:11" x14ac:dyDescent="0.2">
      <c r="A38" s="57"/>
      <c r="B38" s="63"/>
      <c r="D38" s="51">
        <v>4</v>
      </c>
      <c r="E38" s="68" t="s">
        <v>77</v>
      </c>
      <c r="F38" s="75" t="s">
        <v>238</v>
      </c>
      <c r="G38" s="5" t="s">
        <v>84</v>
      </c>
      <c r="H38" s="87">
        <f>INDEX('[1]СРП 2019-2020'!$D$7:$AA$112,MATCH(G38,'[1]СРП 2019-2020'!$G$7:$G$112,0),5)</f>
        <v>64</v>
      </c>
      <c r="I38" s="55">
        <f>INDEX('[1]СРП 2019-2020'!$D$7:$AA$112,MATCH(G38,'[1]СРП 2019-2020'!$G$7:$G$112,0),10)</f>
        <v>23</v>
      </c>
      <c r="J38" s="87">
        <f>INDEX('[1]СРП 2019-2020'!$D$7:$AA$112,MATCH(G38,'[1]СРП 2019-2020'!$G$7:$G$112,0),15)</f>
        <v>7</v>
      </c>
      <c r="K38" s="5">
        <f>INDEX('[1]СРП 2019-2020'!$D$7:$AA$112,MATCH(G38,'[1]СРП 2019-2020'!$G$7:$G$112,0),20)</f>
        <v>11</v>
      </c>
    </row>
    <row r="39" spans="1:11" x14ac:dyDescent="0.2">
      <c r="A39" s="57"/>
      <c r="B39" s="63"/>
      <c r="D39" s="51">
        <v>5</v>
      </c>
      <c r="E39" s="68" t="s">
        <v>77</v>
      </c>
      <c r="F39" s="75" t="s">
        <v>239</v>
      </c>
      <c r="G39" s="5" t="s">
        <v>86</v>
      </c>
      <c r="H39" s="87">
        <f>INDEX('[1]СРП 2019-2020'!$D$7:$AA$112,MATCH(G39,'[1]СРП 2019-2020'!$G$7:$G$112,0),5)</f>
        <v>84</v>
      </c>
      <c r="I39" s="55">
        <f>INDEX('[1]СРП 2019-2020'!$D$7:$AA$112,MATCH(G39,'[1]СРП 2019-2020'!$G$7:$G$112,0),10)</f>
        <v>37</v>
      </c>
      <c r="J39" s="87">
        <f>INDEX('[1]СРП 2019-2020'!$D$7:$AA$112,MATCH(G39,'[1]СРП 2019-2020'!$G$7:$G$112,0),15)</f>
        <v>7</v>
      </c>
      <c r="K39" s="5">
        <f>INDEX('[1]СРП 2019-2020'!$D$7:$AA$112,MATCH(G39,'[1]СРП 2019-2020'!$G$7:$G$112,0),20)</f>
        <v>11</v>
      </c>
    </row>
    <row r="40" spans="1:11" x14ac:dyDescent="0.2">
      <c r="A40" s="57"/>
      <c r="B40" s="63"/>
      <c r="D40" s="51">
        <v>6</v>
      </c>
      <c r="E40" s="68" t="s">
        <v>77</v>
      </c>
      <c r="F40" s="75" t="s">
        <v>240</v>
      </c>
      <c r="G40" s="5" t="s">
        <v>88</v>
      </c>
      <c r="H40" s="87">
        <f>INDEX('[1]СРП 2019-2020'!$D$7:$AA$112,MATCH(G40,'[1]СРП 2019-2020'!$G$7:$G$112,0),5)</f>
        <v>70</v>
      </c>
      <c r="I40" s="55">
        <f>INDEX('[1]СРП 2019-2020'!$D$7:$AA$112,MATCH(G40,'[1]СРП 2019-2020'!$G$7:$G$112,0),10)</f>
        <v>36</v>
      </c>
      <c r="J40" s="87">
        <f>INDEX('[1]СРП 2019-2020'!$D$7:$AA$112,MATCH(G40,'[1]СРП 2019-2020'!$G$7:$G$112,0),15)</f>
        <v>8</v>
      </c>
      <c r="K40" s="5">
        <f>INDEX('[1]СРП 2019-2020'!$D$7:$AA$112,MATCH(G40,'[1]СРП 2019-2020'!$G$7:$G$112,0),20)</f>
        <v>11</v>
      </c>
    </row>
    <row r="41" spans="1:11" x14ac:dyDescent="0.2">
      <c r="A41" s="57"/>
      <c r="B41" s="63"/>
      <c r="D41" s="51">
        <v>7</v>
      </c>
      <c r="E41" s="68" t="s">
        <v>77</v>
      </c>
      <c r="F41" s="75" t="s">
        <v>241</v>
      </c>
      <c r="G41" s="5" t="s">
        <v>90</v>
      </c>
      <c r="H41" s="87">
        <f>INDEX('[1]СРП 2019-2020'!$D$7:$AA$112,MATCH(G41,'[1]СРП 2019-2020'!$G$7:$G$112,0),5)</f>
        <v>83</v>
      </c>
      <c r="I41" s="55">
        <f>INDEX('[1]СРП 2019-2020'!$D$7:$AA$112,MATCH(G41,'[1]СРП 2019-2020'!$G$7:$G$112,0),10)</f>
        <v>28</v>
      </c>
      <c r="J41" s="87">
        <f>INDEX('[1]СРП 2019-2020'!$D$7:$AA$112,MATCH(G41,'[1]СРП 2019-2020'!$G$7:$G$112,0),15)</f>
        <v>7</v>
      </c>
      <c r="K41" s="5">
        <f>INDEX('[1]СРП 2019-2020'!$D$7:$AA$112,MATCH(G41,'[1]СРП 2019-2020'!$G$7:$G$112,0),20)</f>
        <v>11</v>
      </c>
    </row>
    <row r="42" spans="1:11" x14ac:dyDescent="0.2">
      <c r="A42" s="57"/>
      <c r="B42" s="63"/>
      <c r="D42" s="51">
        <v>8</v>
      </c>
      <c r="E42" s="68" t="s">
        <v>77</v>
      </c>
      <c r="F42" s="75" t="s">
        <v>242</v>
      </c>
      <c r="G42" s="5" t="s">
        <v>92</v>
      </c>
      <c r="H42" s="87">
        <f>INDEX('[1]СРП 2019-2020'!$D$7:$AA$112,MATCH(G42,'[1]СРП 2019-2020'!$G$7:$G$112,0),5)</f>
        <v>47</v>
      </c>
      <c r="I42" s="55">
        <f>INDEX('[1]СРП 2019-2020'!$D$7:$AA$112,MATCH(G42,'[1]СРП 2019-2020'!$G$7:$G$112,0),10)</f>
        <v>36</v>
      </c>
      <c r="J42" s="87">
        <f>INDEX('[1]СРП 2019-2020'!$D$7:$AA$112,MATCH(G42,'[1]СРП 2019-2020'!$G$7:$G$112,0),15)</f>
        <v>16</v>
      </c>
      <c r="K42" s="5">
        <f>INDEX('[1]СРП 2019-2020'!$D$7:$AA$112,MATCH(G42,'[1]СРП 2019-2020'!$G$7:$G$112,0),20)</f>
        <v>6</v>
      </c>
    </row>
    <row r="43" spans="1:11" x14ac:dyDescent="0.2">
      <c r="A43" s="57"/>
      <c r="B43" s="63"/>
      <c r="D43" s="51">
        <v>9</v>
      </c>
      <c r="E43" s="68" t="s">
        <v>77</v>
      </c>
      <c r="F43" s="75" t="s">
        <v>243</v>
      </c>
      <c r="G43" s="5" t="s">
        <v>94</v>
      </c>
      <c r="H43" s="87">
        <f>INDEX('[1]СРП 2019-2020'!$D$7:$AA$112,MATCH(G43,'[1]СРП 2019-2020'!$G$7:$G$112,0),5)</f>
        <v>90</v>
      </c>
      <c r="I43" s="55">
        <f>INDEX('[1]СРП 2019-2020'!$D$7:$AA$112,MATCH(G43,'[1]СРП 2019-2020'!$G$7:$G$112,0),10)</f>
        <v>37</v>
      </c>
      <c r="J43" s="87">
        <f>INDEX('[1]СРП 2019-2020'!$D$7:$AA$112,MATCH(G43,'[1]СРП 2019-2020'!$G$7:$G$112,0),15)</f>
        <v>7</v>
      </c>
      <c r="K43" s="5">
        <f>INDEX('[1]СРП 2019-2020'!$D$7:$AA$112,MATCH(G43,'[1]СРП 2019-2020'!$G$7:$G$112,0),20)</f>
        <v>11</v>
      </c>
    </row>
    <row r="44" spans="1:11" x14ac:dyDescent="0.2">
      <c r="A44" s="57"/>
      <c r="B44" s="63"/>
      <c r="D44" s="51">
        <v>10</v>
      </c>
      <c r="E44" s="68" t="s">
        <v>77</v>
      </c>
      <c r="F44" s="75" t="s">
        <v>244</v>
      </c>
      <c r="G44" s="5" t="s">
        <v>96</v>
      </c>
      <c r="H44" s="87">
        <f>INDEX('[1]СРП 2019-2020'!$D$7:$AA$112,MATCH(G44,'[1]СРП 2019-2020'!$G$7:$G$112,0),5)</f>
        <v>46</v>
      </c>
      <c r="I44" s="55">
        <f>INDEX('[1]СРП 2019-2020'!$D$7:$AA$112,MATCH(G44,'[1]СРП 2019-2020'!$G$7:$G$112,0),10)</f>
        <v>58</v>
      </c>
      <c r="J44" s="87">
        <f>INDEX('[1]СРП 2019-2020'!$D$7:$AA$112,MATCH(G44,'[1]СРП 2019-2020'!$G$7:$G$112,0),15)</f>
        <v>6</v>
      </c>
      <c r="K44" s="5">
        <f>INDEX('[1]СРП 2019-2020'!$D$7:$AA$112,MATCH(G44,'[1]СРП 2019-2020'!$G$7:$G$112,0),20)</f>
        <v>11</v>
      </c>
    </row>
    <row r="45" spans="1:11" x14ac:dyDescent="0.2">
      <c r="A45" s="57"/>
      <c r="B45" s="63"/>
      <c r="D45" s="51">
        <v>11</v>
      </c>
      <c r="E45" s="68" t="s">
        <v>77</v>
      </c>
      <c r="F45" s="75" t="s">
        <v>245</v>
      </c>
      <c r="G45" s="5" t="s">
        <v>98</v>
      </c>
      <c r="H45" s="87">
        <f>INDEX('[1]СРП 2019-2020'!$D$7:$AA$112,MATCH(G45,'[1]СРП 2019-2020'!$G$7:$G$112,0),5)</f>
        <v>43</v>
      </c>
      <c r="I45" s="55">
        <f>INDEX('[1]СРП 2019-2020'!$D$7:$AA$112,MATCH(G45,'[1]СРП 2019-2020'!$G$7:$G$112,0),10)</f>
        <v>36</v>
      </c>
      <c r="J45" s="87">
        <f>INDEX('[1]СРП 2019-2020'!$D$7:$AA$112,MATCH(G45,'[1]СРП 2019-2020'!$G$7:$G$112,0),15)</f>
        <v>9</v>
      </c>
      <c r="K45" s="5">
        <f>INDEX('[1]СРП 2019-2020'!$D$7:$AA$112,MATCH(G45,'[1]СРП 2019-2020'!$G$7:$G$112,0),20)</f>
        <v>6</v>
      </c>
    </row>
    <row r="46" spans="1:11" x14ac:dyDescent="0.2">
      <c r="A46" s="57"/>
      <c r="B46" s="63"/>
      <c r="D46" s="51">
        <v>12</v>
      </c>
      <c r="E46" s="68" t="s">
        <v>77</v>
      </c>
      <c r="F46" s="75" t="s">
        <v>246</v>
      </c>
      <c r="G46" s="5" t="s">
        <v>100</v>
      </c>
      <c r="H46" s="87">
        <f>INDEX('[1]СРП 2019-2020'!$D$7:$AA$112,MATCH(G46,'[1]СРП 2019-2020'!$G$7:$G$112,0),5)</f>
        <v>65</v>
      </c>
      <c r="I46" s="55">
        <f>INDEX('[1]СРП 2019-2020'!$D$7:$AA$112,MATCH(G46,'[1]СРП 2019-2020'!$G$7:$G$112,0),10)</f>
        <v>49</v>
      </c>
      <c r="J46" s="87">
        <f>INDEX('[1]СРП 2019-2020'!$D$7:$AA$112,MATCH(G46,'[1]СРП 2019-2020'!$G$7:$G$112,0),15)</f>
        <v>8</v>
      </c>
      <c r="K46" s="5">
        <f>INDEX('[1]СРП 2019-2020'!$D$7:$AA$112,MATCH(G46,'[1]СРП 2019-2020'!$G$7:$G$112,0),20)</f>
        <v>11</v>
      </c>
    </row>
    <row r="47" spans="1:11" x14ac:dyDescent="0.2">
      <c r="A47" s="57"/>
      <c r="B47" s="63"/>
      <c r="D47" s="51">
        <v>13</v>
      </c>
      <c r="E47" s="68" t="s">
        <v>77</v>
      </c>
      <c r="F47" s="75" t="s">
        <v>247</v>
      </c>
      <c r="G47" s="5" t="s">
        <v>102</v>
      </c>
      <c r="H47" s="87">
        <f>INDEX('[1]СРП 2019-2020'!$D$7:$AA$112,MATCH(G47,'[1]СРП 2019-2020'!$G$7:$G$112,0),5)</f>
        <v>60</v>
      </c>
      <c r="I47" s="55">
        <f>INDEX('[1]СРП 2019-2020'!$D$7:$AA$112,MATCH(G47,'[1]СРП 2019-2020'!$G$7:$G$112,0),10)</f>
        <v>58</v>
      </c>
      <c r="J47" s="87">
        <f>INDEX('[1]СРП 2019-2020'!$D$7:$AA$112,MATCH(G47,'[1]СРП 2019-2020'!$G$7:$G$112,0),15)</f>
        <v>8</v>
      </c>
      <c r="K47" s="5">
        <f>INDEX('[1]СРП 2019-2020'!$D$7:$AA$112,MATCH(G47,'[1]СРП 2019-2020'!$G$7:$G$112,0),20)</f>
        <v>11</v>
      </c>
    </row>
    <row r="48" spans="1:11" x14ac:dyDescent="0.2">
      <c r="B48" s="63"/>
      <c r="D48" s="51">
        <v>14</v>
      </c>
      <c r="E48" s="68" t="s">
        <v>77</v>
      </c>
      <c r="F48" s="75" t="s">
        <v>248</v>
      </c>
      <c r="G48" s="5" t="s">
        <v>104</v>
      </c>
      <c r="H48" s="87">
        <f>INDEX('[1]СРП 2019-2020'!$D$7:$AA$112,MATCH(G48,'[1]СРП 2019-2020'!$G$7:$G$112,0),5)</f>
        <v>52</v>
      </c>
      <c r="I48" s="55">
        <f>INDEX('[1]СРП 2019-2020'!$D$7:$AA$112,MATCH(G48,'[1]СРП 2019-2020'!$G$7:$G$112,0),10)</f>
        <v>20</v>
      </c>
      <c r="J48" s="87">
        <f>INDEX('[1]СРП 2019-2020'!$D$7:$AA$112,MATCH(G48,'[1]СРП 2019-2020'!$G$7:$G$112,0),15)</f>
        <v>8</v>
      </c>
      <c r="K48" s="5">
        <f>INDEX('[1]СРП 2019-2020'!$D$7:$AA$112,MATCH(G48,'[1]СРП 2019-2020'!$G$7:$G$112,0),20)</f>
        <v>11</v>
      </c>
    </row>
    <row r="49" spans="1:11" x14ac:dyDescent="0.2">
      <c r="B49" s="63"/>
      <c r="D49" s="51">
        <v>15</v>
      </c>
      <c r="E49" s="68" t="s">
        <v>77</v>
      </c>
      <c r="F49" s="75" t="s">
        <v>249</v>
      </c>
      <c r="G49" s="5" t="s">
        <v>106</v>
      </c>
      <c r="H49" s="87">
        <f>INDEX('[1]СРП 2019-2020'!$D$7:$AA$112,MATCH(G49,'[1]СРП 2019-2020'!$G$7:$G$112,0),5)</f>
        <v>53</v>
      </c>
      <c r="I49" s="55">
        <f>INDEX('[1]СРП 2019-2020'!$D$7:$AA$112,MATCH(G49,'[1]СРП 2019-2020'!$G$7:$G$112,0),10)</f>
        <v>81</v>
      </c>
      <c r="J49" s="87">
        <f>INDEX('[1]СРП 2019-2020'!$D$7:$AA$112,MATCH(G49,'[1]СРП 2019-2020'!$G$7:$G$112,0),15)</f>
        <v>7</v>
      </c>
      <c r="K49" s="5">
        <f>INDEX('[1]СРП 2019-2020'!$D$7:$AA$112,MATCH(G49,'[1]СРП 2019-2020'!$G$7:$G$112,0),20)</f>
        <v>11</v>
      </c>
    </row>
    <row r="50" spans="1:11" x14ac:dyDescent="0.2">
      <c r="B50" s="63"/>
      <c r="D50" s="51">
        <v>16</v>
      </c>
      <c r="E50" s="68" t="s">
        <v>77</v>
      </c>
      <c r="F50" s="75" t="s">
        <v>250</v>
      </c>
      <c r="G50" s="5" t="s">
        <v>108</v>
      </c>
      <c r="H50" s="87">
        <f>INDEX('[1]СРП 2019-2020'!$D$7:$AA$112,MATCH(G50,'[1]СРП 2019-2020'!$G$7:$G$112,0),5)</f>
        <v>54</v>
      </c>
      <c r="I50" s="55">
        <f>INDEX('[1]СРП 2019-2020'!$D$7:$AA$112,MATCH(G50,'[1]СРП 2019-2020'!$G$7:$G$112,0),10)</f>
        <v>50</v>
      </c>
      <c r="J50" s="87">
        <f>INDEX('[1]СРП 2019-2020'!$D$7:$AA$112,MATCH(G50,'[1]СРП 2019-2020'!$G$7:$G$112,0),15)</f>
        <v>8</v>
      </c>
      <c r="K50" s="5">
        <f>INDEX('[1]СРП 2019-2020'!$D$7:$AA$112,MATCH(G50,'[1]СРП 2019-2020'!$G$7:$G$112,0),20)</f>
        <v>11</v>
      </c>
    </row>
    <row r="51" spans="1:11" ht="13.5" thickBot="1" x14ac:dyDescent="0.25">
      <c r="B51" s="63"/>
      <c r="C51" s="64"/>
      <c r="D51" s="52">
        <v>17</v>
      </c>
      <c r="E51" s="72" t="s">
        <v>77</v>
      </c>
      <c r="F51" s="76" t="s">
        <v>251</v>
      </c>
      <c r="G51" s="6" t="s">
        <v>110</v>
      </c>
      <c r="H51" s="88">
        <f>INDEX('[1]СРП 2019-2020'!$D$7:$AA$112,MATCH(G51,'[1]СРП 2019-2020'!$G$7:$G$112,0),5)</f>
        <v>44</v>
      </c>
      <c r="I51" s="92">
        <f>INDEX('[1]СРП 2019-2020'!$D$7:$AA$112,MATCH(G51,'[1]СРП 2019-2020'!$G$7:$G$112,0),10)</f>
        <v>48</v>
      </c>
      <c r="J51" s="88">
        <f>INDEX('[1]СРП 2019-2020'!$D$7:$AA$112,MATCH(G51,'[1]СРП 2019-2020'!$G$7:$G$112,0),15)</f>
        <v>9</v>
      </c>
      <c r="K51" s="6">
        <f>INDEX('[1]СРП 2019-2020'!$D$7:$AA$112,MATCH(G51,'[1]СРП 2019-2020'!$G$7:$G$112,0),20)</f>
        <v>11</v>
      </c>
    </row>
    <row r="52" spans="1:11" x14ac:dyDescent="0.2">
      <c r="A52" s="65"/>
      <c r="B52" s="63"/>
      <c r="D52" s="50">
        <v>1</v>
      </c>
      <c r="E52" s="73" t="s">
        <v>111</v>
      </c>
      <c r="F52" s="77" t="s">
        <v>252</v>
      </c>
      <c r="G52" s="4" t="s">
        <v>112</v>
      </c>
      <c r="H52" s="89">
        <f>INDEX('[1]СРП 2019-2020'!$D$7:$AA$112,MATCH(G52,'[1]СРП 2019-2020'!$G$7:$G$112,0),5)</f>
        <v>57</v>
      </c>
      <c r="I52" s="54">
        <f>INDEX('[1]СРП 2019-2020'!$D$7:$AA$112,MATCH(G52,'[1]СРП 2019-2020'!$G$7:$G$112,0),10)</f>
        <v>30</v>
      </c>
      <c r="J52" s="89">
        <f>INDEX('[1]СРП 2019-2020'!$D$7:$AA$112,MATCH(G52,'[1]СРП 2019-2020'!$G$7:$G$112,0),15)</f>
        <v>8</v>
      </c>
      <c r="K52" s="4">
        <f>INDEX('[1]СРП 2019-2020'!$D$7:$AA$112,MATCH(G52,'[1]СРП 2019-2020'!$G$7:$G$112,0),20)</f>
        <v>30</v>
      </c>
    </row>
    <row r="53" spans="1:11" x14ac:dyDescent="0.2">
      <c r="A53" s="65"/>
      <c r="B53" s="63"/>
      <c r="D53" s="51">
        <v>2</v>
      </c>
      <c r="E53" s="68" t="s">
        <v>111</v>
      </c>
      <c r="F53" s="75" t="s">
        <v>426</v>
      </c>
      <c r="G53" s="5" t="s">
        <v>114</v>
      </c>
      <c r="H53" s="87">
        <f>INDEX('[1]СРП 2019-2020'!$D$7:$AA$112,MATCH(G53,'[1]СРП 2019-2020'!$G$7:$G$112,0),5)</f>
        <v>33</v>
      </c>
      <c r="I53" s="55">
        <f>INDEX('[1]СРП 2019-2020'!$D$7:$AA$112,MATCH(G53,'[1]СРП 2019-2020'!$G$7:$G$112,0),10)</f>
        <v>34</v>
      </c>
      <c r="J53" s="87">
        <f>INDEX('[1]СРП 2019-2020'!$D$7:$AA$112,MATCH(G53,'[1]СРП 2019-2020'!$G$7:$G$112,0),15)</f>
        <v>10</v>
      </c>
      <c r="K53" s="5">
        <f>INDEX('[1]СРП 2019-2020'!$D$7:$AA$112,MATCH(G53,'[1]СРП 2019-2020'!$G$7:$G$112,0),20)</f>
        <v>12</v>
      </c>
    </row>
    <row r="54" spans="1:11" x14ac:dyDescent="0.2">
      <c r="A54" s="65"/>
      <c r="B54" s="63"/>
      <c r="D54" s="51">
        <v>3</v>
      </c>
      <c r="E54" s="68" t="s">
        <v>111</v>
      </c>
      <c r="F54" s="75" t="s">
        <v>253</v>
      </c>
      <c r="G54" s="5" t="s">
        <v>116</v>
      </c>
      <c r="H54" s="87">
        <f>INDEX('[1]СРП 2019-2020'!$D$7:$AA$112,MATCH(G54,'[1]СРП 2019-2020'!$G$7:$G$112,0),5)</f>
        <v>30</v>
      </c>
      <c r="I54" s="55">
        <f>INDEX('[1]СРП 2019-2020'!$D$7:$AA$112,MATCH(G54,'[1]СРП 2019-2020'!$G$7:$G$112,0),10)</f>
        <v>34</v>
      </c>
      <c r="J54" s="87">
        <f>INDEX('[1]СРП 2019-2020'!$D$7:$AA$112,MATCH(G54,'[1]СРП 2019-2020'!$G$7:$G$112,0),15)</f>
        <v>10</v>
      </c>
      <c r="K54" s="5">
        <f>INDEX('[1]СРП 2019-2020'!$D$7:$AA$112,MATCH(G54,'[1]СРП 2019-2020'!$G$7:$G$112,0),20)</f>
        <v>12</v>
      </c>
    </row>
    <row r="55" spans="1:11" x14ac:dyDescent="0.2">
      <c r="A55" s="65"/>
      <c r="B55" s="63"/>
      <c r="D55" s="51">
        <v>4</v>
      </c>
      <c r="E55" s="68" t="s">
        <v>111</v>
      </c>
      <c r="F55" s="75" t="s">
        <v>254</v>
      </c>
      <c r="G55" s="5" t="s">
        <v>118</v>
      </c>
      <c r="H55" s="87">
        <f>INDEX('[1]СРП 2019-2020'!$D$7:$AA$112,MATCH(G55,'[1]СРП 2019-2020'!$G$7:$G$112,0),5)</f>
        <v>51</v>
      </c>
      <c r="I55" s="55">
        <f>INDEX('[1]СРП 2019-2020'!$D$7:$AA$112,MATCH(G55,'[1]СРП 2019-2020'!$G$7:$G$112,0),10)</f>
        <v>27</v>
      </c>
      <c r="J55" s="87">
        <f>INDEX('[1]СРП 2019-2020'!$D$7:$AA$112,MATCH(G55,'[1]СРП 2019-2020'!$G$7:$G$112,0),15)</f>
        <v>7</v>
      </c>
      <c r="K55" s="5">
        <f>INDEX('[1]СРП 2019-2020'!$D$7:$AA$112,MATCH(G55,'[1]СРП 2019-2020'!$G$7:$G$112,0),20)</f>
        <v>12</v>
      </c>
    </row>
    <row r="56" spans="1:11" x14ac:dyDescent="0.2">
      <c r="A56" s="65"/>
      <c r="B56" s="63"/>
      <c r="D56" s="51">
        <v>5</v>
      </c>
      <c r="E56" s="68" t="s">
        <v>111</v>
      </c>
      <c r="F56" s="75" t="s">
        <v>255</v>
      </c>
      <c r="G56" s="5" t="s">
        <v>120</v>
      </c>
      <c r="H56" s="87">
        <f>INDEX('[1]СРП 2019-2020'!$D$7:$AA$112,MATCH(G56,'[1]СРП 2019-2020'!$G$7:$G$112,0),5)</f>
        <v>53</v>
      </c>
      <c r="I56" s="55">
        <f>INDEX('[1]СРП 2019-2020'!$D$7:$AA$112,MATCH(G56,'[1]СРП 2019-2020'!$G$7:$G$112,0),10)</f>
        <v>39</v>
      </c>
      <c r="J56" s="87">
        <f>INDEX('[1]СРП 2019-2020'!$D$7:$AA$112,MATCH(G56,'[1]СРП 2019-2020'!$G$7:$G$112,0),15)</f>
        <v>11</v>
      </c>
      <c r="K56" s="5">
        <f>INDEX('[1]СРП 2019-2020'!$D$7:$AA$112,MATCH(G56,'[1]СРП 2019-2020'!$G$7:$G$112,0),20)</f>
        <v>12</v>
      </c>
    </row>
    <row r="57" spans="1:11" x14ac:dyDescent="0.2">
      <c r="A57" s="65"/>
      <c r="B57" s="63"/>
      <c r="D57" s="51">
        <v>6</v>
      </c>
      <c r="E57" s="68" t="s">
        <v>111</v>
      </c>
      <c r="F57" s="75" t="s">
        <v>256</v>
      </c>
      <c r="G57" s="5" t="s">
        <v>122</v>
      </c>
      <c r="H57" s="87">
        <f>INDEX('[1]СРП 2019-2020'!$D$7:$AA$112,MATCH(G57,'[1]СРП 2019-2020'!$G$7:$G$112,0),5)</f>
        <v>55</v>
      </c>
      <c r="I57" s="55">
        <f>INDEX('[1]СРП 2019-2020'!$D$7:$AA$112,MATCH(G57,'[1]СРП 2019-2020'!$G$7:$G$112,0),10)</f>
        <v>27</v>
      </c>
      <c r="J57" s="87">
        <f>INDEX('[1]СРП 2019-2020'!$D$7:$AA$112,MATCH(G57,'[1]СРП 2019-2020'!$G$7:$G$112,0),15)</f>
        <v>7</v>
      </c>
      <c r="K57" s="5">
        <f>INDEX('[1]СРП 2019-2020'!$D$7:$AA$112,MATCH(G57,'[1]СРП 2019-2020'!$G$7:$G$112,0),20)</f>
        <v>12</v>
      </c>
    </row>
    <row r="58" spans="1:11" x14ac:dyDescent="0.2">
      <c r="A58" s="65"/>
      <c r="B58" s="63"/>
      <c r="D58" s="51">
        <v>7</v>
      </c>
      <c r="E58" s="68" t="s">
        <v>111</v>
      </c>
      <c r="F58" s="75" t="s">
        <v>257</v>
      </c>
      <c r="G58" s="5" t="s">
        <v>124</v>
      </c>
      <c r="H58" s="87">
        <f>INDEX('[1]СРП 2019-2020'!$D$7:$AA$112,MATCH(G58,'[1]СРП 2019-2020'!$G$7:$G$112,0),5)</f>
        <v>60</v>
      </c>
      <c r="I58" s="55">
        <f>INDEX('[1]СРП 2019-2020'!$D$7:$AA$112,MATCH(G58,'[1]СРП 2019-2020'!$G$7:$G$112,0),10)</f>
        <v>70</v>
      </c>
      <c r="J58" s="87">
        <f>INDEX('[1]СРП 2019-2020'!$D$7:$AA$112,MATCH(G58,'[1]СРП 2019-2020'!$G$7:$G$112,0),15)</f>
        <v>9</v>
      </c>
      <c r="K58" s="5">
        <f>INDEX('[1]СРП 2019-2020'!$D$7:$AA$112,MATCH(G58,'[1]СРП 2019-2020'!$G$7:$G$112,0),20)</f>
        <v>30</v>
      </c>
    </row>
    <row r="59" spans="1:11" x14ac:dyDescent="0.2">
      <c r="A59" s="65"/>
      <c r="B59" s="63"/>
      <c r="D59" s="51">
        <v>8</v>
      </c>
      <c r="E59" s="68" t="s">
        <v>111</v>
      </c>
      <c r="F59" s="75" t="s">
        <v>258</v>
      </c>
      <c r="G59" s="5" t="s">
        <v>126</v>
      </c>
      <c r="H59" s="87">
        <f>INDEX('[1]СРП 2019-2020'!$D$7:$AA$112,MATCH(G59,'[1]СРП 2019-2020'!$G$7:$G$112,0),5)</f>
        <v>44</v>
      </c>
      <c r="I59" s="55">
        <f>INDEX('[1]СРП 2019-2020'!$D$7:$AA$112,MATCH(G59,'[1]СРП 2019-2020'!$G$7:$G$112,0),10)</f>
        <v>49</v>
      </c>
      <c r="J59" s="87">
        <f>INDEX('[1]СРП 2019-2020'!$D$7:$AA$112,MATCH(G59,'[1]СРП 2019-2020'!$G$7:$G$112,0),15)</f>
        <v>8</v>
      </c>
      <c r="K59" s="5">
        <f>INDEX('[1]СРП 2019-2020'!$D$7:$AA$112,MATCH(G59,'[1]СРП 2019-2020'!$G$7:$G$112,0),20)</f>
        <v>30</v>
      </c>
    </row>
    <row r="60" spans="1:11" x14ac:dyDescent="0.2">
      <c r="A60" s="65"/>
      <c r="B60" s="63"/>
      <c r="D60" s="51">
        <v>9</v>
      </c>
      <c r="E60" s="68" t="s">
        <v>111</v>
      </c>
      <c r="F60" s="75" t="s">
        <v>259</v>
      </c>
      <c r="G60" s="5" t="s">
        <v>128</v>
      </c>
      <c r="H60" s="87">
        <f>INDEX('[1]СРП 2019-2020'!$D$7:$AA$112,MATCH(G60,'[1]СРП 2019-2020'!$G$7:$G$112,0),5)</f>
        <v>35</v>
      </c>
      <c r="I60" s="55">
        <f>INDEX('[1]СРП 2019-2020'!$D$7:$AA$112,MATCH(G60,'[1]СРП 2019-2020'!$G$7:$G$112,0),10)</f>
        <v>20</v>
      </c>
      <c r="J60" s="87">
        <f>INDEX('[1]СРП 2019-2020'!$D$7:$AA$112,MATCH(G60,'[1]СРП 2019-2020'!$G$7:$G$112,0),15)</f>
        <v>12</v>
      </c>
      <c r="K60" s="5">
        <f>INDEX('[1]СРП 2019-2020'!$D$7:$AA$112,MATCH(G60,'[1]СРП 2019-2020'!$G$7:$G$112,0),20)</f>
        <v>35</v>
      </c>
    </row>
    <row r="61" spans="1:11" x14ac:dyDescent="0.2">
      <c r="A61" s="65"/>
      <c r="B61" s="63"/>
      <c r="D61" s="51">
        <v>10</v>
      </c>
      <c r="E61" s="68" t="s">
        <v>111</v>
      </c>
      <c r="F61" s="75" t="s">
        <v>260</v>
      </c>
      <c r="G61" s="5" t="s">
        <v>130</v>
      </c>
      <c r="H61" s="87">
        <f>INDEX('[1]СРП 2019-2020'!$D$7:$AA$112,MATCH(G61,'[1]СРП 2019-2020'!$G$7:$G$112,0),5)</f>
        <v>32</v>
      </c>
      <c r="I61" s="55">
        <f>INDEX('[1]СРП 2019-2020'!$D$7:$AA$112,MATCH(G61,'[1]СРП 2019-2020'!$G$7:$G$112,0),10)</f>
        <v>35</v>
      </c>
      <c r="J61" s="87">
        <f>INDEX('[1]СРП 2019-2020'!$D$7:$AA$112,MATCH(G61,'[1]СРП 2019-2020'!$G$7:$G$112,0),15)</f>
        <v>6</v>
      </c>
      <c r="K61" s="5">
        <f>INDEX('[1]СРП 2019-2020'!$D$7:$AA$112,MATCH(G61,'[1]СРП 2019-2020'!$G$7:$G$112,0),20)</f>
        <v>30</v>
      </c>
    </row>
    <row r="62" spans="1:11" x14ac:dyDescent="0.2">
      <c r="A62" s="65"/>
      <c r="B62" s="63"/>
      <c r="D62" s="51">
        <v>11</v>
      </c>
      <c r="E62" s="68" t="s">
        <v>111</v>
      </c>
      <c r="F62" s="75" t="s">
        <v>261</v>
      </c>
      <c r="G62" s="5" t="s">
        <v>132</v>
      </c>
      <c r="H62" s="87">
        <f>INDEX('[1]СРП 2019-2020'!$D$7:$AA$112,MATCH(G62,'[1]СРП 2019-2020'!$G$7:$G$112,0),5)</f>
        <v>44</v>
      </c>
      <c r="I62" s="55">
        <f>INDEX('[1]СРП 2019-2020'!$D$7:$AA$112,MATCH(G62,'[1]СРП 2019-2020'!$G$7:$G$112,0),10)</f>
        <v>31</v>
      </c>
      <c r="J62" s="87">
        <f>INDEX('[1]СРП 2019-2020'!$D$7:$AA$112,MATCH(G62,'[1]СРП 2019-2020'!$G$7:$G$112,0),15)</f>
        <v>8</v>
      </c>
      <c r="K62" s="5">
        <f>INDEX('[1]СРП 2019-2020'!$D$7:$AA$112,MATCH(G62,'[1]СРП 2019-2020'!$G$7:$G$112,0),20)</f>
        <v>35</v>
      </c>
    </row>
    <row r="63" spans="1:11" x14ac:dyDescent="0.2">
      <c r="A63" s="65"/>
      <c r="B63" s="63"/>
      <c r="D63" s="51">
        <v>12</v>
      </c>
      <c r="E63" s="68" t="s">
        <v>111</v>
      </c>
      <c r="F63" s="75" t="s">
        <v>262</v>
      </c>
      <c r="G63" s="5" t="s">
        <v>134</v>
      </c>
      <c r="H63" s="87">
        <f>INDEX('[1]СРП 2019-2020'!$D$7:$AA$112,MATCH(G63,'[1]СРП 2019-2020'!$G$7:$G$112,0),5)</f>
        <v>45</v>
      </c>
      <c r="I63" s="55">
        <f>INDEX('[1]СРП 2019-2020'!$D$7:$AA$112,MATCH(G63,'[1]СРП 2019-2020'!$G$7:$G$112,0),10)</f>
        <v>39</v>
      </c>
      <c r="J63" s="87">
        <f>INDEX('[1]СРП 2019-2020'!$D$7:$AA$112,MATCH(G63,'[1]СРП 2019-2020'!$G$7:$G$112,0),15)</f>
        <v>12</v>
      </c>
      <c r="K63" s="5">
        <f>INDEX('[1]СРП 2019-2020'!$D$7:$AA$112,MATCH(G63,'[1]СРП 2019-2020'!$G$7:$G$112,0),20)</f>
        <v>35</v>
      </c>
    </row>
    <row r="64" spans="1:11" x14ac:dyDescent="0.2">
      <c r="A64" s="65"/>
      <c r="B64" s="63"/>
      <c r="D64" s="51">
        <v>13</v>
      </c>
      <c r="E64" s="68" t="s">
        <v>111</v>
      </c>
      <c r="F64" s="75" t="s">
        <v>263</v>
      </c>
      <c r="G64" s="5" t="s">
        <v>136</v>
      </c>
      <c r="H64" s="87">
        <f>INDEX('[1]СРП 2019-2020'!$D$7:$AA$112,MATCH(G64,'[1]СРП 2019-2020'!$G$7:$G$112,0),5)</f>
        <v>52</v>
      </c>
      <c r="I64" s="55">
        <f>INDEX('[1]СРП 2019-2020'!$D$7:$AA$112,MATCH(G64,'[1]СРП 2019-2020'!$G$7:$G$112,0),10)</f>
        <v>39</v>
      </c>
      <c r="J64" s="87">
        <f>INDEX('[1]СРП 2019-2020'!$D$7:$AA$112,MATCH(G64,'[1]СРП 2019-2020'!$G$7:$G$112,0),15)</f>
        <v>10</v>
      </c>
      <c r="K64" s="5">
        <f>INDEX('[1]СРП 2019-2020'!$D$7:$AA$112,MATCH(G64,'[1]СРП 2019-2020'!$G$7:$G$112,0),20)</f>
        <v>12</v>
      </c>
    </row>
    <row r="65" spans="1:11" x14ac:dyDescent="0.2">
      <c r="A65" s="65"/>
      <c r="B65" s="63"/>
      <c r="D65" s="51">
        <v>14</v>
      </c>
      <c r="E65" s="68" t="s">
        <v>111</v>
      </c>
      <c r="F65" s="75" t="s">
        <v>264</v>
      </c>
      <c r="G65" s="5" t="s">
        <v>138</v>
      </c>
      <c r="H65" s="87">
        <f>INDEX('[1]СРП 2019-2020'!$D$7:$AA$112,MATCH(G65,'[1]СРП 2019-2020'!$G$7:$G$112,0),5)</f>
        <v>38</v>
      </c>
      <c r="I65" s="55">
        <f>INDEX('[1]СРП 2019-2020'!$D$7:$AA$112,MATCH(G65,'[1]СРП 2019-2020'!$G$7:$G$112,0),10)</f>
        <v>31</v>
      </c>
      <c r="J65" s="87">
        <f>INDEX('[1]СРП 2019-2020'!$D$7:$AA$112,MATCH(G65,'[1]СРП 2019-2020'!$G$7:$G$112,0),15)</f>
        <v>11</v>
      </c>
      <c r="K65" s="5">
        <f>INDEX('[1]СРП 2019-2020'!$D$7:$AA$112,MATCH(G65,'[1]СРП 2019-2020'!$G$7:$G$112,0),20)</f>
        <v>7</v>
      </c>
    </row>
    <row r="66" spans="1:11" x14ac:dyDescent="0.2">
      <c r="A66" s="65"/>
      <c r="B66" s="63"/>
      <c r="D66" s="51">
        <v>15</v>
      </c>
      <c r="E66" s="68" t="s">
        <v>111</v>
      </c>
      <c r="F66" s="75" t="s">
        <v>265</v>
      </c>
      <c r="G66" s="5" t="s">
        <v>140</v>
      </c>
      <c r="H66" s="87">
        <f>INDEX('[1]СРП 2019-2020'!$D$7:$AA$112,MATCH(G66,'[1]СРП 2019-2020'!$G$7:$G$112,0),5)</f>
        <v>33</v>
      </c>
      <c r="I66" s="55">
        <f>INDEX('[1]СРП 2019-2020'!$D$7:$AA$112,MATCH(G66,'[1]СРП 2019-2020'!$G$7:$G$112,0),10)</f>
        <v>65</v>
      </c>
      <c r="J66" s="87">
        <f>INDEX('[1]СРП 2019-2020'!$D$7:$AA$112,MATCH(G66,'[1]СРП 2019-2020'!$G$7:$G$112,0),15)</f>
        <v>10</v>
      </c>
      <c r="K66" s="5">
        <f>INDEX('[1]СРП 2019-2020'!$D$7:$AA$112,MATCH(G66,'[1]СРП 2019-2020'!$G$7:$G$112,0),20)</f>
        <v>7</v>
      </c>
    </row>
    <row r="67" spans="1:11" ht="13.5" thickBot="1" x14ac:dyDescent="0.25">
      <c r="A67" s="65"/>
      <c r="B67" s="63"/>
      <c r="D67" s="52">
        <v>16</v>
      </c>
      <c r="E67" s="72" t="s">
        <v>111</v>
      </c>
      <c r="F67" s="76" t="s">
        <v>266</v>
      </c>
      <c r="G67" s="6" t="s">
        <v>142</v>
      </c>
      <c r="H67" s="88">
        <f>INDEX('[1]СРП 2019-2020'!$D$7:$AA$112,MATCH(G67,'[1]СРП 2019-2020'!$G$7:$G$112,0),5)</f>
        <v>29</v>
      </c>
      <c r="I67" s="92">
        <f>INDEX('[1]СРП 2019-2020'!$D$7:$AA$112,MATCH(G67,'[1]СРП 2019-2020'!$G$7:$G$112,0),10)</f>
        <v>31</v>
      </c>
      <c r="J67" s="88">
        <f>INDEX('[1]СРП 2019-2020'!$D$7:$AA$112,MATCH(G67,'[1]СРП 2019-2020'!$G$7:$G$112,0),15)</f>
        <v>9</v>
      </c>
      <c r="K67" s="6">
        <f>INDEX('[1]СРП 2019-2020'!$D$7:$AA$112,MATCH(G67,'[1]СРП 2019-2020'!$G$7:$G$112,0),20)</f>
        <v>7</v>
      </c>
    </row>
    <row r="68" spans="1:11" x14ac:dyDescent="0.2">
      <c r="B68" s="63"/>
      <c r="D68" s="50">
        <v>1</v>
      </c>
      <c r="E68" s="73" t="s">
        <v>143</v>
      </c>
      <c r="F68" s="77" t="s">
        <v>267</v>
      </c>
      <c r="G68" s="4" t="s">
        <v>144</v>
      </c>
      <c r="H68" s="89">
        <f>INDEX('[1]СРП 2019-2020'!$D$7:$AA$112,MATCH(G68,'[1]СРП 2019-2020'!$G$7:$G$112,0),5)</f>
        <v>44</v>
      </c>
      <c r="I68" s="54">
        <f>INDEX('[1]СРП 2019-2020'!$D$7:$AA$112,MATCH(G68,'[1]СРП 2019-2020'!$G$7:$G$112,0),10)</f>
        <v>46</v>
      </c>
      <c r="J68" s="89">
        <f>INDEX('[1]СРП 2019-2020'!$D$7:$AA$112,MATCH(G68,'[1]СРП 2019-2020'!$G$7:$G$112,0),15)</f>
        <v>6</v>
      </c>
      <c r="K68" s="4">
        <f>INDEX('[1]СРП 2019-2020'!$D$7:$AA$112,MATCH(G68,'[1]СРП 2019-2020'!$G$7:$G$112,0),20)</f>
        <v>6</v>
      </c>
    </row>
    <row r="69" spans="1:11" x14ac:dyDescent="0.2">
      <c r="B69" s="63"/>
      <c r="D69" s="51">
        <v>2</v>
      </c>
      <c r="E69" s="68" t="s">
        <v>143</v>
      </c>
      <c r="F69" s="75" t="s">
        <v>268</v>
      </c>
      <c r="G69" s="5" t="s">
        <v>146</v>
      </c>
      <c r="H69" s="87">
        <f>INDEX('[1]СРП 2019-2020'!$D$7:$AA$112,MATCH(G69,'[1]СРП 2019-2020'!$G$7:$G$112,0),5)</f>
        <v>31</v>
      </c>
      <c r="I69" s="55">
        <f>INDEX('[1]СРП 2019-2020'!$D$7:$AA$112,MATCH(G69,'[1]СРП 2019-2020'!$G$7:$G$112,0),10)</f>
        <v>61</v>
      </c>
      <c r="J69" s="87">
        <f>INDEX('[1]СРП 2019-2020'!$D$7:$AA$112,MATCH(G69,'[1]СРП 2019-2020'!$G$7:$G$112,0),15)</f>
        <v>6</v>
      </c>
      <c r="K69" s="5">
        <f>INDEX('[1]СРП 2019-2020'!$D$7:$AA$112,MATCH(G69,'[1]СРП 2019-2020'!$G$7:$G$112,0),20)</f>
        <v>6</v>
      </c>
    </row>
    <row r="70" spans="1:11" x14ac:dyDescent="0.2">
      <c r="B70" s="63"/>
      <c r="D70" s="51">
        <v>3</v>
      </c>
      <c r="E70" s="68" t="s">
        <v>143</v>
      </c>
      <c r="F70" s="75" t="s">
        <v>269</v>
      </c>
      <c r="G70" s="5" t="s">
        <v>148</v>
      </c>
      <c r="H70" s="87">
        <f>INDEX('[1]СРП 2019-2020'!$D$7:$AA$112,MATCH(G70,'[1]СРП 2019-2020'!$G$7:$G$112,0),5)</f>
        <v>43</v>
      </c>
      <c r="I70" s="55">
        <f>INDEX('[1]СРП 2019-2020'!$D$7:$AA$112,MATCH(G70,'[1]СРП 2019-2020'!$G$7:$G$112,0),10)</f>
        <v>10</v>
      </c>
      <c r="J70" s="87">
        <f>INDEX('[1]СРП 2019-2020'!$D$7:$AA$112,MATCH(G70,'[1]СРП 2019-2020'!$G$7:$G$112,0),15)</f>
        <v>19</v>
      </c>
      <c r="K70" s="5">
        <f>INDEX('[1]СРП 2019-2020'!$D$7:$AA$112,MATCH(G70,'[1]СРП 2019-2020'!$G$7:$G$112,0),20)</f>
        <v>6</v>
      </c>
    </row>
    <row r="71" spans="1:11" x14ac:dyDescent="0.2">
      <c r="B71" s="63"/>
      <c r="D71" s="51">
        <v>4</v>
      </c>
      <c r="E71" s="68" t="s">
        <v>143</v>
      </c>
      <c r="F71" s="75" t="s">
        <v>270</v>
      </c>
      <c r="G71" s="5" t="s">
        <v>150</v>
      </c>
      <c r="H71" s="87">
        <f>INDEX('[1]СРП 2019-2020'!$D$7:$AA$112,MATCH(G71,'[1]СРП 2019-2020'!$G$7:$G$112,0),5)</f>
        <v>32</v>
      </c>
      <c r="I71" s="55">
        <f>INDEX('[1]СРП 2019-2020'!$D$7:$AA$112,MATCH(G71,'[1]СРП 2019-2020'!$G$7:$G$112,0),10)</f>
        <v>28</v>
      </c>
      <c r="J71" s="87">
        <f>INDEX('[1]СРП 2019-2020'!$D$7:$AA$112,MATCH(G71,'[1]СРП 2019-2020'!$G$7:$G$112,0),15)</f>
        <v>6</v>
      </c>
      <c r="K71" s="5">
        <f>INDEX('[1]СРП 2019-2020'!$D$7:$AA$112,MATCH(G71,'[1]СРП 2019-2020'!$G$7:$G$112,0),20)</f>
        <v>6</v>
      </c>
    </row>
    <row r="72" spans="1:11" x14ac:dyDescent="0.2">
      <c r="B72" s="63"/>
      <c r="D72" s="51">
        <v>5</v>
      </c>
      <c r="E72" s="68" t="s">
        <v>143</v>
      </c>
      <c r="F72" s="75" t="s">
        <v>271</v>
      </c>
      <c r="G72" s="5" t="s">
        <v>152</v>
      </c>
      <c r="H72" s="87">
        <f>INDEX('[1]СРП 2019-2020'!$D$7:$AA$112,MATCH(G72,'[1]СРП 2019-2020'!$G$7:$G$112,0),5)</f>
        <v>47</v>
      </c>
      <c r="I72" s="55">
        <f>INDEX('[1]СРП 2019-2020'!$D$7:$AA$112,MATCH(G72,'[1]СРП 2019-2020'!$G$7:$G$112,0),10)</f>
        <v>49</v>
      </c>
      <c r="J72" s="87">
        <f>INDEX('[1]СРП 2019-2020'!$D$7:$AA$112,MATCH(G72,'[1]СРП 2019-2020'!$G$7:$G$112,0),15)</f>
        <v>9</v>
      </c>
      <c r="K72" s="5">
        <f>INDEX('[1]СРП 2019-2020'!$D$7:$AA$112,MATCH(G72,'[1]СРП 2019-2020'!$G$7:$G$112,0),20)</f>
        <v>6</v>
      </c>
    </row>
    <row r="73" spans="1:11" x14ac:dyDescent="0.2">
      <c r="B73" s="63"/>
      <c r="D73" s="51">
        <v>6</v>
      </c>
      <c r="E73" s="68" t="s">
        <v>143</v>
      </c>
      <c r="F73" s="75" t="s">
        <v>272</v>
      </c>
      <c r="G73" s="5" t="s">
        <v>154</v>
      </c>
      <c r="H73" s="87">
        <f>INDEX('[1]СРП 2019-2020'!$D$7:$AA$112,MATCH(G73,'[1]СРП 2019-2020'!$G$7:$G$112,0),5)</f>
        <v>54</v>
      </c>
      <c r="I73" s="55">
        <f>INDEX('[1]СРП 2019-2020'!$D$7:$AA$112,MATCH(G73,'[1]СРП 2019-2020'!$G$7:$G$112,0),10)</f>
        <v>29</v>
      </c>
      <c r="J73" s="87">
        <f>INDEX('[1]СРП 2019-2020'!$D$7:$AA$112,MATCH(G73,'[1]СРП 2019-2020'!$G$7:$G$112,0),15)</f>
        <v>19</v>
      </c>
      <c r="K73" s="5">
        <f>INDEX('[1]СРП 2019-2020'!$D$7:$AA$112,MATCH(G73,'[1]СРП 2019-2020'!$G$7:$G$112,0),20)</f>
        <v>6</v>
      </c>
    </row>
    <row r="74" spans="1:11" x14ac:dyDescent="0.2">
      <c r="B74" s="63"/>
      <c r="D74" s="51">
        <v>7</v>
      </c>
      <c r="E74" s="68" t="s">
        <v>143</v>
      </c>
      <c r="F74" s="75" t="s">
        <v>273</v>
      </c>
      <c r="G74" s="5" t="s">
        <v>156</v>
      </c>
      <c r="H74" s="87">
        <f>INDEX('[1]СРП 2019-2020'!$D$7:$AA$112,MATCH(G74,'[1]СРП 2019-2020'!$G$7:$G$112,0),5)</f>
        <v>49</v>
      </c>
      <c r="I74" s="55">
        <f>INDEX('[1]СРП 2019-2020'!$D$7:$AA$112,MATCH(G74,'[1]СРП 2019-2020'!$G$7:$G$112,0),10)</f>
        <v>42</v>
      </c>
      <c r="J74" s="87">
        <f>INDEX('[1]СРП 2019-2020'!$D$7:$AA$112,MATCH(G74,'[1]СРП 2019-2020'!$G$7:$G$112,0),15)</f>
        <v>6</v>
      </c>
      <c r="K74" s="5">
        <f>INDEX('[1]СРП 2019-2020'!$D$7:$AA$112,MATCH(G74,'[1]СРП 2019-2020'!$G$7:$G$112,0),20)</f>
        <v>6</v>
      </c>
    </row>
    <row r="75" spans="1:11" x14ac:dyDescent="0.2">
      <c r="B75" s="63"/>
      <c r="D75" s="51">
        <v>8</v>
      </c>
      <c r="E75" s="68" t="s">
        <v>143</v>
      </c>
      <c r="F75" s="75" t="s">
        <v>274</v>
      </c>
      <c r="G75" s="5" t="s">
        <v>158</v>
      </c>
      <c r="H75" s="87">
        <f>INDEX('[1]СРП 2019-2020'!$D$7:$AA$112,MATCH(G75,'[1]СРП 2019-2020'!$G$7:$G$112,0),5)</f>
        <v>52</v>
      </c>
      <c r="I75" s="55">
        <f>INDEX('[1]СРП 2019-2020'!$D$7:$AA$112,MATCH(G75,'[1]СРП 2019-2020'!$G$7:$G$112,0),10)</f>
        <v>36</v>
      </c>
      <c r="J75" s="87">
        <f>INDEX('[1]СРП 2019-2020'!$D$7:$AA$112,MATCH(G75,'[1]СРП 2019-2020'!$G$7:$G$112,0),15)</f>
        <v>6</v>
      </c>
      <c r="K75" s="5">
        <f>INDEX('[1]СРП 2019-2020'!$D$7:$AA$112,MATCH(G75,'[1]СРП 2019-2020'!$G$7:$G$112,0),20)</f>
        <v>6</v>
      </c>
    </row>
    <row r="76" spans="1:11" x14ac:dyDescent="0.2">
      <c r="B76" s="63"/>
      <c r="D76" s="51">
        <v>9</v>
      </c>
      <c r="E76" s="68" t="s">
        <v>143</v>
      </c>
      <c r="F76" s="75" t="s">
        <v>275</v>
      </c>
      <c r="G76" s="5" t="s">
        <v>160</v>
      </c>
      <c r="H76" s="87">
        <f>INDEX('[1]СРП 2019-2020'!$D$7:$AA$112,MATCH(G76,'[1]СРП 2019-2020'!$G$7:$G$112,0),5)</f>
        <v>30</v>
      </c>
      <c r="I76" s="55">
        <f>INDEX('[1]СРП 2019-2020'!$D$7:$AA$112,MATCH(G76,'[1]СРП 2019-2020'!$G$7:$G$112,0),10)</f>
        <v>20</v>
      </c>
      <c r="J76" s="87">
        <f>INDEX('[1]СРП 2019-2020'!$D$7:$AA$112,MATCH(G76,'[1]СРП 2019-2020'!$G$7:$G$112,0),15)</f>
        <v>6</v>
      </c>
      <c r="K76" s="5">
        <f>INDEX('[1]СРП 2019-2020'!$D$7:$AA$112,MATCH(G76,'[1]СРП 2019-2020'!$G$7:$G$112,0),20)</f>
        <v>6</v>
      </c>
    </row>
    <row r="77" spans="1:11" x14ac:dyDescent="0.2">
      <c r="B77" s="63"/>
      <c r="D77" s="51">
        <v>10</v>
      </c>
      <c r="E77" s="68" t="s">
        <v>143</v>
      </c>
      <c r="F77" s="75" t="s">
        <v>276</v>
      </c>
      <c r="G77" s="5" t="s">
        <v>162</v>
      </c>
      <c r="H77" s="87">
        <f>INDEX('[1]СРП 2019-2020'!$D$7:$AA$112,MATCH(G77,'[1]СРП 2019-2020'!$G$7:$G$112,0),5)</f>
        <v>51</v>
      </c>
      <c r="I77" s="55">
        <f>INDEX('[1]СРП 2019-2020'!$D$7:$AA$112,MATCH(G77,'[1]СРП 2019-2020'!$G$7:$G$112,0),10)</f>
        <v>35</v>
      </c>
      <c r="J77" s="87">
        <f>INDEX('[1]СРП 2019-2020'!$D$7:$AA$112,MATCH(G77,'[1]СРП 2019-2020'!$G$7:$G$112,0),15)</f>
        <v>6</v>
      </c>
      <c r="K77" s="5">
        <f>INDEX('[1]СРП 2019-2020'!$D$7:$AA$112,MATCH(G77,'[1]СРП 2019-2020'!$G$7:$G$112,0),20)</f>
        <v>6</v>
      </c>
    </row>
    <row r="78" spans="1:11" x14ac:dyDescent="0.2">
      <c r="B78" s="63"/>
      <c r="D78" s="51">
        <v>11</v>
      </c>
      <c r="E78" s="68" t="s">
        <v>143</v>
      </c>
      <c r="F78" s="75" t="s">
        <v>277</v>
      </c>
      <c r="G78" s="5" t="s">
        <v>164</v>
      </c>
      <c r="H78" s="87">
        <f>INDEX('[1]СРП 2019-2020'!$D$7:$AA$112,MATCH(G78,'[1]СРП 2019-2020'!$G$7:$G$112,0),5)</f>
        <v>41</v>
      </c>
      <c r="I78" s="55">
        <f>INDEX('[1]СРП 2019-2020'!$D$7:$AA$112,MATCH(G78,'[1]СРП 2019-2020'!$G$7:$G$112,0),10)</f>
        <v>34</v>
      </c>
      <c r="J78" s="87">
        <f>INDEX('[1]СРП 2019-2020'!$D$7:$AA$112,MATCH(G78,'[1]СРП 2019-2020'!$G$7:$G$112,0),15)</f>
        <v>6</v>
      </c>
      <c r="K78" s="5">
        <f>INDEX('[1]СРП 2019-2020'!$D$7:$AA$112,MATCH(G78,'[1]СРП 2019-2020'!$G$7:$G$112,0),20)</f>
        <v>6</v>
      </c>
    </row>
    <row r="79" spans="1:11" x14ac:dyDescent="0.2">
      <c r="B79" s="63"/>
      <c r="D79" s="51">
        <v>12</v>
      </c>
      <c r="E79" s="68" t="s">
        <v>143</v>
      </c>
      <c r="F79" s="75" t="s">
        <v>278</v>
      </c>
      <c r="G79" s="5" t="s">
        <v>166</v>
      </c>
      <c r="H79" s="87">
        <f>INDEX('[1]СРП 2019-2020'!$D$7:$AA$112,MATCH(G79,'[1]СРП 2019-2020'!$G$7:$G$112,0),5)</f>
        <v>38</v>
      </c>
      <c r="I79" s="55">
        <f>INDEX('[1]СРП 2019-2020'!$D$7:$AA$112,MATCH(G79,'[1]СРП 2019-2020'!$G$7:$G$112,0),10)</f>
        <v>36</v>
      </c>
      <c r="J79" s="87">
        <f>INDEX('[1]СРП 2019-2020'!$D$7:$AA$112,MATCH(G79,'[1]СРП 2019-2020'!$G$7:$G$112,0),15)</f>
        <v>6</v>
      </c>
      <c r="K79" s="5">
        <f>INDEX('[1]СРП 2019-2020'!$D$7:$AA$112,MATCH(G79,'[1]СРП 2019-2020'!$G$7:$G$112,0),20)</f>
        <v>66</v>
      </c>
    </row>
    <row r="80" spans="1:11" x14ac:dyDescent="0.2">
      <c r="A80" s="57"/>
      <c r="B80" s="63"/>
      <c r="D80" s="51">
        <v>13</v>
      </c>
      <c r="E80" s="68" t="s">
        <v>143</v>
      </c>
      <c r="F80" s="75" t="s">
        <v>279</v>
      </c>
      <c r="G80" s="5" t="s">
        <v>168</v>
      </c>
      <c r="H80" s="87">
        <f>INDEX('[1]СРП 2019-2020'!$D$7:$AA$112,MATCH(G80,'[1]СРП 2019-2020'!$G$7:$G$112,0),5)</f>
        <v>41</v>
      </c>
      <c r="I80" s="55">
        <f>INDEX('[1]СРП 2019-2020'!$D$7:$AA$112,MATCH(G80,'[1]СРП 2019-2020'!$G$7:$G$112,0),10)</f>
        <v>29</v>
      </c>
      <c r="J80" s="87">
        <f>INDEX('[1]СРП 2019-2020'!$D$7:$AA$112,MATCH(G80,'[1]СРП 2019-2020'!$G$7:$G$112,0),15)</f>
        <v>7</v>
      </c>
      <c r="K80" s="5">
        <f>INDEX('[1]СРП 2019-2020'!$D$7:$AA$112,MATCH(G80,'[1]СРП 2019-2020'!$G$7:$G$112,0),20)</f>
        <v>6</v>
      </c>
    </row>
    <row r="81" spans="1:11" x14ac:dyDescent="0.2">
      <c r="A81" s="57"/>
      <c r="B81" s="63"/>
      <c r="D81" s="51">
        <v>14</v>
      </c>
      <c r="E81" s="68" t="s">
        <v>143</v>
      </c>
      <c r="F81" s="75" t="s">
        <v>280</v>
      </c>
      <c r="G81" s="5" t="s">
        <v>170</v>
      </c>
      <c r="H81" s="87">
        <f>INDEX('[1]СРП 2019-2020'!$D$7:$AA$112,MATCH(G81,'[1]СРП 2019-2020'!$G$7:$G$112,0),5)</f>
        <v>64</v>
      </c>
      <c r="I81" s="55">
        <f>INDEX('[1]СРП 2019-2020'!$D$7:$AA$112,MATCH(G81,'[1]СРП 2019-2020'!$G$7:$G$112,0),10)</f>
        <v>50</v>
      </c>
      <c r="J81" s="87">
        <f>INDEX('[1]СРП 2019-2020'!$D$7:$AA$112,MATCH(G81,'[1]СРП 2019-2020'!$G$7:$G$112,0),15)</f>
        <v>6</v>
      </c>
      <c r="K81" s="5">
        <f>INDEX('[1]СРП 2019-2020'!$D$7:$AA$112,MATCH(G81,'[1]СРП 2019-2020'!$G$7:$G$112,0),20)</f>
        <v>6</v>
      </c>
    </row>
    <row r="82" spans="1:11" x14ac:dyDescent="0.2">
      <c r="A82" s="57"/>
      <c r="B82" s="63"/>
      <c r="D82" s="51">
        <v>15</v>
      </c>
      <c r="E82" s="68" t="s">
        <v>143</v>
      </c>
      <c r="F82" s="75" t="s">
        <v>281</v>
      </c>
      <c r="G82" s="5" t="s">
        <v>172</v>
      </c>
      <c r="H82" s="87">
        <f>INDEX('[1]СРП 2019-2020'!$D$7:$AA$112,MATCH(G82,'[1]СРП 2019-2020'!$G$7:$G$112,0),5)</f>
        <v>33</v>
      </c>
      <c r="I82" s="55">
        <f>INDEX('[1]СРП 2019-2020'!$D$7:$AA$112,MATCH(G82,'[1]СРП 2019-2020'!$G$7:$G$112,0),10)</f>
        <v>34</v>
      </c>
      <c r="J82" s="87">
        <f>INDEX('[1]СРП 2019-2020'!$D$7:$AA$112,MATCH(G82,'[1]СРП 2019-2020'!$G$7:$G$112,0),15)</f>
        <v>6</v>
      </c>
      <c r="K82" s="5">
        <f>INDEX('[1]СРП 2019-2020'!$D$7:$AA$112,MATCH(G82,'[1]СРП 2019-2020'!$G$7:$G$112,0),20)</f>
        <v>6</v>
      </c>
    </row>
    <row r="83" spans="1:11" x14ac:dyDescent="0.2">
      <c r="A83" s="57"/>
      <c r="B83" s="63"/>
      <c r="D83" s="51">
        <v>16</v>
      </c>
      <c r="E83" s="68" t="s">
        <v>143</v>
      </c>
      <c r="F83" s="75" t="s">
        <v>282</v>
      </c>
      <c r="G83" s="5" t="s">
        <v>174</v>
      </c>
      <c r="H83" s="87">
        <f>INDEX('[1]СРП 2019-2020'!$D$7:$AA$112,MATCH(G83,'[1]СРП 2019-2020'!$G$7:$G$112,0),5)</f>
        <v>50</v>
      </c>
      <c r="I83" s="55">
        <f>INDEX('[1]СРП 2019-2020'!$D$7:$AA$112,MATCH(G83,'[1]СРП 2019-2020'!$G$7:$G$112,0),10)</f>
        <v>30</v>
      </c>
      <c r="J83" s="87">
        <f>INDEX('[1]СРП 2019-2020'!$D$7:$AA$112,MATCH(G83,'[1]СРП 2019-2020'!$G$7:$G$112,0),15)</f>
        <v>6</v>
      </c>
      <c r="K83" s="5">
        <f>INDEX('[1]СРП 2019-2020'!$D$7:$AA$112,MATCH(G83,'[1]СРП 2019-2020'!$G$7:$G$112,0),20)</f>
        <v>6</v>
      </c>
    </row>
    <row r="84" spans="1:11" x14ac:dyDescent="0.2">
      <c r="A84" s="57"/>
      <c r="B84" s="63"/>
      <c r="D84" s="51">
        <v>17</v>
      </c>
      <c r="E84" s="68" t="s">
        <v>143</v>
      </c>
      <c r="F84" s="75" t="s">
        <v>283</v>
      </c>
      <c r="G84" s="5" t="s">
        <v>176</v>
      </c>
      <c r="H84" s="87">
        <f>INDEX('[1]СРП 2019-2020'!$D$7:$AA$112,MATCH(G84,'[1]СРП 2019-2020'!$G$7:$G$112,0),5)</f>
        <v>49</v>
      </c>
      <c r="I84" s="55">
        <f>INDEX('[1]СРП 2019-2020'!$D$7:$AA$112,MATCH(G84,'[1]СРП 2019-2020'!$G$7:$G$112,0),10)</f>
        <v>100</v>
      </c>
      <c r="J84" s="87">
        <f>INDEX('[1]СРП 2019-2020'!$D$7:$AA$112,MATCH(G84,'[1]СРП 2019-2020'!$G$7:$G$112,0),15)</f>
        <v>6</v>
      </c>
      <c r="K84" s="5">
        <f>INDEX('[1]СРП 2019-2020'!$D$7:$AA$112,MATCH(G84,'[1]СРП 2019-2020'!$G$7:$G$112,0),20)</f>
        <v>6</v>
      </c>
    </row>
    <row r="85" spans="1:11" x14ac:dyDescent="0.2">
      <c r="A85" s="57"/>
      <c r="B85" s="63"/>
      <c r="D85" s="51">
        <v>18</v>
      </c>
      <c r="E85" s="68" t="s">
        <v>143</v>
      </c>
      <c r="F85" s="75" t="s">
        <v>284</v>
      </c>
      <c r="G85" s="5" t="s">
        <v>178</v>
      </c>
      <c r="H85" s="87">
        <f>INDEX('[1]СРП 2019-2020'!$D$7:$AA$112,MATCH(G85,'[1]СРП 2019-2020'!$G$7:$G$112,0),5)</f>
        <v>38</v>
      </c>
      <c r="I85" s="55">
        <f>INDEX('[1]СРП 2019-2020'!$D$7:$AA$112,MATCH(G85,'[1]СРП 2019-2020'!$G$7:$G$112,0),10)</f>
        <v>20</v>
      </c>
      <c r="J85" s="87">
        <f>INDEX('[1]СРП 2019-2020'!$D$7:$AA$112,MATCH(G85,'[1]СРП 2019-2020'!$G$7:$G$112,0),15)</f>
        <v>6</v>
      </c>
      <c r="K85" s="5">
        <f>INDEX('[1]СРП 2019-2020'!$D$7:$AA$112,MATCH(G85,'[1]СРП 2019-2020'!$G$7:$G$112,0),20)</f>
        <v>6</v>
      </c>
    </row>
    <row r="86" spans="1:11" x14ac:dyDescent="0.2">
      <c r="A86" s="57"/>
      <c r="B86" s="63"/>
      <c r="D86" s="51">
        <v>19</v>
      </c>
      <c r="E86" s="68" t="s">
        <v>143</v>
      </c>
      <c r="F86" s="75" t="s">
        <v>285</v>
      </c>
      <c r="G86" s="5" t="s">
        <v>180</v>
      </c>
      <c r="H86" s="87">
        <f>INDEX('[1]СРП 2019-2020'!$D$7:$AA$112,MATCH(G86,'[1]СРП 2019-2020'!$G$7:$G$112,0),5)</f>
        <v>54</v>
      </c>
      <c r="I86" s="55">
        <f>INDEX('[1]СРП 2019-2020'!$D$7:$AA$112,MATCH(G86,'[1]СРП 2019-2020'!$G$7:$G$112,0),10)</f>
        <v>40</v>
      </c>
      <c r="J86" s="87">
        <f>INDEX('[1]СРП 2019-2020'!$D$7:$AA$112,MATCH(G86,'[1]СРП 2019-2020'!$G$7:$G$112,0),15)</f>
        <v>6</v>
      </c>
      <c r="K86" s="5">
        <f>INDEX('[1]СРП 2019-2020'!$D$7:$AA$112,MATCH(G86,'[1]СРП 2019-2020'!$G$7:$G$112,0),20)</f>
        <v>6</v>
      </c>
    </row>
    <row r="87" spans="1:11" ht="13.5" thickBot="1" x14ac:dyDescent="0.25">
      <c r="A87" s="57"/>
      <c r="B87" s="63"/>
      <c r="D87" s="52">
        <v>20</v>
      </c>
      <c r="E87" s="72" t="s">
        <v>143</v>
      </c>
      <c r="F87" s="76" t="s">
        <v>286</v>
      </c>
      <c r="G87" s="6" t="s">
        <v>182</v>
      </c>
      <c r="H87" s="88">
        <f>INDEX('[1]СРП 2019-2020'!$D$7:$AA$112,MATCH(G87,'[1]СРП 2019-2020'!$G$7:$G$112,0),5)</f>
        <v>54</v>
      </c>
      <c r="I87" s="92">
        <f>INDEX('[1]СРП 2019-2020'!$D$7:$AA$112,MATCH(G87,'[1]СРП 2019-2020'!$G$7:$G$112,0),10)</f>
        <v>24</v>
      </c>
      <c r="J87" s="88">
        <f>INDEX('[1]СРП 2019-2020'!$D$7:$AA$112,MATCH(G87,'[1]СРП 2019-2020'!$G$7:$G$112,0),15)</f>
        <v>6</v>
      </c>
      <c r="K87" s="6">
        <f>INDEX('[1]СРП 2019-2020'!$D$7:$AA$112,MATCH(G87,'[1]СРП 2019-2020'!$G$7:$G$112,0),20)</f>
        <v>6</v>
      </c>
    </row>
    <row r="88" spans="1:11" x14ac:dyDescent="0.2">
      <c r="A88" s="57"/>
      <c r="D88" s="50">
        <v>1</v>
      </c>
      <c r="E88" s="73" t="s">
        <v>9</v>
      </c>
      <c r="F88" s="77" t="s">
        <v>287</v>
      </c>
      <c r="G88" s="4" t="s">
        <v>183</v>
      </c>
      <c r="H88" s="89">
        <f>INDEX('[1]СРП 2019-2020'!$D$7:$AA$112,MATCH(G88,'[1]СРП 2019-2020'!$G$7:$G$112,0),5)</f>
        <v>46</v>
      </c>
      <c r="I88" s="54">
        <f>INDEX('[1]СРП 2019-2020'!$D$7:$AA$112,MATCH(G88,'[1]СРП 2019-2020'!$G$7:$G$112,0),10)</f>
        <v>8</v>
      </c>
      <c r="J88" s="89">
        <f>INDEX('[1]СРП 2019-2020'!$D$7:$AA$112,MATCH(G88,'[1]СРП 2019-2020'!$G$7:$G$112,0),15)</f>
        <v>9</v>
      </c>
      <c r="K88" s="4">
        <f>INDEX('[1]СРП 2019-2020'!$D$7:$AA$112,MATCH(G88,'[1]СРП 2019-2020'!$G$7:$G$112,0),20)</f>
        <v>12</v>
      </c>
    </row>
    <row r="89" spans="1:11" x14ac:dyDescent="0.2">
      <c r="A89" s="57"/>
      <c r="D89" s="51">
        <v>2</v>
      </c>
      <c r="E89" s="68" t="s">
        <v>9</v>
      </c>
      <c r="F89" s="75" t="s">
        <v>288</v>
      </c>
      <c r="G89" s="5" t="s">
        <v>184</v>
      </c>
      <c r="H89" s="87">
        <f>INDEX('[1]СРП 2019-2020'!$D$7:$AA$112,MATCH(G89,'[1]СРП 2019-2020'!$G$7:$G$112,0),5)</f>
        <v>54</v>
      </c>
      <c r="I89" s="55">
        <f>INDEX('[1]СРП 2019-2020'!$D$7:$AA$112,MATCH(G89,'[1]СРП 2019-2020'!$G$7:$G$112,0),10)</f>
        <v>20</v>
      </c>
      <c r="J89" s="87">
        <f>INDEX('[1]СРП 2019-2020'!$D$7:$AA$112,MATCH(G89,'[1]СРП 2019-2020'!$G$7:$G$112,0),15)</f>
        <v>9</v>
      </c>
      <c r="K89" s="5">
        <f>INDEX('[1]СРП 2019-2020'!$D$7:$AA$112,MATCH(G89,'[1]СРП 2019-2020'!$G$7:$G$112,0),20)</f>
        <v>12</v>
      </c>
    </row>
    <row r="90" spans="1:11" x14ac:dyDescent="0.2">
      <c r="A90" s="57"/>
      <c r="D90" s="51">
        <v>3</v>
      </c>
      <c r="E90" s="68" t="s">
        <v>9</v>
      </c>
      <c r="F90" s="75" t="s">
        <v>289</v>
      </c>
      <c r="G90" s="5" t="s">
        <v>185</v>
      </c>
      <c r="H90" s="87">
        <f>INDEX('[1]СРП 2019-2020'!$D$7:$AA$112,MATCH(G90,'[1]СРП 2019-2020'!$G$7:$G$112,0),5)</f>
        <v>57</v>
      </c>
      <c r="I90" s="55">
        <f>INDEX('[1]СРП 2019-2020'!$D$7:$AA$112,MATCH(G90,'[1]СРП 2019-2020'!$G$7:$G$112,0),10)</f>
        <v>66</v>
      </c>
      <c r="J90" s="87">
        <f>INDEX('[1]СРП 2019-2020'!$D$7:$AA$112,MATCH(G90,'[1]СРП 2019-2020'!$G$7:$G$112,0),15)</f>
        <v>13</v>
      </c>
      <c r="K90" s="5">
        <f>INDEX('[1]СРП 2019-2020'!$D$7:$AA$112,MATCH(G90,'[1]СРП 2019-2020'!$G$7:$G$112,0),20)</f>
        <v>12</v>
      </c>
    </row>
    <row r="91" spans="1:11" x14ac:dyDescent="0.2">
      <c r="A91" s="57"/>
      <c r="D91" s="51">
        <v>4</v>
      </c>
      <c r="E91" s="68" t="s">
        <v>9</v>
      </c>
      <c r="F91" s="75" t="s">
        <v>290</v>
      </c>
      <c r="G91" s="5" t="s">
        <v>187</v>
      </c>
      <c r="H91" s="87">
        <f>INDEX('[1]СРП 2019-2020'!$D$7:$AA$112,MATCH(G91,'[1]СРП 2019-2020'!$G$7:$G$112,0),5)</f>
        <v>48</v>
      </c>
      <c r="I91" s="55">
        <f>INDEX('[1]СРП 2019-2020'!$D$7:$AA$112,MATCH(G91,'[1]СРП 2019-2020'!$G$7:$G$112,0),10)</f>
        <v>50</v>
      </c>
      <c r="J91" s="87">
        <f>INDEX('[1]СРП 2019-2020'!$D$7:$AA$112,MATCH(G91,'[1]СРП 2019-2020'!$G$7:$G$112,0),15)</f>
        <v>9</v>
      </c>
      <c r="K91" s="5">
        <f>INDEX('[1]СРП 2019-2020'!$D$7:$AA$112,MATCH(G91,'[1]СРП 2019-2020'!$G$7:$G$112,0),20)</f>
        <v>12</v>
      </c>
    </row>
    <row r="92" spans="1:11" x14ac:dyDescent="0.2">
      <c r="A92" s="57"/>
      <c r="D92" s="51">
        <v>5</v>
      </c>
      <c r="E92" s="68" t="s">
        <v>9</v>
      </c>
      <c r="F92" s="75" t="s">
        <v>292</v>
      </c>
      <c r="G92" s="5" t="s">
        <v>188</v>
      </c>
      <c r="H92" s="87">
        <f>INDEX('[1]СРП 2019-2020'!$D$7:$AA$112,MATCH(G92,'[1]СРП 2019-2020'!$G$7:$G$112,0),5)</f>
        <v>43</v>
      </c>
      <c r="I92" s="55">
        <f>INDEX('[1]СРП 2019-2020'!$D$7:$AA$112,MATCH(G92,'[1]СРП 2019-2020'!$G$7:$G$112,0),10)</f>
        <v>50</v>
      </c>
      <c r="J92" s="87">
        <f>INDEX('[1]СРП 2019-2020'!$D$7:$AA$112,MATCH(G92,'[1]СРП 2019-2020'!$G$7:$G$112,0),15)</f>
        <v>9</v>
      </c>
      <c r="K92" s="5">
        <f>INDEX('[1]СРП 2019-2020'!$D$7:$AA$112,MATCH(G92,'[1]СРП 2019-2020'!$G$7:$G$112,0),20)</f>
        <v>12</v>
      </c>
    </row>
    <row r="93" spans="1:11" x14ac:dyDescent="0.2">
      <c r="A93" s="57"/>
      <c r="D93" s="51">
        <v>6</v>
      </c>
      <c r="E93" s="68" t="s">
        <v>9</v>
      </c>
      <c r="F93" s="75" t="s">
        <v>291</v>
      </c>
      <c r="G93" s="5" t="s">
        <v>189</v>
      </c>
      <c r="H93" s="87">
        <f>INDEX('[1]СРП 2019-2020'!$D$7:$AA$112,MATCH(G93,'[1]СРП 2019-2020'!$G$7:$G$112,0),5)</f>
        <v>51</v>
      </c>
      <c r="I93" s="55">
        <f>INDEX('[1]СРП 2019-2020'!$D$7:$AA$112,MATCH(G93,'[1]СРП 2019-2020'!$G$7:$G$112,0),10)</f>
        <v>50</v>
      </c>
      <c r="J93" s="87">
        <f>INDEX('[1]СРП 2019-2020'!$D$7:$AA$112,MATCH(G93,'[1]СРП 2019-2020'!$G$7:$G$112,0),15)</f>
        <v>9</v>
      </c>
      <c r="K93" s="5">
        <f>INDEX('[1]СРП 2019-2020'!$D$7:$AA$112,MATCH(G93,'[1]СРП 2019-2020'!$G$7:$G$112,0),20)</f>
        <v>12</v>
      </c>
    </row>
    <row r="94" spans="1:11" x14ac:dyDescent="0.2">
      <c r="A94" s="57"/>
      <c r="D94" s="51">
        <v>7</v>
      </c>
      <c r="E94" s="68" t="s">
        <v>9</v>
      </c>
      <c r="F94" s="75" t="s">
        <v>293</v>
      </c>
      <c r="G94" s="5" t="s">
        <v>190</v>
      </c>
      <c r="H94" s="87">
        <f>INDEX('[1]СРП 2019-2020'!$D$7:$AA$112,MATCH(G94,'[1]СРП 2019-2020'!$G$7:$G$112,0),5)</f>
        <v>50</v>
      </c>
      <c r="I94" s="55">
        <f>INDEX('[1]СРП 2019-2020'!$D$7:$AA$112,MATCH(G94,'[1]СРП 2019-2020'!$G$7:$G$112,0),10)</f>
        <v>29</v>
      </c>
      <c r="J94" s="87">
        <f>INDEX('[1]СРП 2019-2020'!$D$7:$AA$112,MATCH(G94,'[1]СРП 2019-2020'!$G$7:$G$112,0),15)</f>
        <v>9</v>
      </c>
      <c r="K94" s="5">
        <f>INDEX('[1]СРП 2019-2020'!$D$7:$AA$112,MATCH(G94,'[1]СРП 2019-2020'!$G$7:$G$112,0),20)</f>
        <v>12</v>
      </c>
    </row>
    <row r="95" spans="1:11" x14ac:dyDescent="0.2">
      <c r="A95" s="57"/>
      <c r="D95" s="51">
        <v>8</v>
      </c>
      <c r="E95" s="68" t="s">
        <v>9</v>
      </c>
      <c r="F95" s="75" t="s">
        <v>294</v>
      </c>
      <c r="G95" s="5" t="s">
        <v>192</v>
      </c>
      <c r="H95" s="87">
        <f>INDEX('[1]СРП 2019-2020'!$D$7:$AA$112,MATCH(G95,'[1]СРП 2019-2020'!$G$7:$G$112,0),5)</f>
        <v>50</v>
      </c>
      <c r="I95" s="55">
        <f>INDEX('[1]СРП 2019-2020'!$D$7:$AA$112,MATCH(G95,'[1]СРП 2019-2020'!$G$7:$G$112,0),10)</f>
        <v>30</v>
      </c>
      <c r="J95" s="87">
        <f>INDEX('[1]СРП 2019-2020'!$D$7:$AA$112,MATCH(G95,'[1]СРП 2019-2020'!$G$7:$G$112,0),15)</f>
        <v>9</v>
      </c>
      <c r="K95" s="5">
        <f>INDEX('[1]СРП 2019-2020'!$D$7:$AA$112,MATCH(G95,'[1]СРП 2019-2020'!$G$7:$G$112,0),20)</f>
        <v>12</v>
      </c>
    </row>
    <row r="96" spans="1:11" x14ac:dyDescent="0.2">
      <c r="D96" s="51">
        <v>9</v>
      </c>
      <c r="E96" s="68" t="s">
        <v>9</v>
      </c>
      <c r="F96" s="75" t="s">
        <v>295</v>
      </c>
      <c r="G96" s="5" t="s">
        <v>193</v>
      </c>
      <c r="H96" s="87">
        <f>INDEX('[1]СРП 2019-2020'!$D$7:$AA$112,MATCH(G96,'[1]СРП 2019-2020'!$G$7:$G$112,0),5)</f>
        <v>50</v>
      </c>
      <c r="I96" s="55">
        <f>INDEX('[1]СРП 2019-2020'!$D$7:$AA$112,MATCH(G96,'[1]СРП 2019-2020'!$G$7:$G$112,0),10)</f>
        <v>50</v>
      </c>
      <c r="J96" s="87">
        <f>INDEX('[1]СРП 2019-2020'!$D$7:$AA$112,MATCH(G96,'[1]СРП 2019-2020'!$G$7:$G$112,0),15)</f>
        <v>9</v>
      </c>
      <c r="K96" s="5">
        <f>INDEX('[1]СРП 2019-2020'!$D$7:$AA$112,MATCH(G96,'[1]СРП 2019-2020'!$G$7:$G$112,0),20)</f>
        <v>12</v>
      </c>
    </row>
    <row r="97" spans="1:11" x14ac:dyDescent="0.2">
      <c r="D97" s="51">
        <v>10</v>
      </c>
      <c r="E97" s="68" t="s">
        <v>9</v>
      </c>
      <c r="F97" s="75" t="s">
        <v>296</v>
      </c>
      <c r="G97" s="5" t="s">
        <v>194</v>
      </c>
      <c r="H97" s="87">
        <f>INDEX('[1]СРП 2019-2020'!$D$7:$AA$112,MATCH(G97,'[1]СРП 2019-2020'!$G$7:$G$112,0),5)</f>
        <v>43</v>
      </c>
      <c r="I97" s="55">
        <f>INDEX('[1]СРП 2019-2020'!$D$7:$AA$112,MATCH(G97,'[1]СРП 2019-2020'!$G$7:$G$112,0),10)</f>
        <v>30</v>
      </c>
      <c r="J97" s="87">
        <f>INDEX('[1]СРП 2019-2020'!$D$7:$AA$112,MATCH(G97,'[1]СРП 2019-2020'!$G$7:$G$112,0),15)</f>
        <v>9</v>
      </c>
      <c r="K97" s="5">
        <f>INDEX('[1]СРП 2019-2020'!$D$7:$AA$112,MATCH(G97,'[1]СРП 2019-2020'!$G$7:$G$112,0),20)</f>
        <v>12</v>
      </c>
    </row>
    <row r="98" spans="1:11" x14ac:dyDescent="0.2">
      <c r="D98" s="51">
        <v>11</v>
      </c>
      <c r="E98" s="68" t="s">
        <v>9</v>
      </c>
      <c r="F98" s="75" t="s">
        <v>297</v>
      </c>
      <c r="G98" s="5" t="s">
        <v>195</v>
      </c>
      <c r="H98" s="87">
        <f>INDEX('[1]СРП 2019-2020'!$D$7:$AA$112,MATCH(G98,'[1]СРП 2019-2020'!$G$7:$G$112,0),5)</f>
        <v>43</v>
      </c>
      <c r="I98" s="55">
        <f>INDEX('[1]СРП 2019-2020'!$D$7:$AA$112,MATCH(G98,'[1]СРП 2019-2020'!$G$7:$G$112,0),10)</f>
        <v>50</v>
      </c>
      <c r="J98" s="87">
        <f>INDEX('[1]СРП 2019-2020'!$D$7:$AA$112,MATCH(G98,'[1]СРП 2019-2020'!$G$7:$G$112,0),15)</f>
        <v>9</v>
      </c>
      <c r="K98" s="5">
        <f>INDEX('[1]СРП 2019-2020'!$D$7:$AA$112,MATCH(G98,'[1]СРП 2019-2020'!$G$7:$G$112,0),20)</f>
        <v>12</v>
      </c>
    </row>
    <row r="99" spans="1:11" x14ac:dyDescent="0.2">
      <c r="D99" s="51">
        <v>12</v>
      </c>
      <c r="E99" s="68" t="s">
        <v>9</v>
      </c>
      <c r="F99" s="75" t="s">
        <v>298</v>
      </c>
      <c r="G99" s="5" t="s">
        <v>196</v>
      </c>
      <c r="H99" s="87">
        <f>INDEX('[1]СРП 2019-2020'!$D$7:$AA$112,MATCH(G99,'[1]СРП 2019-2020'!$G$7:$G$112,0),5)</f>
        <v>30</v>
      </c>
      <c r="I99" s="55">
        <f>INDEX('[1]СРП 2019-2020'!$D$7:$AA$112,MATCH(G99,'[1]СРП 2019-2020'!$G$7:$G$112,0),10)</f>
        <v>28</v>
      </c>
      <c r="J99" s="87">
        <f>INDEX('[1]СРП 2019-2020'!$D$7:$AA$112,MATCH(G99,'[1]СРП 2019-2020'!$G$7:$G$112,0),15)</f>
        <v>9</v>
      </c>
      <c r="K99" s="5">
        <f>INDEX('[1]СРП 2019-2020'!$D$7:$AA$112,MATCH(G99,'[1]СРП 2019-2020'!$G$7:$G$112,0),20)</f>
        <v>12</v>
      </c>
    </row>
    <row r="100" spans="1:11" x14ac:dyDescent="0.2">
      <c r="D100" s="51">
        <v>13</v>
      </c>
      <c r="E100" s="68" t="s">
        <v>9</v>
      </c>
      <c r="F100" s="75" t="s">
        <v>299</v>
      </c>
      <c r="G100" s="5" t="s">
        <v>197</v>
      </c>
      <c r="H100" s="87">
        <f>INDEX('[1]СРП 2019-2020'!$D$7:$AA$112,MATCH(G100,'[1]СРП 2019-2020'!$G$7:$G$112,0),5)</f>
        <v>42</v>
      </c>
      <c r="I100" s="55">
        <f>INDEX('[1]СРП 2019-2020'!$D$7:$AA$112,MATCH(G100,'[1]СРП 2019-2020'!$G$7:$G$112,0),10)</f>
        <v>50</v>
      </c>
      <c r="J100" s="87">
        <f>INDEX('[1]СРП 2019-2020'!$D$7:$AA$112,MATCH(G100,'[1]СРП 2019-2020'!$G$7:$G$112,0),15)</f>
        <v>9</v>
      </c>
      <c r="K100" s="5">
        <f>INDEX('[1]СРП 2019-2020'!$D$7:$AA$112,MATCH(G100,'[1]СРП 2019-2020'!$G$7:$G$112,0),20)</f>
        <v>12</v>
      </c>
    </row>
    <row r="101" spans="1:11" ht="13.5" thickBot="1" x14ac:dyDescent="0.25">
      <c r="D101" s="52">
        <v>14</v>
      </c>
      <c r="E101" s="72" t="s">
        <v>9</v>
      </c>
      <c r="F101" s="76" t="s">
        <v>300</v>
      </c>
      <c r="G101" s="6" t="s">
        <v>198</v>
      </c>
      <c r="H101" s="88">
        <f>INDEX('[1]СРП 2019-2020'!$D$7:$AA$112,MATCH(G101,'[1]СРП 2019-2020'!$G$7:$G$112,0),5)</f>
        <v>57</v>
      </c>
      <c r="I101" s="92">
        <f>INDEX('[1]СРП 2019-2020'!$D$7:$AA$112,MATCH(G101,'[1]СРП 2019-2020'!$G$7:$G$112,0),10)</f>
        <v>50</v>
      </c>
      <c r="J101" s="88">
        <f>INDEX('[1]СРП 2019-2020'!$D$7:$AA$112,MATCH(G101,'[1]СРП 2019-2020'!$G$7:$G$112,0),15)</f>
        <v>9</v>
      </c>
      <c r="K101" s="6">
        <f>INDEX('[1]СРП 2019-2020'!$D$7:$AA$112,MATCH(G101,'[1]СРП 2019-2020'!$G$7:$G$112,0),20)</f>
        <v>12</v>
      </c>
    </row>
    <row r="102" spans="1:11" x14ac:dyDescent="0.2">
      <c r="A102" s="3"/>
      <c r="B102" s="63"/>
      <c r="D102" s="50">
        <v>1</v>
      </c>
      <c r="E102" s="73" t="s">
        <v>199</v>
      </c>
      <c r="F102" s="77" t="s">
        <v>301</v>
      </c>
      <c r="G102" s="4" t="s">
        <v>200</v>
      </c>
      <c r="H102" s="89">
        <f>INDEX('[1]СРП 2019-2020'!$D$7:$AA$112,MATCH(G102,'[1]СРП 2019-2020'!$G$7:$G$112,0),5)</f>
        <v>56</v>
      </c>
      <c r="I102" s="54">
        <f>INDEX('[1]СРП 2019-2020'!$D$7:$AA$112,MATCH(G102,'[1]СРП 2019-2020'!$G$7:$G$112,0),10)</f>
        <v>51</v>
      </c>
      <c r="J102" s="89">
        <f>INDEX('[1]СРП 2019-2020'!$D$7:$AA$112,MATCH(G102,'[1]СРП 2019-2020'!$G$7:$G$112,0),15)</f>
        <v>6</v>
      </c>
      <c r="K102" s="4">
        <f>INDEX('[1]СРП 2019-2020'!$D$7:$AA$112,MATCH(G102,'[1]СРП 2019-2020'!$G$7:$G$112,0),20)</f>
        <v>13</v>
      </c>
    </row>
    <row r="103" spans="1:11" x14ac:dyDescent="0.2">
      <c r="A103" s="3"/>
      <c r="B103" s="63"/>
      <c r="D103" s="51">
        <v>2</v>
      </c>
      <c r="E103" s="68" t="s">
        <v>199</v>
      </c>
      <c r="F103" s="75" t="s">
        <v>302</v>
      </c>
      <c r="G103" s="5" t="s">
        <v>202</v>
      </c>
      <c r="H103" s="87">
        <f>INDEX('[1]СРП 2019-2020'!$D$7:$AA$112,MATCH(G103,'[1]СРП 2019-2020'!$G$7:$G$112,0),5)</f>
        <v>53</v>
      </c>
      <c r="I103" s="55">
        <f>INDEX('[1]СРП 2019-2020'!$D$7:$AA$112,MATCH(G103,'[1]СРП 2019-2020'!$G$7:$G$112,0),10)</f>
        <v>30</v>
      </c>
      <c r="J103" s="87">
        <f>INDEX('[1]СРП 2019-2020'!$D$7:$AA$112,MATCH(G103,'[1]СРП 2019-2020'!$G$7:$G$112,0),15)</f>
        <v>6</v>
      </c>
      <c r="K103" s="5">
        <f>INDEX('[1]СРП 2019-2020'!$D$7:$AA$112,MATCH(G103,'[1]СРП 2019-2020'!$G$7:$G$112,0),20)</f>
        <v>13</v>
      </c>
    </row>
    <row r="104" spans="1:11" ht="13.5" thickBot="1" x14ac:dyDescent="0.25">
      <c r="A104" s="3"/>
      <c r="B104" s="63"/>
      <c r="D104" s="52">
        <v>3</v>
      </c>
      <c r="E104" s="72" t="s">
        <v>199</v>
      </c>
      <c r="F104" s="76" t="s">
        <v>303</v>
      </c>
      <c r="G104" s="6" t="s">
        <v>204</v>
      </c>
      <c r="H104" s="88">
        <f>INDEX('[1]СРП 2019-2020'!$D$7:$AA$112,MATCH(G104,'[1]СРП 2019-2020'!$G$7:$G$112,0),5)</f>
        <v>56</v>
      </c>
      <c r="I104" s="92">
        <f>INDEX('[1]СРП 2019-2020'!$D$7:$AA$112,MATCH(G104,'[1]СРП 2019-2020'!$G$7:$G$112,0),10)</f>
        <v>21</v>
      </c>
      <c r="J104" s="88">
        <f>INDEX('[1]СРП 2019-2020'!$D$7:$AA$112,MATCH(G104,'[1]СРП 2019-2020'!$G$7:$G$112,0),15)</f>
        <v>9</v>
      </c>
      <c r="K104" s="6">
        <f>INDEX('[1]СРП 2019-2020'!$D$7:$AA$112,MATCH(G104,'[1]СРП 2019-2020'!$G$7:$G$112,0),20)</f>
        <v>13</v>
      </c>
    </row>
  </sheetData>
  <mergeCells count="6">
    <mergeCell ref="D2:K2"/>
    <mergeCell ref="D3:D4"/>
    <mergeCell ref="E3:E4"/>
    <mergeCell ref="F3:F4"/>
    <mergeCell ref="G3:G4"/>
    <mergeCell ref="D1:K1"/>
  </mergeCells>
  <pageMargins left="0.70866141732283472" right="0.36" top="0.43" bottom="0.47" header="0.17" footer="0.23"/>
  <pageSetup paperSize="9" scale="96" fitToHeight="0" orientation="portrait" r:id="rId1"/>
  <headerFooter>
    <oddFooter>&amp;RСтр.&amp;P от &amp;N</oddFooter>
  </headerFooter>
  <ignoredErrors>
    <ignoredError sqref="G5:G94 G95:G10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ЕКАТТЕ</vt:lpstr>
      <vt:lpstr>СРП 2019_2020</vt:lpstr>
      <vt:lpstr>'СРП 2019_2020'!Print_Area</vt:lpstr>
    </vt:vector>
  </TitlesOfParts>
  <Company>dpf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Yulian_Yordanov</dc:creator>
  <cp:lastModifiedBy>Yulian Yordanov</cp:lastModifiedBy>
  <cp:lastPrinted>2020-01-30T13:27:32Z</cp:lastPrinted>
  <dcterms:created xsi:type="dcterms:W3CDTF">2018-01-08T12:21:49Z</dcterms:created>
  <dcterms:modified xsi:type="dcterms:W3CDTF">2020-01-30T13:27:45Z</dcterms:modified>
</cp:coreProperties>
</file>