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480" yWindow="30" windowWidth="23310" windowHeight="11700" tabRatio="866"/>
  </bookViews>
  <sheets>
    <sheet name="Аренда-Наем ЕПК, МФ и З" sheetId="10" r:id="rId1"/>
    <sheet name="създаване на тр.н." sheetId="7" r:id="rId2"/>
    <sheet name="доотглеждане на тр.н." sheetId="6" r:id="rId3"/>
    <sheet name="§12а без ПМЛ- стопански дворове" sheetId="2" r:id="rId4"/>
  </sheets>
  <definedNames>
    <definedName name="_xlnm._FilterDatabase" localSheetId="0" hidden="1">'Аренда-Наем ЕПК, МФ и З'!$A$3:$K$295</definedName>
  </definedNames>
  <calcPr calcId="162913"/>
</workbook>
</file>

<file path=xl/calcChain.xml><?xml version="1.0" encoding="utf-8"?>
<calcChain xmlns="http://schemas.openxmlformats.org/spreadsheetml/2006/main">
  <c r="E24" i="6" l="1"/>
  <c r="E294" i="10"/>
  <c r="D295" i="10"/>
  <c r="J285" i="10"/>
  <c r="K285" i="10" s="1"/>
  <c r="J280" i="10"/>
  <c r="K280" i="10" s="1"/>
  <c r="K271" i="10"/>
  <c r="K272" i="10"/>
  <c r="K273" i="10"/>
  <c r="K274" i="10"/>
  <c r="K275" i="10"/>
  <c r="K276" i="10"/>
  <c r="K277" i="10"/>
  <c r="K278" i="10"/>
  <c r="K279" i="10"/>
  <c r="K281" i="10"/>
  <c r="K282" i="10"/>
  <c r="K283" i="10"/>
  <c r="K284" i="10"/>
  <c r="K286" i="10"/>
  <c r="K287" i="10"/>
  <c r="K288" i="10"/>
  <c r="K289" i="10"/>
  <c r="K290" i="10"/>
  <c r="K291" i="10"/>
  <c r="K292" i="10"/>
  <c r="K293" i="10"/>
  <c r="K270" i="10"/>
  <c r="K268" i="10"/>
  <c r="K267" i="10"/>
  <c r="K266" i="10"/>
  <c r="K265" i="10"/>
  <c r="K264" i="10"/>
  <c r="K263" i="10"/>
  <c r="K262" i="10"/>
  <c r="K261" i="10"/>
  <c r="K260" i="10"/>
  <c r="K259" i="10"/>
  <c r="K258" i="10"/>
  <c r="K257" i="10"/>
  <c r="K256" i="10"/>
  <c r="K255" i="10"/>
  <c r="K254" i="10"/>
  <c r="K253" i="10"/>
  <c r="K252" i="10"/>
  <c r="K251" i="10"/>
  <c r="K250" i="10"/>
  <c r="K249" i="10"/>
  <c r="K248" i="10"/>
  <c r="K247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18" i="10"/>
  <c r="K215" i="10"/>
  <c r="K216" i="10"/>
  <c r="K214" i="10"/>
  <c r="K213" i="10"/>
  <c r="K207" i="10"/>
  <c r="K208" i="10"/>
  <c r="K209" i="10"/>
  <c r="K210" i="10"/>
  <c r="K211" i="10"/>
  <c r="K206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144" i="10"/>
  <c r="K140" i="10"/>
  <c r="K141" i="10"/>
  <c r="K142" i="10"/>
  <c r="K139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48" i="10"/>
  <c r="K46" i="10"/>
  <c r="K45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21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5" i="10"/>
  <c r="J6" i="2"/>
  <c r="J5" i="2"/>
  <c r="M7" i="6"/>
  <c r="M8" i="6"/>
  <c r="M10" i="6"/>
  <c r="M12" i="6"/>
  <c r="M14" i="6"/>
  <c r="M15" i="6"/>
  <c r="M16" i="6"/>
  <c r="M17" i="6"/>
  <c r="M19" i="6"/>
  <c r="M20" i="6"/>
  <c r="M21" i="6"/>
  <c r="M22" i="6"/>
  <c r="M23" i="6"/>
  <c r="M5" i="6"/>
  <c r="E47" i="10"/>
  <c r="E138" i="10"/>
  <c r="E7" i="2" l="1"/>
  <c r="E18" i="6"/>
  <c r="E11" i="6"/>
  <c r="E9" i="6"/>
  <c r="E25" i="6" s="1"/>
  <c r="E269" i="10"/>
  <c r="E295" i="10" s="1"/>
  <c r="E246" i="10"/>
  <c r="E212" i="10"/>
  <c r="E205" i="10"/>
  <c r="E143" i="10"/>
  <c r="E44" i="10"/>
  <c r="E20" i="10"/>
</calcChain>
</file>

<file path=xl/sharedStrings.xml><?xml version="1.0" encoding="utf-8"?>
<sst xmlns="http://schemas.openxmlformats.org/spreadsheetml/2006/main" count="1869" uniqueCount="442">
  <si>
    <t>Община</t>
  </si>
  <si>
    <t>Землище</t>
  </si>
  <si>
    <t>НТП</t>
  </si>
  <si>
    <t>Категория на земята</t>
  </si>
  <si>
    <t xml:space="preserve">№ по ред </t>
  </si>
  <si>
    <t>Площ (дка)</t>
  </si>
  <si>
    <t>Поливност</t>
  </si>
  <si>
    <t>Вид на съществуващото  насаждение</t>
  </si>
  <si>
    <t>Година на засаждане</t>
  </si>
  <si>
    <t>Срок на отдаване</t>
  </si>
  <si>
    <t>Начална тръжна цена (лв./дка)</t>
  </si>
  <si>
    <t>Размер на депозит (лева)</t>
  </si>
  <si>
    <t>Поземлен имот с идентификатор по КК</t>
  </si>
  <si>
    <t>Вид насаждение</t>
  </si>
  <si>
    <t>Гратисен период</t>
  </si>
  <si>
    <t xml:space="preserve">Поземлен имот с идентификатор по КК </t>
  </si>
  <si>
    <t>Срок за ползване (стопански години)</t>
  </si>
  <si>
    <t>Димитровград</t>
  </si>
  <si>
    <t>Бодрово</t>
  </si>
  <si>
    <t>04844.74.15</t>
  </si>
  <si>
    <t>V</t>
  </si>
  <si>
    <t>Нива</t>
  </si>
  <si>
    <t>не</t>
  </si>
  <si>
    <t>04844.101.45</t>
  </si>
  <si>
    <t>IX</t>
  </si>
  <si>
    <t>04844.179.1</t>
  </si>
  <si>
    <t>IV</t>
  </si>
  <si>
    <t>Бряст</t>
  </si>
  <si>
    <t>06762.41.14</t>
  </si>
  <si>
    <t>Великан</t>
  </si>
  <si>
    <t>10375.41.14</t>
  </si>
  <si>
    <t>21052.96.26</t>
  </si>
  <si>
    <t>Др. вид нива</t>
  </si>
  <si>
    <t>Добрич</t>
  </si>
  <si>
    <t>21539.75.7</t>
  </si>
  <si>
    <t>21539.97.32</t>
  </si>
  <si>
    <t>VI</t>
  </si>
  <si>
    <t>Долно Белево</t>
  </si>
  <si>
    <t>22561.95.1</t>
  </si>
  <si>
    <t>22561.191.12</t>
  </si>
  <si>
    <t>22561.193.11</t>
  </si>
  <si>
    <t>Крепост</t>
  </si>
  <si>
    <t>39668.85.2</t>
  </si>
  <si>
    <t>VII</t>
  </si>
  <si>
    <t>Малко Асеново</t>
  </si>
  <si>
    <t>46543.4.3</t>
  </si>
  <si>
    <t>Меричлери</t>
  </si>
  <si>
    <t>47843.54.61</t>
  </si>
  <si>
    <t>Скобелево</t>
  </si>
  <si>
    <t>66831.18.2</t>
  </si>
  <si>
    <t>Община Димитровград</t>
  </si>
  <si>
    <t>Ивайловград</t>
  </si>
  <si>
    <t>Белополци</t>
  </si>
  <si>
    <t>03681.152.303</t>
  </si>
  <si>
    <t>ІХ</t>
  </si>
  <si>
    <t>нива</t>
  </si>
  <si>
    <t>Железино</t>
  </si>
  <si>
    <t>29101.430.41</t>
  </si>
  <si>
    <t>VІIІ</t>
  </si>
  <si>
    <t>29101.123.3</t>
  </si>
  <si>
    <t>VІ</t>
  </si>
  <si>
    <t>29101.559.53</t>
  </si>
  <si>
    <t>VІІ</t>
  </si>
  <si>
    <t>29101.543.3</t>
  </si>
  <si>
    <t>29101.123.18</t>
  </si>
  <si>
    <t>29101.26.16</t>
  </si>
  <si>
    <t>29101.131.1</t>
  </si>
  <si>
    <t>Карловско</t>
  </si>
  <si>
    <t>36508.11.18</t>
  </si>
  <si>
    <t>Х</t>
  </si>
  <si>
    <t>Казак</t>
  </si>
  <si>
    <t>35143.5.2</t>
  </si>
  <si>
    <t>35143.5.235</t>
  </si>
  <si>
    <t>Конници</t>
  </si>
  <si>
    <t>38317.57.1</t>
  </si>
  <si>
    <t>38317.55.1</t>
  </si>
  <si>
    <t>38317.34.2</t>
  </si>
  <si>
    <t>Ленско</t>
  </si>
  <si>
    <t>43308.38.227</t>
  </si>
  <si>
    <t>43308.27.271</t>
  </si>
  <si>
    <t>Орешино</t>
  </si>
  <si>
    <t>53789.29.3</t>
  </si>
  <si>
    <t>53789.29.167</t>
  </si>
  <si>
    <t>Планинец</t>
  </si>
  <si>
    <t>56633.56.10</t>
  </si>
  <si>
    <t>56633.50.1</t>
  </si>
  <si>
    <t>Попско</t>
  </si>
  <si>
    <t>57769.75.31</t>
  </si>
  <si>
    <t>57769.15.644</t>
  </si>
  <si>
    <t>57769.76.643</t>
  </si>
  <si>
    <t>Община Ивайловград</t>
  </si>
  <si>
    <t>Маджарово</t>
  </si>
  <si>
    <t>Бориславци</t>
  </si>
  <si>
    <t>05503.51.3</t>
  </si>
  <si>
    <t>ІV</t>
  </si>
  <si>
    <t>05503.51.6</t>
  </si>
  <si>
    <t>05503.51.8</t>
  </si>
  <si>
    <t>05503.52.3</t>
  </si>
  <si>
    <t>05503.52.4</t>
  </si>
  <si>
    <t>05503.52.5</t>
  </si>
  <si>
    <t>05503.53.1</t>
  </si>
  <si>
    <t>05503.53.2</t>
  </si>
  <si>
    <t>05503.54.2</t>
  </si>
  <si>
    <t>05503.54.3</t>
  </si>
  <si>
    <t>05503.54.7</t>
  </si>
  <si>
    <t>05503.55.2</t>
  </si>
  <si>
    <t>05503.56.1</t>
  </si>
  <si>
    <t>05503.54.8</t>
  </si>
  <si>
    <t>05503.57.4</t>
  </si>
  <si>
    <t>05503.52.2</t>
  </si>
  <si>
    <t>05503.52.1</t>
  </si>
  <si>
    <t>05503.53.5</t>
  </si>
  <si>
    <t>05503.54.1</t>
  </si>
  <si>
    <t>05503.54.9</t>
  </si>
  <si>
    <t>05503.57.3</t>
  </si>
  <si>
    <t>Брусевци</t>
  </si>
  <si>
    <t>06584.23.10</t>
  </si>
  <si>
    <t>06584.23.11</t>
  </si>
  <si>
    <t>06584.10.5</t>
  </si>
  <si>
    <t>06584.12.1</t>
  </si>
  <si>
    <t>06584.11.5</t>
  </si>
  <si>
    <t>06584.11.6</t>
  </si>
  <si>
    <t>Горни Главанак</t>
  </si>
  <si>
    <t>16496.21.110</t>
  </si>
  <si>
    <t>из.орна земя</t>
  </si>
  <si>
    <t>16496.21.126</t>
  </si>
  <si>
    <t>16496.11.5</t>
  </si>
  <si>
    <t>16496.17.1</t>
  </si>
  <si>
    <t>16496.16.24</t>
  </si>
  <si>
    <t>Долни Главанак</t>
  </si>
  <si>
    <t>22375.24.33</t>
  </si>
  <si>
    <t>Златоустово</t>
  </si>
  <si>
    <t>31173.32.243</t>
  </si>
  <si>
    <t>Малки Воден</t>
  </si>
  <si>
    <t>46499.24.13</t>
  </si>
  <si>
    <t>Ръженово</t>
  </si>
  <si>
    <t>63584.11.26</t>
  </si>
  <si>
    <t>63584.14.46</t>
  </si>
  <si>
    <t>63584.14.54</t>
  </si>
  <si>
    <t>63584.14.55</t>
  </si>
  <si>
    <t>63584.14.56</t>
  </si>
  <si>
    <t>63584.14.58</t>
  </si>
  <si>
    <t>63584.14.59</t>
  </si>
  <si>
    <t>Сеноклас</t>
  </si>
  <si>
    <t>66233.12.18</t>
  </si>
  <si>
    <t>66233.31.24</t>
  </si>
  <si>
    <t>VIII</t>
  </si>
  <si>
    <t>66233.51.1</t>
  </si>
  <si>
    <t>66233.51.3</t>
  </si>
  <si>
    <t>66233.42.14</t>
  </si>
  <si>
    <t>66233.52.164</t>
  </si>
  <si>
    <t>66233.52.176</t>
  </si>
  <si>
    <t>66233.51.12</t>
  </si>
  <si>
    <t>66233.52.24</t>
  </si>
  <si>
    <t>66233.12.12</t>
  </si>
  <si>
    <t>66233.48.130</t>
  </si>
  <si>
    <t>66233.52.163</t>
  </si>
  <si>
    <t>66233.24.562</t>
  </si>
  <si>
    <t>66233.25.563</t>
  </si>
  <si>
    <t>66233.12.1</t>
  </si>
  <si>
    <t>66233.12.11</t>
  </si>
  <si>
    <t>66233.13.5</t>
  </si>
  <si>
    <t>66233.13.22</t>
  </si>
  <si>
    <t>66233.13.26</t>
  </si>
  <si>
    <t>66233.13.29</t>
  </si>
  <si>
    <t>66233.14.1</t>
  </si>
  <si>
    <t>66233.14.7</t>
  </si>
  <si>
    <t>66233.14.12</t>
  </si>
  <si>
    <t>66233.14.23</t>
  </si>
  <si>
    <t>66233.14.25</t>
  </si>
  <si>
    <t>66233.15.8</t>
  </si>
  <si>
    <t>66233.15.16</t>
  </si>
  <si>
    <t>66233.15.23</t>
  </si>
  <si>
    <t>66233.16.4</t>
  </si>
  <si>
    <t>66233.16.8</t>
  </si>
  <si>
    <t>66233.21.3</t>
  </si>
  <si>
    <t>66233.21.13</t>
  </si>
  <si>
    <t>66233.21.17</t>
  </si>
  <si>
    <t>66233.22.7</t>
  </si>
  <si>
    <t>66233.22.21</t>
  </si>
  <si>
    <t>66233.24.1</t>
  </si>
  <si>
    <t>66233.25.8</t>
  </si>
  <si>
    <t>66233.26.4</t>
  </si>
  <si>
    <t>66233.28.4</t>
  </si>
  <si>
    <t>Тополово</t>
  </si>
  <si>
    <t>72792.14.59</t>
  </si>
  <si>
    <t>72792.14.60</t>
  </si>
  <si>
    <t>72792.14.61</t>
  </si>
  <si>
    <t>72792.14.62</t>
  </si>
  <si>
    <t>72792.14.51</t>
  </si>
  <si>
    <t>72792.14.52</t>
  </si>
  <si>
    <t>72792.14.55</t>
  </si>
  <si>
    <t>72792.14.57</t>
  </si>
  <si>
    <t>72792.14.58</t>
  </si>
  <si>
    <t xml:space="preserve">Община Маджарово </t>
  </si>
  <si>
    <t>Любимец</t>
  </si>
  <si>
    <t>Дъбовец</t>
  </si>
  <si>
    <t>24311.1.649</t>
  </si>
  <si>
    <t>Васково</t>
  </si>
  <si>
    <t>10286.22.7</t>
  </si>
  <si>
    <t>X</t>
  </si>
  <si>
    <t>Община Любимец</t>
  </si>
  <si>
    <t>Минерални бани</t>
  </si>
  <si>
    <t>Сираково</t>
  </si>
  <si>
    <t>66634.115.1</t>
  </si>
  <si>
    <t>Спахиево</t>
  </si>
  <si>
    <t>68237.10.471</t>
  </si>
  <si>
    <t>68237.10.472</t>
  </si>
  <si>
    <t>Сусам</t>
  </si>
  <si>
    <t>70250.127.9</t>
  </si>
  <si>
    <t>Община Минерални бани</t>
  </si>
  <si>
    <t>Свиленград</t>
  </si>
  <si>
    <t>Дервишка могила</t>
  </si>
  <si>
    <t>20674.91.54</t>
  </si>
  <si>
    <t>20674.107.19</t>
  </si>
  <si>
    <t>20674.109.7</t>
  </si>
  <si>
    <t>20674.103.20</t>
  </si>
  <si>
    <t>20674.125.9</t>
  </si>
  <si>
    <t>20674.112.93</t>
  </si>
  <si>
    <t>20674.112.15</t>
  </si>
  <si>
    <t>Маточина</t>
  </si>
  <si>
    <t>47468.108.3</t>
  </si>
  <si>
    <t>47468.27.4</t>
  </si>
  <si>
    <t>Момково</t>
  </si>
  <si>
    <t>48979.77.13</t>
  </si>
  <si>
    <t>48979.24.15</t>
  </si>
  <si>
    <t>48979.36.14</t>
  </si>
  <si>
    <t>48979.36.20</t>
  </si>
  <si>
    <t>48979.25.7</t>
  </si>
  <si>
    <t>48979.12.243</t>
  </si>
  <si>
    <t>48979.12.244</t>
  </si>
  <si>
    <t>Пъстрогор</t>
  </si>
  <si>
    <t>59183.74.19</t>
  </si>
  <si>
    <t>59183.26.15</t>
  </si>
  <si>
    <t>59183.57.4</t>
  </si>
  <si>
    <t>Равна гора</t>
  </si>
  <si>
    <t>61131.85.14</t>
  </si>
  <si>
    <t>65677.223.55</t>
  </si>
  <si>
    <t>Изоставена орна земя</t>
  </si>
  <si>
    <t>65677.232.129</t>
  </si>
  <si>
    <t>65677.240.10</t>
  </si>
  <si>
    <t>65677.240.3</t>
  </si>
  <si>
    <t>65677.197.120</t>
  </si>
  <si>
    <t>65677.198.32</t>
  </si>
  <si>
    <t>65677.257.59</t>
  </si>
  <si>
    <t>65677.302.27</t>
  </si>
  <si>
    <t>65677.306.49</t>
  </si>
  <si>
    <t>65677.357.40</t>
  </si>
  <si>
    <t>65677.459.26</t>
  </si>
  <si>
    <t>65677.498.22</t>
  </si>
  <si>
    <t>65677.499.20</t>
  </si>
  <si>
    <t>65677.821.20</t>
  </si>
  <si>
    <t>65677.72.18</t>
  </si>
  <si>
    <t>65677.553.37</t>
  </si>
  <si>
    <t>65677.554.18</t>
  </si>
  <si>
    <t>65677.560.33</t>
  </si>
  <si>
    <t>65677.551.11</t>
  </si>
  <si>
    <t>65677.219.27</t>
  </si>
  <si>
    <t>65677.249.6</t>
  </si>
  <si>
    <t>65677.351.10</t>
  </si>
  <si>
    <t>65677.820.33</t>
  </si>
  <si>
    <t>65677.297.3</t>
  </si>
  <si>
    <t>65677.475.5</t>
  </si>
  <si>
    <t>65677.576.101</t>
  </si>
  <si>
    <t>65677.89.25</t>
  </si>
  <si>
    <t>65677.52.275</t>
  </si>
  <si>
    <t>65677.143.23</t>
  </si>
  <si>
    <t>65677.34.101</t>
  </si>
  <si>
    <t>65677.295.26</t>
  </si>
  <si>
    <t>65677.319.40</t>
  </si>
  <si>
    <t>65677.395.500</t>
  </si>
  <si>
    <t>65677.577.68</t>
  </si>
  <si>
    <t>65677.590.12</t>
  </si>
  <si>
    <t>Сладун</t>
  </si>
  <si>
    <t>67146.64.4</t>
  </si>
  <si>
    <t>Студена</t>
  </si>
  <si>
    <t>70055.66.31</t>
  </si>
  <si>
    <t>70055.66.35</t>
  </si>
  <si>
    <t>70055.152.31</t>
  </si>
  <si>
    <t>70055.152.32</t>
  </si>
  <si>
    <t>Щит</t>
  </si>
  <si>
    <t>84036.44.9</t>
  </si>
  <si>
    <t>Община Свиленград</t>
  </si>
  <si>
    <t>Симеоновград</t>
  </si>
  <si>
    <t>Калугерово</t>
  </si>
  <si>
    <t>35599.133.21</t>
  </si>
  <si>
    <t>Свирково</t>
  </si>
  <si>
    <t>65721.70.11</t>
  </si>
  <si>
    <t>47278.92.1</t>
  </si>
  <si>
    <t>47278.500.179</t>
  </si>
  <si>
    <t>Тянево</t>
  </si>
  <si>
    <t>73821.139.5</t>
  </si>
  <si>
    <t>73821.34.22</t>
  </si>
  <si>
    <t>Община Симеоновград</t>
  </si>
  <si>
    <t>Стамболово</t>
  </si>
  <si>
    <t>68727.305.5</t>
  </si>
  <si>
    <t>Кладенец</t>
  </si>
  <si>
    <t>37126.43.9</t>
  </si>
  <si>
    <t>Пътниково</t>
  </si>
  <si>
    <t>59207.22.10</t>
  </si>
  <si>
    <t>реална площ 4.500 дка от имот целия с площ 31.630 дка</t>
  </si>
  <si>
    <t>Царева поляна</t>
  </si>
  <si>
    <t>78094.390.2</t>
  </si>
  <si>
    <t>Община Стамболово</t>
  </si>
  <si>
    <t>Тополовград</t>
  </si>
  <si>
    <t>Радовец</t>
  </si>
  <si>
    <t>61491.30.6</t>
  </si>
  <si>
    <t>61491.132.1</t>
  </si>
  <si>
    <t>61491.184.4</t>
  </si>
  <si>
    <t>61491.164.3</t>
  </si>
  <si>
    <t>VІІI</t>
  </si>
  <si>
    <t>61491.164.9</t>
  </si>
  <si>
    <t>61491.167.9</t>
  </si>
  <si>
    <t>61491.186.5</t>
  </si>
  <si>
    <t>61491.184.3</t>
  </si>
  <si>
    <t>61491.188.4</t>
  </si>
  <si>
    <t>61491.153.8</t>
  </si>
  <si>
    <t>Светлина</t>
  </si>
  <si>
    <t>65588.54.35</t>
  </si>
  <si>
    <t>Срем</t>
  </si>
  <si>
    <t>68583.93.21</t>
  </si>
  <si>
    <t>68583.75.4</t>
  </si>
  <si>
    <t>68583.48.26</t>
  </si>
  <si>
    <t>68583.80.13</t>
  </si>
  <si>
    <t xml:space="preserve"> 68583.14.20</t>
  </si>
  <si>
    <t xml:space="preserve"> 68583.14.22</t>
  </si>
  <si>
    <t xml:space="preserve"> 68583.57.2</t>
  </si>
  <si>
    <t>68583.58.6</t>
  </si>
  <si>
    <t>68583.58.13</t>
  </si>
  <si>
    <t>68583.71.12</t>
  </si>
  <si>
    <t>68583.88.7</t>
  </si>
  <si>
    <t>68583.96.13</t>
  </si>
  <si>
    <t>68583.97.1</t>
  </si>
  <si>
    <t>68583.102.8</t>
  </si>
  <si>
    <t xml:space="preserve"> 68583.200.1</t>
  </si>
  <si>
    <t xml:space="preserve">  68583.206.31</t>
  </si>
  <si>
    <t>ІІІ</t>
  </si>
  <si>
    <t>72761.31.111</t>
  </si>
  <si>
    <t>Община Тополовгрд</t>
  </si>
  <si>
    <t>Харманли</t>
  </si>
  <si>
    <t>Болярски извор</t>
  </si>
  <si>
    <t>05298.31.30</t>
  </si>
  <si>
    <t>Браница</t>
  </si>
  <si>
    <t>06080.224.5</t>
  </si>
  <si>
    <t>Върбово</t>
  </si>
  <si>
    <t>12810.24.1</t>
  </si>
  <si>
    <t>Доситеево</t>
  </si>
  <si>
    <t>23011.309.1</t>
  </si>
  <si>
    <t>23011.312.1</t>
  </si>
  <si>
    <t>Изворово</t>
  </si>
  <si>
    <t>32487.45.193</t>
  </si>
  <si>
    <t>Орешец</t>
  </si>
  <si>
    <t>53775.103.10</t>
  </si>
  <si>
    <t>53775.110.21</t>
  </si>
  <si>
    <t>53775.15.21</t>
  </si>
  <si>
    <t>53775.23.12</t>
  </si>
  <si>
    <t>53775.24.21</t>
  </si>
  <si>
    <t>53775.25.1</t>
  </si>
  <si>
    <t>изоставена нива</t>
  </si>
  <si>
    <t>53775.39.24</t>
  </si>
  <si>
    <t>53775.40.2</t>
  </si>
  <si>
    <t>Поляново</t>
  </si>
  <si>
    <t>57434.87.5</t>
  </si>
  <si>
    <t>77181.30.486</t>
  </si>
  <si>
    <t>друг вид нива</t>
  </si>
  <si>
    <t>Черна Могила</t>
  </si>
  <si>
    <t>80827.156.9</t>
  </si>
  <si>
    <t>80827.159.5</t>
  </si>
  <si>
    <t>80827.188.3</t>
  </si>
  <si>
    <t>80827.32.8</t>
  </si>
  <si>
    <t>80827.68.15</t>
  </si>
  <si>
    <t>80827.84.17</t>
  </si>
  <si>
    <t>Община Харманли</t>
  </si>
  <si>
    <t>Хасково</t>
  </si>
  <si>
    <t>Брягово</t>
  </si>
  <si>
    <t>06759.133.17</t>
  </si>
  <si>
    <t>Големанци</t>
  </si>
  <si>
    <t>15429.35.33</t>
  </si>
  <si>
    <t>15429.35.30</t>
  </si>
  <si>
    <t>15429.35.51</t>
  </si>
  <si>
    <t>15429.35.26</t>
  </si>
  <si>
    <t>15429.35.9</t>
  </si>
  <si>
    <t>15429.35.52</t>
  </si>
  <si>
    <t>Конуш</t>
  </si>
  <si>
    <t>38399.46.25</t>
  </si>
  <si>
    <t>38399.46.26</t>
  </si>
  <si>
    <t>Малево</t>
  </si>
  <si>
    <t>46293.124.82</t>
  </si>
  <si>
    <t>46293.62.26</t>
  </si>
  <si>
    <t>да</t>
  </si>
  <si>
    <t>46293.192.2</t>
  </si>
  <si>
    <t>46293.52.42</t>
  </si>
  <si>
    <t>46293.230.8</t>
  </si>
  <si>
    <t>46293.230.9</t>
  </si>
  <si>
    <t>Манастир</t>
  </si>
  <si>
    <t>46992.47.12</t>
  </si>
  <si>
    <t>Маслиново</t>
  </si>
  <si>
    <t>47442.39.12</t>
  </si>
  <si>
    <t>47442.65.6</t>
  </si>
  <si>
    <t>47442.65.7</t>
  </si>
  <si>
    <t>Николово</t>
  </si>
  <si>
    <t>51682.13.52</t>
  </si>
  <si>
    <t>77195.176.9</t>
  </si>
  <si>
    <t>77195.176.10</t>
  </si>
  <si>
    <t>77195.216.14</t>
  </si>
  <si>
    <t>Болярово</t>
  </si>
  <si>
    <t>77195.574.4</t>
  </si>
  <si>
    <t>III</t>
  </si>
  <si>
    <t>Община Хасково</t>
  </si>
  <si>
    <t>ОБЛАСТ ХАСКОВО:</t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</si>
  <si>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Хасково</t>
    </r>
    <r>
      <rPr>
        <sz val="11"/>
        <color rgb="FF3F3F3F"/>
        <rFont val="Calibri"/>
        <family val="2"/>
        <charset val="204"/>
        <scheme val="minor"/>
      </rPr>
      <t>,</t>
    </r>
    <r>
      <rPr>
        <b/>
        <sz val="11"/>
        <color rgb="FF3F3F3F"/>
        <rFont val="Calibri"/>
        <family val="2"/>
        <charset val="204"/>
        <scheme val="minor"/>
      </rPr>
      <t xml:space="preserve"> за дългосрочно отдаване 10 (десет) стопански години</t>
    </r>
    <r>
      <rPr>
        <sz val="11"/>
        <color rgb="FF3F3F3F"/>
        <rFont val="Calibri"/>
        <family val="2"/>
        <charset val="204"/>
        <scheme val="minor"/>
      </rPr>
      <t xml:space="preserve"> </t>
    </r>
    <r>
      <rPr>
        <b/>
        <sz val="11"/>
        <color rgb="FF3F3F3F"/>
        <rFont val="Calibri"/>
        <family val="2"/>
        <charset val="204"/>
        <scheme val="minor"/>
      </rPr>
      <t xml:space="preserve">под аренда/наем за отглеждане на едногодишни полски култури, многогодишни фуражни култури или зеленчуци,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</si>
  <si>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t>Област Хасково</t>
  </si>
  <si>
    <t>06762.20.1</t>
  </si>
  <si>
    <t>Др.вид трайно нас.</t>
  </si>
  <si>
    <t xml:space="preserve"> лешници</t>
  </si>
  <si>
    <t>Белица</t>
  </si>
  <si>
    <t>03544.317.120</t>
  </si>
  <si>
    <t>лозе</t>
  </si>
  <si>
    <t>03544.203.56</t>
  </si>
  <si>
    <t>лезе</t>
  </si>
  <si>
    <t>Димитровче</t>
  </si>
  <si>
    <t>21078.117.299</t>
  </si>
  <si>
    <t>78094.390.3</t>
  </si>
  <si>
    <t>Коларово</t>
  </si>
  <si>
    <t>38011.272.10</t>
  </si>
  <si>
    <t>38011.279.11</t>
  </si>
  <si>
    <t>38011.280.1</t>
  </si>
  <si>
    <t>38011.275.6</t>
  </si>
  <si>
    <t>Долно Войводино</t>
  </si>
  <si>
    <t>22589.71.1</t>
  </si>
  <si>
    <t>22589.71.2</t>
  </si>
  <si>
    <t>22589.72.1</t>
  </si>
  <si>
    <t>22589.72.28</t>
  </si>
  <si>
    <t>22589.73.1</t>
  </si>
  <si>
    <t>65677.981.6</t>
  </si>
  <si>
    <t>Капитан Андреево</t>
  </si>
  <si>
    <t>36110.28.707</t>
  </si>
  <si>
    <r>
      <rPr>
        <sz val="11"/>
        <color rgb="FF3F3F3F"/>
        <rFont val="Calibri"/>
        <family val="2"/>
        <charset val="204"/>
        <scheme val="minor"/>
      </rPr>
      <t xml:space="preserve"> Списък на земеделските земи </t>
    </r>
    <r>
      <rPr>
        <b/>
        <sz val="11"/>
        <color rgb="FF3F3F3F"/>
        <rFont val="Calibri"/>
        <family val="2"/>
        <charset val="204"/>
        <scheme val="minor"/>
      </rPr>
      <t>по § 12а от ПЗР на ЗСПЗЗ</t>
    </r>
    <r>
      <rPr>
        <sz val="11"/>
        <color rgb="FF3F3F3F"/>
        <rFont val="Calibri"/>
        <family val="2"/>
        <charset val="204"/>
        <scheme val="minor"/>
      </rPr>
      <t xml:space="preserve">, с изключения на пасища, мери и ливади,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Хасково</t>
    </r>
    <r>
      <rPr>
        <sz val="11"/>
        <color rgb="FF3F3F3F"/>
        <rFont val="Calibri"/>
        <family val="2"/>
        <charset val="204"/>
        <scheme val="minor"/>
      </rPr>
      <t xml:space="preserve">, за отдаване </t>
    </r>
    <r>
      <rPr>
        <b/>
        <sz val="11"/>
        <color rgb="FF3F3F3F"/>
        <rFont val="Calibri"/>
        <family val="2"/>
        <charset val="204"/>
        <scheme val="minor"/>
      </rPr>
      <t xml:space="preserve">под наем </t>
    </r>
    <r>
      <rPr>
        <sz val="11"/>
        <color rgb="FF3F3F3F"/>
        <rFont val="Calibri"/>
        <family val="2"/>
        <charset val="204"/>
        <scheme val="minor"/>
      </rPr>
      <t>за срок от</t>
    </r>
    <r>
      <rPr>
        <b/>
        <sz val="11"/>
        <color rgb="FF3F3F3F"/>
        <rFont val="Calibri"/>
        <family val="2"/>
        <charset val="204"/>
        <scheme val="minor"/>
      </rPr>
      <t xml:space="preserve"> 5 (пет) </t>
    </r>
    <r>
      <rPr>
        <sz val="11"/>
        <color rgb="FF3F3F3F"/>
        <rFont val="Calibri"/>
        <family val="2"/>
        <charset val="204"/>
        <scheme val="minor"/>
      </rPr>
      <t xml:space="preserve">стопански години </t>
    </r>
    <r>
      <rPr>
        <b/>
        <sz val="11"/>
        <color rgb="FF3F3F3F"/>
        <rFont val="Calibri"/>
        <family val="2"/>
        <charset val="204"/>
        <scheme val="minor"/>
      </rPr>
      <t xml:space="preserve">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</si>
  <si>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r>
      <rPr>
        <sz val="11"/>
        <color rgb="FF3F3F3F"/>
        <rFont val="Calibri"/>
        <family val="2"/>
        <charset val="204"/>
        <scheme val="minor"/>
      </rPr>
      <t xml:space="preserve">Списък на земеделските земи, находящи се на територията на </t>
    </r>
    <r>
      <rPr>
        <b/>
        <sz val="11"/>
        <color rgb="FF3F3F3F"/>
        <rFont val="Calibri"/>
        <family val="2"/>
        <charset val="204"/>
        <scheme val="minor"/>
      </rPr>
      <t>област Хасково</t>
    </r>
    <r>
      <rPr>
        <sz val="11"/>
        <color rgb="FF3F3F3F"/>
        <rFont val="Calibri"/>
        <family val="2"/>
        <charset val="204"/>
        <scheme val="minor"/>
      </rPr>
      <t xml:space="preserve">, за </t>
    </r>
    <r>
      <rPr>
        <b/>
        <sz val="11"/>
        <color rgb="FF3F3F3F"/>
        <rFont val="Calibri"/>
        <family val="2"/>
        <charset val="204"/>
        <scheme val="minor"/>
      </rPr>
      <t>дългосрочно отдаване</t>
    </r>
    <r>
      <rPr>
        <sz val="11"/>
        <color rgb="FF3F3F3F"/>
        <rFont val="Calibri"/>
        <family val="2"/>
        <charset val="204"/>
        <scheme val="minor"/>
      </rPr>
      <t xml:space="preserve"> под аренда </t>
    </r>
    <r>
      <rPr>
        <b/>
        <sz val="11"/>
        <color rgb="FF3F3F3F"/>
        <rFont val="Calibri"/>
        <family val="2"/>
        <charset val="204"/>
        <scheme val="minor"/>
      </rPr>
      <t xml:space="preserve">за създаване и отглеждане на трайни насаждения, </t>
    </r>
    <r>
      <rPr>
        <sz val="11"/>
        <color rgb="FF3F3F3F"/>
        <rFont val="Calibri"/>
        <family val="2"/>
        <charset val="204"/>
        <scheme val="minor"/>
      </rPr>
      <t>обект на търг за стопанската 2025/2026 година</t>
    </r>
  </si>
  <si>
    <r>
      <t xml:space="preserve">Списък на земеделските земи, находящи се на територията на </t>
    </r>
    <r>
      <rPr>
        <b/>
        <sz val="10"/>
        <color rgb="FF3F3F3F"/>
        <rFont val="Calibri"/>
        <family val="2"/>
        <charset val="204"/>
        <scheme val="minor"/>
      </rPr>
      <t>област Хасково</t>
    </r>
    <r>
      <rPr>
        <sz val="10"/>
        <color rgb="FF3F3F3F"/>
        <rFont val="Calibri"/>
        <family val="2"/>
        <charset val="204"/>
        <scheme val="minor"/>
      </rPr>
      <t>, за дългосрочно отдаване под аренда за  отглеждане на съществуващи трайни насаждения, обект на търг за стопанската 2025/2026 година</t>
    </r>
  </si>
  <si>
    <t>Директор ОД "З" гр. Хасково........................</t>
  </si>
  <si>
    <t>Валентина Делчева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</si>
</sst>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000000"/>
    <numFmt numFmtId="166" formatCode="#,##0.000"/>
    <numFmt numFmtId="167" formatCode="0.0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12" fillId="0" borderId="0"/>
    <xf numFmtId="0" fontId="5" fillId="0" borderId="0">
      <alignment horizontal="left"/>
    </xf>
    <xf numFmtId="0" fontId="5" fillId="0" borderId="0">
      <alignment horizontal="left"/>
    </xf>
  </cellStyleXfs>
  <cellXfs count="160">
    <xf numFmtId="0" fontId="0" fillId="0" borderId="0" xfId="0"/>
    <xf numFmtId="0" fontId="3" fillId="0" borderId="0" xfId="0" applyFont="1" applyAlignment="1">
      <alignment vertical="center"/>
    </xf>
    <xf numFmtId="0" fontId="2" fillId="3" borderId="2" xfId="2" applyAlignment="1">
      <alignment horizontal="center" wrapText="1"/>
    </xf>
    <xf numFmtId="0" fontId="2" fillId="3" borderId="2" xfId="2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49" fontId="9" fillId="0" borderId="3" xfId="0" applyNumberFormat="1" applyFont="1" applyFill="1" applyBorder="1" applyAlignment="1">
      <alignment horizontal="left"/>
    </xf>
    <xf numFmtId="164" fontId="9" fillId="0" borderId="3" xfId="0" applyNumberFormat="1" applyFont="1" applyFill="1" applyBorder="1" applyAlignment="1">
      <alignment horizontal="right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left"/>
    </xf>
    <xf numFmtId="0" fontId="8" fillId="0" borderId="3" xfId="0" applyFont="1" applyBorder="1"/>
    <xf numFmtId="0" fontId="8" fillId="0" borderId="3" xfId="0" applyFont="1" applyFill="1" applyBorder="1" applyAlignment="1">
      <alignment horizontal="center"/>
    </xf>
    <xf numFmtId="164" fontId="9" fillId="4" borderId="3" xfId="0" applyNumberFormat="1" applyFont="1" applyFill="1" applyBorder="1" applyAlignment="1">
      <alignment horizontal="right"/>
    </xf>
    <xf numFmtId="0" fontId="8" fillId="4" borderId="3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164" fontId="8" fillId="0" borderId="3" xfId="0" applyNumberFormat="1" applyFont="1" applyBorder="1" applyAlignment="1">
      <alignment horizontal="right"/>
    </xf>
    <xf numFmtId="49" fontId="10" fillId="0" borderId="3" xfId="0" applyNumberFormat="1" applyFont="1" applyFill="1" applyBorder="1" applyAlignment="1">
      <alignment horizontal="left"/>
    </xf>
    <xf numFmtId="164" fontId="10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4" borderId="3" xfId="0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left" wrapText="1"/>
    </xf>
    <xf numFmtId="164" fontId="9" fillId="0" borderId="3" xfId="0" applyNumberFormat="1" applyFont="1" applyBorder="1" applyAlignment="1">
      <alignment horizontal="right" wrapText="1"/>
    </xf>
    <xf numFmtId="0" fontId="8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right"/>
    </xf>
    <xf numFmtId="1" fontId="9" fillId="0" borderId="3" xfId="0" applyNumberFormat="1" applyFont="1" applyFill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165" fontId="9" fillId="0" borderId="3" xfId="0" applyNumberFormat="1" applyFont="1" applyFill="1" applyBorder="1" applyAlignment="1">
      <alignment wrapText="1"/>
    </xf>
    <xf numFmtId="164" fontId="10" fillId="5" borderId="3" xfId="0" applyNumberFormat="1" applyFont="1" applyFill="1" applyBorder="1" applyAlignment="1">
      <alignment horizontal="right"/>
    </xf>
    <xf numFmtId="164" fontId="10" fillId="5" borderId="3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left"/>
    </xf>
    <xf numFmtId="165" fontId="10" fillId="0" borderId="3" xfId="0" applyNumberFormat="1" applyFont="1" applyFill="1" applyBorder="1" applyAlignment="1"/>
    <xf numFmtId="0" fontId="8" fillId="0" borderId="3" xfId="0" applyFont="1" applyFill="1" applyBorder="1" applyAlignment="1">
      <alignment vertical="top" wrapText="1"/>
    </xf>
    <xf numFmtId="166" fontId="10" fillId="0" borderId="3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center"/>
    </xf>
    <xf numFmtId="165" fontId="8" fillId="0" borderId="3" xfId="0" applyNumberFormat="1" applyFont="1" applyFill="1" applyBorder="1" applyAlignment="1"/>
    <xf numFmtId="0" fontId="8" fillId="0" borderId="3" xfId="0" applyFont="1" applyBorder="1" applyAlignment="1">
      <alignment horizontal="right"/>
    </xf>
    <xf numFmtId="49" fontId="8" fillId="0" borderId="3" xfId="0" applyNumberFormat="1" applyFont="1" applyFill="1" applyBorder="1" applyAlignment="1">
      <alignment vertical="top" wrapText="1"/>
    </xf>
    <xf numFmtId="0" fontId="9" fillId="0" borderId="3" xfId="0" applyNumberFormat="1" applyFont="1" applyBorder="1" applyAlignment="1">
      <alignment horizontal="right"/>
    </xf>
    <xf numFmtId="0" fontId="8" fillId="0" borderId="3" xfId="0" applyFont="1" applyBorder="1" applyAlignment="1"/>
    <xf numFmtId="0" fontId="8" fillId="4" borderId="3" xfId="0" applyFont="1" applyFill="1" applyBorder="1"/>
    <xf numFmtId="0" fontId="9" fillId="4" borderId="3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vertical="top" wrapText="1"/>
    </xf>
    <xf numFmtId="164" fontId="9" fillId="4" borderId="3" xfId="0" applyNumberFormat="1" applyFont="1" applyFill="1" applyBorder="1" applyAlignment="1">
      <alignment horizontal="right" vertical="top" wrapText="1"/>
    </xf>
    <xf numFmtId="164" fontId="9" fillId="4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/>
    <xf numFmtId="0" fontId="9" fillId="4" borderId="3" xfId="3" applyFont="1" applyFill="1" applyBorder="1" applyAlignment="1">
      <alignment horizontal="left"/>
    </xf>
    <xf numFmtId="165" fontId="9" fillId="0" borderId="3" xfId="3" applyNumberFormat="1" applyFont="1" applyFill="1" applyBorder="1" applyAlignment="1"/>
    <xf numFmtId="0" fontId="9" fillId="4" borderId="3" xfId="3" applyFont="1" applyFill="1" applyBorder="1" applyAlignment="1">
      <alignment horizontal="right"/>
    </xf>
    <xf numFmtId="164" fontId="9" fillId="4" borderId="3" xfId="3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vertical="center" wrapText="1"/>
    </xf>
    <xf numFmtId="164" fontId="8" fillId="4" borderId="3" xfId="0" applyNumberFormat="1" applyFont="1" applyFill="1" applyBorder="1" applyAlignment="1">
      <alignment horizontal="right"/>
    </xf>
    <xf numFmtId="0" fontId="9" fillId="4" borderId="6" xfId="0" applyFont="1" applyFill="1" applyBorder="1" applyAlignment="1">
      <alignment horizontal="left"/>
    </xf>
    <xf numFmtId="0" fontId="9" fillId="0" borderId="3" xfId="0" applyFont="1" applyFill="1" applyBorder="1"/>
    <xf numFmtId="165" fontId="9" fillId="0" borderId="3" xfId="0" applyNumberFormat="1" applyFont="1" applyFill="1" applyBorder="1"/>
    <xf numFmtId="164" fontId="9" fillId="0" borderId="3" xfId="0" applyNumberFormat="1" applyFont="1" applyFill="1" applyBorder="1"/>
    <xf numFmtId="164" fontId="10" fillId="0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right"/>
    </xf>
    <xf numFmtId="1" fontId="9" fillId="0" borderId="3" xfId="0" applyNumberFormat="1" applyFont="1" applyFill="1" applyBorder="1" applyAlignment="1"/>
    <xf numFmtId="164" fontId="8" fillId="0" borderId="3" xfId="0" applyNumberFormat="1" applyFont="1" applyFill="1" applyBorder="1" applyAlignment="1">
      <alignment horizontal="right"/>
    </xf>
    <xf numFmtId="0" fontId="8" fillId="0" borderId="4" xfId="0" applyFont="1" applyFill="1" applyBorder="1" applyAlignment="1">
      <alignment horizontal="center"/>
    </xf>
    <xf numFmtId="164" fontId="8" fillId="0" borderId="3" xfId="0" applyNumberFormat="1" applyFont="1" applyFill="1" applyBorder="1" applyAlignment="1">
      <alignment horizontal="right" wrapText="1"/>
    </xf>
    <xf numFmtId="0" fontId="8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1" fontId="8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/>
    </xf>
    <xf numFmtId="0" fontId="9" fillId="0" borderId="3" xfId="0" applyFont="1" applyFill="1" applyBorder="1" applyAlignment="1">
      <alignment vertical="center" wrapText="1"/>
    </xf>
    <xf numFmtId="164" fontId="8" fillId="0" borderId="3" xfId="0" applyNumberFormat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left"/>
    </xf>
    <xf numFmtId="1" fontId="10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left" wrapText="1"/>
    </xf>
    <xf numFmtId="0" fontId="8" fillId="0" borderId="4" xfId="0" applyFont="1" applyBorder="1" applyAlignment="1">
      <alignment horizontal="center"/>
    </xf>
    <xf numFmtId="164" fontId="10" fillId="5" borderId="3" xfId="0" applyNumberFormat="1" applyFont="1" applyFill="1" applyBorder="1" applyAlignment="1">
      <alignment horizontal="left"/>
    </xf>
    <xf numFmtId="165" fontId="9" fillId="0" borderId="3" xfId="0" applyNumberFormat="1" applyFont="1" applyBorder="1" applyAlignment="1"/>
    <xf numFmtId="0" fontId="8" fillId="4" borderId="3" xfId="0" applyFont="1" applyFill="1" applyBorder="1" applyAlignment="1">
      <alignment vertical="center"/>
    </xf>
    <xf numFmtId="164" fontId="8" fillId="4" borderId="3" xfId="0" applyNumberFormat="1" applyFont="1" applyFill="1" applyBorder="1" applyAlignment="1">
      <alignment horizontal="right" vertical="center"/>
    </xf>
    <xf numFmtId="1" fontId="13" fillId="0" borderId="3" xfId="0" applyNumberFormat="1" applyFont="1" applyBorder="1" applyAlignment="1">
      <alignment horizontal="center"/>
    </xf>
    <xf numFmtId="164" fontId="14" fillId="5" borderId="3" xfId="0" applyNumberFormat="1" applyFont="1" applyFill="1" applyBorder="1" applyAlignment="1">
      <alignment horizontal="right"/>
    </xf>
    <xf numFmtId="0" fontId="10" fillId="5" borderId="3" xfId="0" applyNumberFormat="1" applyFont="1" applyFill="1" applyBorder="1" applyAlignment="1">
      <alignment horizontal="center"/>
    </xf>
    <xf numFmtId="0" fontId="9" fillId="0" borderId="3" xfId="0" applyFont="1" applyBorder="1" applyAlignment="1"/>
    <xf numFmtId="0" fontId="8" fillId="0" borderId="3" xfId="0" applyFont="1" applyFill="1" applyBorder="1" applyAlignment="1">
      <alignment horizontal="right" wrapText="1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49" fontId="10" fillId="0" borderId="3" xfId="0" applyNumberFormat="1" applyFont="1" applyFill="1" applyBorder="1" applyAlignment="1"/>
    <xf numFmtId="164" fontId="10" fillId="0" borderId="3" xfId="0" applyNumberFormat="1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horizontal="center"/>
    </xf>
    <xf numFmtId="165" fontId="9" fillId="0" borderId="3" xfId="0" applyNumberFormat="1" applyFont="1" applyFill="1" applyBorder="1" applyAlignment="1"/>
    <xf numFmtId="49" fontId="8" fillId="0" borderId="3" xfId="4" applyNumberFormat="1" applyFont="1" applyBorder="1" applyAlignment="1">
      <alignment vertical="center" wrapText="1"/>
    </xf>
    <xf numFmtId="164" fontId="8" fillId="0" borderId="3" xfId="5" applyNumberFormat="1" applyFont="1" applyBorder="1" applyAlignment="1">
      <alignment horizontal="right" vertical="center" wrapText="1"/>
    </xf>
    <xf numFmtId="0" fontId="10" fillId="0" borderId="3" xfId="0" applyFont="1" applyFill="1" applyBorder="1" applyAlignment="1">
      <alignment horizontal="right"/>
    </xf>
    <xf numFmtId="1" fontId="11" fillId="0" borderId="3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right"/>
    </xf>
    <xf numFmtId="0" fontId="8" fillId="0" borderId="3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164" fontId="8" fillId="0" borderId="3" xfId="0" applyNumberFormat="1" applyFont="1" applyBorder="1" applyAlignment="1">
      <alignment horizontal="right" wrapText="1"/>
    </xf>
    <xf numFmtId="164" fontId="8" fillId="0" borderId="3" xfId="0" applyNumberFormat="1" applyFont="1" applyBorder="1"/>
    <xf numFmtId="0" fontId="8" fillId="0" borderId="7" xfId="0" applyFont="1" applyFill="1" applyBorder="1" applyAlignment="1">
      <alignment horizontal="center"/>
    </xf>
    <xf numFmtId="0" fontId="11" fillId="0" borderId="3" xfId="0" applyFont="1" applyBorder="1"/>
    <xf numFmtId="1" fontId="6" fillId="0" borderId="3" xfId="0" applyNumberFormat="1" applyFont="1" applyBorder="1" applyAlignment="1">
      <alignment horizontal="center"/>
    </xf>
    <xf numFmtId="166" fontId="6" fillId="0" borderId="3" xfId="0" applyNumberFormat="1" applyFont="1" applyBorder="1" applyAlignment="1">
      <alignment horizontal="right"/>
    </xf>
    <xf numFmtId="0" fontId="0" fillId="0" borderId="3" xfId="0" applyBorder="1"/>
    <xf numFmtId="0" fontId="2" fillId="3" borderId="9" xfId="2" applyBorder="1" applyAlignment="1">
      <alignment horizontal="center" wrapText="1"/>
    </xf>
    <xf numFmtId="0" fontId="2" fillId="3" borderId="9" xfId="2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3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164" fontId="6" fillId="0" borderId="3" xfId="0" applyNumberFormat="1" applyFont="1" applyBorder="1"/>
    <xf numFmtId="0" fontId="5" fillId="0" borderId="3" xfId="0" applyFont="1" applyFill="1" applyBorder="1"/>
    <xf numFmtId="0" fontId="15" fillId="0" borderId="3" xfId="0" applyFont="1" applyFill="1" applyBorder="1" applyAlignment="1">
      <alignment wrapText="1"/>
    </xf>
    <xf numFmtId="164" fontId="5" fillId="0" borderId="3" xfId="0" applyNumberFormat="1" applyFont="1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right"/>
    </xf>
    <xf numFmtId="2" fontId="8" fillId="0" borderId="3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right"/>
    </xf>
    <xf numFmtId="2" fontId="8" fillId="0" borderId="3" xfId="0" applyNumberFormat="1" applyFont="1" applyFill="1" applyBorder="1" applyAlignment="1">
      <alignment horizontal="right"/>
    </xf>
    <xf numFmtId="2" fontId="8" fillId="0" borderId="3" xfId="0" applyNumberFormat="1" applyFont="1" applyBorder="1"/>
    <xf numFmtId="2" fontId="8" fillId="0" borderId="3" xfId="0" applyNumberFormat="1" applyFont="1" applyBorder="1" applyAlignment="1"/>
    <xf numFmtId="2" fontId="5" fillId="0" borderId="3" xfId="0" applyNumberFormat="1" applyFont="1" applyBorder="1"/>
    <xf numFmtId="167" fontId="0" fillId="0" borderId="0" xfId="0" applyNumberFormat="1"/>
    <xf numFmtId="4" fontId="8" fillId="0" borderId="3" xfId="0" applyNumberFormat="1" applyFont="1" applyBorder="1"/>
    <xf numFmtId="0" fontId="8" fillId="0" borderId="0" xfId="0" applyFont="1"/>
    <xf numFmtId="0" fontId="18" fillId="0" borderId="0" xfId="0" applyFont="1" applyAlignment="1">
      <alignment vertical="center"/>
    </xf>
    <xf numFmtId="0" fontId="7" fillId="3" borderId="2" xfId="2" applyFont="1" applyAlignment="1">
      <alignment horizontal="center" wrapText="1"/>
    </xf>
    <xf numFmtId="0" fontId="7" fillId="3" borderId="2" xfId="2" applyFont="1" applyAlignment="1">
      <alignment horizontal="center"/>
    </xf>
    <xf numFmtId="0" fontId="9" fillId="0" borderId="3" xfId="0" applyFont="1" applyFill="1" applyBorder="1" applyAlignment="1">
      <alignment horizontal="right"/>
    </xf>
    <xf numFmtId="2" fontId="9" fillId="0" borderId="3" xfId="0" applyNumberFormat="1" applyFont="1" applyFill="1" applyBorder="1"/>
    <xf numFmtId="0" fontId="9" fillId="0" borderId="3" xfId="0" applyFont="1" applyBorder="1"/>
    <xf numFmtId="0" fontId="13" fillId="0" borderId="3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right"/>
    </xf>
    <xf numFmtId="164" fontId="8" fillId="0" borderId="3" xfId="0" applyNumberFormat="1" applyFont="1" applyFill="1" applyBorder="1"/>
    <xf numFmtId="1" fontId="9" fillId="0" borderId="3" xfId="0" applyNumberFormat="1" applyFont="1" applyBorder="1" applyAlignment="1">
      <alignment horizontal="left"/>
    </xf>
    <xf numFmtId="1" fontId="10" fillId="5" borderId="3" xfId="0" applyNumberFormat="1" applyFont="1" applyFill="1" applyBorder="1" applyAlignment="1">
      <alignment horizontal="center"/>
    </xf>
    <xf numFmtId="49" fontId="8" fillId="0" borderId="3" xfId="0" applyNumberFormat="1" applyFont="1" applyBorder="1" applyAlignment="1">
      <alignment horizontal="left" wrapText="1"/>
    </xf>
    <xf numFmtId="49" fontId="9" fillId="0" borderId="3" xfId="0" applyNumberFormat="1" applyFont="1" applyBorder="1" applyAlignment="1">
      <alignment horizontal="left"/>
    </xf>
    <xf numFmtId="165" fontId="9" fillId="0" borderId="3" xfId="0" applyNumberFormat="1" applyFont="1" applyBorder="1" applyAlignment="1">
      <alignment horizontal="left"/>
    </xf>
    <xf numFmtId="0" fontId="9" fillId="4" borderId="3" xfId="0" applyFont="1" applyFill="1" applyBorder="1" applyAlignment="1">
      <alignment horizontal="right"/>
    </xf>
    <xf numFmtId="164" fontId="11" fillId="0" borderId="3" xfId="0" applyNumberFormat="1" applyFont="1" applyBorder="1"/>
    <xf numFmtId="0" fontId="11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1" fillId="2" borderId="1" xfId="1" applyAlignment="1">
      <alignment horizontal="center" vertical="center" wrapText="1"/>
    </xf>
    <xf numFmtId="0" fontId="6" fillId="0" borderId="3" xfId="0" applyFont="1" applyBorder="1" applyAlignment="1">
      <alignment horizontal="right"/>
    </xf>
    <xf numFmtId="0" fontId="16" fillId="2" borderId="1" xfId="1" applyFont="1" applyAlignment="1">
      <alignment horizontal="center" vertical="center" wrapText="1"/>
    </xf>
    <xf numFmtId="0" fontId="13" fillId="0" borderId="4" xfId="0" applyFont="1" applyFill="1" applyBorder="1" applyAlignment="1">
      <alignment horizontal="right"/>
    </xf>
    <xf numFmtId="0" fontId="13" fillId="0" borderId="5" xfId="0" applyFont="1" applyFill="1" applyBorder="1" applyAlignment="1">
      <alignment horizontal="right"/>
    </xf>
  </cellXfs>
  <cellStyles count="6">
    <cellStyle name="Normal 5" xfId="4"/>
    <cellStyle name="Normal 6" xfId="5"/>
    <cellStyle name="Normal_Sheet1" xfId="3"/>
    <cellStyle name="Изход" xfId="1" builtinId="21"/>
    <cellStyle name="Контролна клетка" xfId="2" builtinId="23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tabSelected="1" workbookViewId="0">
      <selection activeCell="E295" sqref="E295"/>
    </sheetView>
  </sheetViews>
  <sheetFormatPr defaultRowHeight="15" x14ac:dyDescent="0.25"/>
  <cols>
    <col min="1" max="1" width="6" customWidth="1"/>
    <col min="2" max="2" width="14.5703125" customWidth="1"/>
    <col min="3" max="3" width="18.7109375" customWidth="1"/>
    <col min="4" max="4" width="17.28515625" customWidth="1"/>
    <col min="5" max="5" width="13" customWidth="1"/>
    <col min="6" max="6" width="16.28515625" customWidth="1"/>
    <col min="7" max="7" width="13.7109375" customWidth="1"/>
    <col min="8" max="8" width="10" customWidth="1"/>
    <col min="9" max="9" width="10.7109375" customWidth="1"/>
    <col min="10" max="10" width="11" customWidth="1"/>
    <col min="11" max="11" width="11.140625" customWidth="1"/>
  </cols>
  <sheetData>
    <row r="1" spans="1:11" ht="65.25" customHeight="1" x14ac:dyDescent="0.25">
      <c r="A1" s="155" t="s">
        <v>410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15.75" thickBot="1" x14ac:dyDescent="0.3">
      <c r="A2" s="1"/>
    </row>
    <row r="3" spans="1:11" ht="60.75" thickTop="1" x14ac:dyDescent="0.25">
      <c r="A3" s="108" t="s">
        <v>4</v>
      </c>
      <c r="B3" s="109" t="s">
        <v>0</v>
      </c>
      <c r="C3" s="109" t="s">
        <v>1</v>
      </c>
      <c r="D3" s="108" t="s">
        <v>12</v>
      </c>
      <c r="E3" s="108" t="s">
        <v>5</v>
      </c>
      <c r="F3" s="108" t="s">
        <v>3</v>
      </c>
      <c r="G3" s="109" t="s">
        <v>2</v>
      </c>
      <c r="H3" s="109" t="s">
        <v>6</v>
      </c>
      <c r="I3" s="108" t="s">
        <v>16</v>
      </c>
      <c r="J3" s="108" t="s">
        <v>10</v>
      </c>
      <c r="K3" s="108" t="s">
        <v>11</v>
      </c>
    </row>
    <row r="4" spans="1:11" x14ac:dyDescent="0.25">
      <c r="A4" s="110">
        <v>1</v>
      </c>
      <c r="B4" s="110">
        <v>2</v>
      </c>
      <c r="C4" s="110">
        <v>3</v>
      </c>
      <c r="D4" s="110">
        <v>4</v>
      </c>
      <c r="E4" s="110">
        <v>5</v>
      </c>
      <c r="F4" s="110">
        <v>6</v>
      </c>
      <c r="G4" s="110">
        <v>7</v>
      </c>
      <c r="H4" s="110">
        <v>8</v>
      </c>
      <c r="I4" s="110">
        <v>9</v>
      </c>
      <c r="J4" s="110">
        <v>10</v>
      </c>
      <c r="K4" s="110">
        <v>11</v>
      </c>
    </row>
    <row r="5" spans="1:11" x14ac:dyDescent="0.25">
      <c r="A5" s="4">
        <v>1</v>
      </c>
      <c r="B5" s="5" t="s">
        <v>17</v>
      </c>
      <c r="C5" s="5" t="s">
        <v>18</v>
      </c>
      <c r="D5" s="6" t="s">
        <v>19</v>
      </c>
      <c r="E5" s="7">
        <v>3.3969999999999998</v>
      </c>
      <c r="F5" s="8" t="s">
        <v>20</v>
      </c>
      <c r="G5" s="9" t="s">
        <v>21</v>
      </c>
      <c r="H5" s="4" t="s">
        <v>22</v>
      </c>
      <c r="I5" s="4">
        <v>10</v>
      </c>
      <c r="J5" s="125">
        <v>45</v>
      </c>
      <c r="K5" s="129">
        <f>(E5*J5)*20%</f>
        <v>30.572999999999997</v>
      </c>
    </row>
    <row r="6" spans="1:11" x14ac:dyDescent="0.25">
      <c r="A6" s="4">
        <v>2</v>
      </c>
      <c r="B6" s="5" t="s">
        <v>17</v>
      </c>
      <c r="C6" s="5" t="s">
        <v>18</v>
      </c>
      <c r="D6" s="6" t="s">
        <v>23</v>
      </c>
      <c r="E6" s="7">
        <v>1</v>
      </c>
      <c r="F6" s="8" t="s">
        <v>24</v>
      </c>
      <c r="G6" s="9" t="s">
        <v>21</v>
      </c>
      <c r="H6" s="4" t="s">
        <v>22</v>
      </c>
      <c r="I6" s="4">
        <v>10</v>
      </c>
      <c r="J6" s="125">
        <v>45</v>
      </c>
      <c r="K6" s="129">
        <f t="shared" ref="K6:K69" si="0">(E6*J6)*20%</f>
        <v>9</v>
      </c>
    </row>
    <row r="7" spans="1:11" x14ac:dyDescent="0.25">
      <c r="A7" s="4">
        <v>3</v>
      </c>
      <c r="B7" s="5" t="s">
        <v>17</v>
      </c>
      <c r="C7" s="5" t="s">
        <v>18</v>
      </c>
      <c r="D7" s="6" t="s">
        <v>25</v>
      </c>
      <c r="E7" s="7">
        <v>9</v>
      </c>
      <c r="F7" s="11" t="s">
        <v>26</v>
      </c>
      <c r="G7" s="9" t="s">
        <v>21</v>
      </c>
      <c r="H7" s="4" t="s">
        <v>22</v>
      </c>
      <c r="I7" s="4">
        <v>10</v>
      </c>
      <c r="J7" s="125">
        <v>45</v>
      </c>
      <c r="K7" s="129">
        <f t="shared" si="0"/>
        <v>81</v>
      </c>
    </row>
    <row r="8" spans="1:11" x14ac:dyDescent="0.25">
      <c r="A8" s="4">
        <v>4</v>
      </c>
      <c r="B8" s="5" t="s">
        <v>17</v>
      </c>
      <c r="C8" s="5" t="s">
        <v>27</v>
      </c>
      <c r="D8" s="6" t="s">
        <v>28</v>
      </c>
      <c r="E8" s="12">
        <v>2.8220000000000001</v>
      </c>
      <c r="F8" s="13" t="s">
        <v>26</v>
      </c>
      <c r="G8" s="14" t="s">
        <v>21</v>
      </c>
      <c r="H8" s="4" t="s">
        <v>22</v>
      </c>
      <c r="I8" s="4">
        <v>10</v>
      </c>
      <c r="J8" s="125">
        <v>45</v>
      </c>
      <c r="K8" s="129">
        <f t="shared" si="0"/>
        <v>25.398000000000003</v>
      </c>
    </row>
    <row r="9" spans="1:11" x14ac:dyDescent="0.25">
      <c r="A9" s="4">
        <v>5</v>
      </c>
      <c r="B9" s="5" t="s">
        <v>17</v>
      </c>
      <c r="C9" s="5" t="s">
        <v>29</v>
      </c>
      <c r="D9" s="6" t="s">
        <v>30</v>
      </c>
      <c r="E9" s="12">
        <v>6.7</v>
      </c>
      <c r="F9" s="13" t="s">
        <v>26</v>
      </c>
      <c r="G9" s="14" t="s">
        <v>21</v>
      </c>
      <c r="H9" s="4" t="s">
        <v>22</v>
      </c>
      <c r="I9" s="4">
        <v>10</v>
      </c>
      <c r="J9" s="125">
        <v>45</v>
      </c>
      <c r="K9" s="129">
        <f t="shared" si="0"/>
        <v>60.300000000000004</v>
      </c>
    </row>
    <row r="10" spans="1:11" x14ac:dyDescent="0.25">
      <c r="A10" s="4">
        <v>6</v>
      </c>
      <c r="B10" s="5" t="s">
        <v>17</v>
      </c>
      <c r="C10" s="5" t="s">
        <v>17</v>
      </c>
      <c r="D10" s="15" t="s">
        <v>31</v>
      </c>
      <c r="E10" s="16">
        <v>29.998000000000001</v>
      </c>
      <c r="F10" s="4" t="s">
        <v>26</v>
      </c>
      <c r="G10" s="5" t="s">
        <v>32</v>
      </c>
      <c r="H10" s="4" t="s">
        <v>22</v>
      </c>
      <c r="I10" s="4">
        <v>10</v>
      </c>
      <c r="J10" s="125">
        <v>45</v>
      </c>
      <c r="K10" s="129">
        <f t="shared" si="0"/>
        <v>269.98200000000003</v>
      </c>
    </row>
    <row r="11" spans="1:11" x14ac:dyDescent="0.25">
      <c r="A11" s="4">
        <v>7</v>
      </c>
      <c r="B11" s="5" t="s">
        <v>17</v>
      </c>
      <c r="C11" s="5" t="s">
        <v>33</v>
      </c>
      <c r="D11" s="17" t="s">
        <v>34</v>
      </c>
      <c r="E11" s="18">
        <v>14.997999999999999</v>
      </c>
      <c r="F11" s="19" t="s">
        <v>20</v>
      </c>
      <c r="G11" s="20" t="s">
        <v>21</v>
      </c>
      <c r="H11" s="4" t="s">
        <v>22</v>
      </c>
      <c r="I11" s="4">
        <v>10</v>
      </c>
      <c r="J11" s="125">
        <v>45</v>
      </c>
      <c r="K11" s="129">
        <f t="shared" si="0"/>
        <v>134.982</v>
      </c>
    </row>
    <row r="12" spans="1:11" x14ac:dyDescent="0.25">
      <c r="A12" s="4">
        <v>8</v>
      </c>
      <c r="B12" s="5" t="s">
        <v>17</v>
      </c>
      <c r="C12" s="5" t="s">
        <v>33</v>
      </c>
      <c r="D12" s="6" t="s">
        <v>35</v>
      </c>
      <c r="E12" s="12">
        <v>409.06200000000001</v>
      </c>
      <c r="F12" s="21" t="s">
        <v>36</v>
      </c>
      <c r="G12" s="14" t="s">
        <v>21</v>
      </c>
      <c r="H12" s="4" t="s">
        <v>22</v>
      </c>
      <c r="I12" s="4">
        <v>10</v>
      </c>
      <c r="J12" s="125">
        <v>45</v>
      </c>
      <c r="K12" s="129">
        <f t="shared" si="0"/>
        <v>3681.5580000000004</v>
      </c>
    </row>
    <row r="13" spans="1:11" x14ac:dyDescent="0.25">
      <c r="A13" s="4">
        <v>9</v>
      </c>
      <c r="B13" s="5" t="s">
        <v>17</v>
      </c>
      <c r="C13" s="5" t="s">
        <v>37</v>
      </c>
      <c r="D13" s="22" t="s">
        <v>38</v>
      </c>
      <c r="E13" s="23">
        <v>10.605</v>
      </c>
      <c r="F13" s="24" t="s">
        <v>26</v>
      </c>
      <c r="G13" s="25" t="s">
        <v>21</v>
      </c>
      <c r="H13" s="4" t="s">
        <v>22</v>
      </c>
      <c r="I13" s="4">
        <v>10</v>
      </c>
      <c r="J13" s="125">
        <v>45</v>
      </c>
      <c r="K13" s="129">
        <f t="shared" si="0"/>
        <v>95.445000000000007</v>
      </c>
    </row>
    <row r="14" spans="1:11" x14ac:dyDescent="0.25">
      <c r="A14" s="4">
        <v>10</v>
      </c>
      <c r="B14" s="5" t="s">
        <v>17</v>
      </c>
      <c r="C14" s="5" t="s">
        <v>37</v>
      </c>
      <c r="D14" s="22" t="s">
        <v>39</v>
      </c>
      <c r="E14" s="23">
        <v>3.0009999999999999</v>
      </c>
      <c r="F14" s="26" t="s">
        <v>36</v>
      </c>
      <c r="G14" s="25" t="s">
        <v>21</v>
      </c>
      <c r="H14" s="4" t="s">
        <v>22</v>
      </c>
      <c r="I14" s="4">
        <v>10</v>
      </c>
      <c r="J14" s="125">
        <v>45</v>
      </c>
      <c r="K14" s="129">
        <f t="shared" si="0"/>
        <v>27.009</v>
      </c>
    </row>
    <row r="15" spans="1:11" x14ac:dyDescent="0.25">
      <c r="A15" s="4">
        <v>11</v>
      </c>
      <c r="B15" s="5" t="s">
        <v>17</v>
      </c>
      <c r="C15" s="5" t="s">
        <v>37</v>
      </c>
      <c r="D15" s="22" t="s">
        <v>40</v>
      </c>
      <c r="E15" s="23">
        <v>30.032</v>
      </c>
      <c r="F15" s="26" t="s">
        <v>36</v>
      </c>
      <c r="G15" s="25" t="s">
        <v>21</v>
      </c>
      <c r="H15" s="4" t="s">
        <v>22</v>
      </c>
      <c r="I15" s="4">
        <v>10</v>
      </c>
      <c r="J15" s="125">
        <v>45</v>
      </c>
      <c r="K15" s="129">
        <f t="shared" si="0"/>
        <v>270.28800000000001</v>
      </c>
    </row>
    <row r="16" spans="1:11" x14ac:dyDescent="0.25">
      <c r="A16" s="4">
        <v>12</v>
      </c>
      <c r="B16" s="5" t="s">
        <v>17</v>
      </c>
      <c r="C16" s="5" t="s">
        <v>41</v>
      </c>
      <c r="D16" s="6" t="s">
        <v>42</v>
      </c>
      <c r="E16" s="27">
        <v>5.4</v>
      </c>
      <c r="F16" s="19" t="s">
        <v>43</v>
      </c>
      <c r="G16" s="20" t="s">
        <v>21</v>
      </c>
      <c r="H16" s="4" t="s">
        <v>22</v>
      </c>
      <c r="I16" s="4">
        <v>10</v>
      </c>
      <c r="J16" s="125">
        <v>45</v>
      </c>
      <c r="K16" s="129">
        <f t="shared" si="0"/>
        <v>48.600000000000009</v>
      </c>
    </row>
    <row r="17" spans="1:11" x14ac:dyDescent="0.25">
      <c r="A17" s="4">
        <v>13</v>
      </c>
      <c r="B17" s="5" t="s">
        <v>17</v>
      </c>
      <c r="C17" s="5" t="s">
        <v>44</v>
      </c>
      <c r="D17" s="17" t="s">
        <v>45</v>
      </c>
      <c r="E17" s="27">
        <v>11.023999999999999</v>
      </c>
      <c r="F17" s="19" t="s">
        <v>20</v>
      </c>
      <c r="G17" s="20" t="s">
        <v>21</v>
      </c>
      <c r="H17" s="4" t="s">
        <v>22</v>
      </c>
      <c r="I17" s="4">
        <v>10</v>
      </c>
      <c r="J17" s="125">
        <v>45</v>
      </c>
      <c r="K17" s="129">
        <f t="shared" si="0"/>
        <v>99.216000000000008</v>
      </c>
    </row>
    <row r="18" spans="1:11" x14ac:dyDescent="0.25">
      <c r="A18" s="4">
        <v>14</v>
      </c>
      <c r="B18" s="5" t="s">
        <v>17</v>
      </c>
      <c r="C18" s="5" t="s">
        <v>46</v>
      </c>
      <c r="D18" s="6" t="s">
        <v>47</v>
      </c>
      <c r="E18" s="7">
        <v>14.999000000000001</v>
      </c>
      <c r="F18" s="4" t="s">
        <v>26</v>
      </c>
      <c r="G18" s="28" t="s">
        <v>21</v>
      </c>
      <c r="H18" s="4" t="s">
        <v>22</v>
      </c>
      <c r="I18" s="4">
        <v>10</v>
      </c>
      <c r="J18" s="125">
        <v>45</v>
      </c>
      <c r="K18" s="129">
        <f t="shared" si="0"/>
        <v>134.99100000000001</v>
      </c>
    </row>
    <row r="19" spans="1:11" x14ac:dyDescent="0.25">
      <c r="A19" s="4">
        <v>15</v>
      </c>
      <c r="B19" s="5" t="s">
        <v>17</v>
      </c>
      <c r="C19" s="5" t="s">
        <v>48</v>
      </c>
      <c r="D19" s="6" t="s">
        <v>49</v>
      </c>
      <c r="E19" s="29">
        <v>2.302</v>
      </c>
      <c r="F19" s="19" t="s">
        <v>20</v>
      </c>
      <c r="G19" s="20" t="s">
        <v>21</v>
      </c>
      <c r="H19" s="4" t="s">
        <v>22</v>
      </c>
      <c r="I19" s="4">
        <v>10</v>
      </c>
      <c r="J19" s="125">
        <v>45</v>
      </c>
      <c r="K19" s="129">
        <f t="shared" si="0"/>
        <v>20.718000000000004</v>
      </c>
    </row>
    <row r="20" spans="1:11" x14ac:dyDescent="0.25">
      <c r="A20" s="4"/>
      <c r="B20" s="151" t="s">
        <v>50</v>
      </c>
      <c r="C20" s="152"/>
      <c r="D20" s="30">
        <v>15</v>
      </c>
      <c r="E20" s="31">
        <f>SUM(E5:E19)</f>
        <v>554.34</v>
      </c>
      <c r="F20" s="4"/>
      <c r="G20" s="4"/>
      <c r="H20" s="4"/>
      <c r="I20" s="4"/>
      <c r="J20" s="122"/>
      <c r="K20" s="4"/>
    </row>
    <row r="21" spans="1:11" x14ac:dyDescent="0.25">
      <c r="A21" s="4">
        <v>16</v>
      </c>
      <c r="B21" s="5" t="s">
        <v>51</v>
      </c>
      <c r="C21" s="32" t="s">
        <v>52</v>
      </c>
      <c r="D21" s="33" t="s">
        <v>53</v>
      </c>
      <c r="E21" s="34">
        <v>8.6430000000000007</v>
      </c>
      <c r="F21" s="35" t="s">
        <v>54</v>
      </c>
      <c r="G21" s="36" t="s">
        <v>55</v>
      </c>
      <c r="H21" s="4" t="s">
        <v>22</v>
      </c>
      <c r="I21" s="4">
        <v>10</v>
      </c>
      <c r="J21" s="125">
        <v>39</v>
      </c>
      <c r="K21" s="129">
        <f t="shared" si="0"/>
        <v>67.415400000000005</v>
      </c>
    </row>
    <row r="22" spans="1:11" x14ac:dyDescent="0.25">
      <c r="A22" s="4">
        <v>17</v>
      </c>
      <c r="B22" s="5" t="s">
        <v>51</v>
      </c>
      <c r="C22" s="32" t="s">
        <v>56</v>
      </c>
      <c r="D22" s="37" t="s">
        <v>57</v>
      </c>
      <c r="E22" s="34">
        <v>2</v>
      </c>
      <c r="F22" s="35" t="s">
        <v>58</v>
      </c>
      <c r="G22" s="36" t="s">
        <v>55</v>
      </c>
      <c r="H22" s="4" t="s">
        <v>22</v>
      </c>
      <c r="I22" s="4">
        <v>10</v>
      </c>
      <c r="J22" s="125">
        <v>39</v>
      </c>
      <c r="K22" s="129">
        <f t="shared" si="0"/>
        <v>15.600000000000001</v>
      </c>
    </row>
    <row r="23" spans="1:11" x14ac:dyDescent="0.25">
      <c r="A23" s="4">
        <v>18</v>
      </c>
      <c r="B23" s="5" t="s">
        <v>51</v>
      </c>
      <c r="C23" s="32" t="s">
        <v>56</v>
      </c>
      <c r="D23" s="37" t="s">
        <v>59</v>
      </c>
      <c r="E23" s="34">
        <v>5.98</v>
      </c>
      <c r="F23" s="35" t="s">
        <v>60</v>
      </c>
      <c r="G23" s="36" t="s">
        <v>55</v>
      </c>
      <c r="H23" s="4" t="s">
        <v>22</v>
      </c>
      <c r="I23" s="4">
        <v>10</v>
      </c>
      <c r="J23" s="125">
        <v>39</v>
      </c>
      <c r="K23" s="129">
        <f t="shared" si="0"/>
        <v>46.644000000000005</v>
      </c>
    </row>
    <row r="24" spans="1:11" x14ac:dyDescent="0.25">
      <c r="A24" s="4">
        <v>19</v>
      </c>
      <c r="B24" s="5" t="s">
        <v>51</v>
      </c>
      <c r="C24" s="32" t="s">
        <v>56</v>
      </c>
      <c r="D24" s="38" t="s">
        <v>61</v>
      </c>
      <c r="E24" s="39">
        <v>5</v>
      </c>
      <c r="F24" s="35" t="s">
        <v>62</v>
      </c>
      <c r="G24" s="36" t="s">
        <v>55</v>
      </c>
      <c r="H24" s="4" t="s">
        <v>22</v>
      </c>
      <c r="I24" s="4">
        <v>10</v>
      </c>
      <c r="J24" s="125">
        <v>39</v>
      </c>
      <c r="K24" s="129">
        <f t="shared" si="0"/>
        <v>39</v>
      </c>
    </row>
    <row r="25" spans="1:11" x14ac:dyDescent="0.25">
      <c r="A25" s="4">
        <v>20</v>
      </c>
      <c r="B25" s="5" t="s">
        <v>51</v>
      </c>
      <c r="C25" s="32" t="s">
        <v>56</v>
      </c>
      <c r="D25" s="38" t="s">
        <v>63</v>
      </c>
      <c r="E25" s="27">
        <v>5</v>
      </c>
      <c r="F25" s="35" t="s">
        <v>62</v>
      </c>
      <c r="G25" s="36" t="s">
        <v>55</v>
      </c>
      <c r="H25" s="4" t="s">
        <v>22</v>
      </c>
      <c r="I25" s="4">
        <v>10</v>
      </c>
      <c r="J25" s="125">
        <v>39</v>
      </c>
      <c r="K25" s="129">
        <f t="shared" si="0"/>
        <v>39</v>
      </c>
    </row>
    <row r="26" spans="1:11" x14ac:dyDescent="0.25">
      <c r="A26" s="4">
        <v>21</v>
      </c>
      <c r="B26" s="5" t="s">
        <v>51</v>
      </c>
      <c r="C26" s="32" t="s">
        <v>56</v>
      </c>
      <c r="D26" s="38" t="s">
        <v>64</v>
      </c>
      <c r="E26" s="27">
        <v>5.99</v>
      </c>
      <c r="F26" s="35" t="s">
        <v>60</v>
      </c>
      <c r="G26" s="36" t="s">
        <v>55</v>
      </c>
      <c r="H26" s="4" t="s">
        <v>22</v>
      </c>
      <c r="I26" s="4">
        <v>10</v>
      </c>
      <c r="J26" s="125">
        <v>39</v>
      </c>
      <c r="K26" s="129">
        <f t="shared" si="0"/>
        <v>46.722000000000008</v>
      </c>
    </row>
    <row r="27" spans="1:11" x14ac:dyDescent="0.25">
      <c r="A27" s="4">
        <v>22</v>
      </c>
      <c r="B27" s="5" t="s">
        <v>51</v>
      </c>
      <c r="C27" s="32" t="s">
        <v>56</v>
      </c>
      <c r="D27" s="38" t="s">
        <v>65</v>
      </c>
      <c r="E27" s="27">
        <v>7</v>
      </c>
      <c r="F27" s="35" t="s">
        <v>62</v>
      </c>
      <c r="G27" s="36" t="s">
        <v>55</v>
      </c>
      <c r="H27" s="4" t="s">
        <v>22</v>
      </c>
      <c r="I27" s="4">
        <v>10</v>
      </c>
      <c r="J27" s="125">
        <v>39</v>
      </c>
      <c r="K27" s="129">
        <f t="shared" si="0"/>
        <v>54.6</v>
      </c>
    </row>
    <row r="28" spans="1:11" x14ac:dyDescent="0.25">
      <c r="A28" s="4">
        <v>23</v>
      </c>
      <c r="B28" s="5" t="s">
        <v>51</v>
      </c>
      <c r="C28" s="32" t="s">
        <v>56</v>
      </c>
      <c r="D28" s="38" t="s">
        <v>66</v>
      </c>
      <c r="E28" s="27">
        <v>8.9809999999999999</v>
      </c>
      <c r="F28" s="35" t="s">
        <v>62</v>
      </c>
      <c r="G28" s="36" t="s">
        <v>55</v>
      </c>
      <c r="H28" s="4" t="s">
        <v>22</v>
      </c>
      <c r="I28" s="4">
        <v>10</v>
      </c>
      <c r="J28" s="125">
        <v>39</v>
      </c>
      <c r="K28" s="129">
        <f t="shared" si="0"/>
        <v>70.0518</v>
      </c>
    </row>
    <row r="29" spans="1:11" x14ac:dyDescent="0.25">
      <c r="A29" s="4">
        <v>24</v>
      </c>
      <c r="B29" s="5" t="s">
        <v>51</v>
      </c>
      <c r="C29" s="32" t="s">
        <v>67</v>
      </c>
      <c r="D29" s="38" t="s">
        <v>68</v>
      </c>
      <c r="E29" s="27">
        <v>20.994</v>
      </c>
      <c r="F29" s="40" t="s">
        <v>69</v>
      </c>
      <c r="G29" s="36" t="s">
        <v>55</v>
      </c>
      <c r="H29" s="4" t="s">
        <v>22</v>
      </c>
      <c r="I29" s="4">
        <v>10</v>
      </c>
      <c r="J29" s="125">
        <v>39</v>
      </c>
      <c r="K29" s="129">
        <f t="shared" si="0"/>
        <v>163.75319999999999</v>
      </c>
    </row>
    <row r="30" spans="1:11" x14ac:dyDescent="0.25">
      <c r="A30" s="4">
        <v>25</v>
      </c>
      <c r="B30" s="5" t="s">
        <v>51</v>
      </c>
      <c r="C30" s="5" t="s">
        <v>70</v>
      </c>
      <c r="D30" s="41" t="s">
        <v>71</v>
      </c>
      <c r="E30" s="42">
        <v>23.219000000000001</v>
      </c>
      <c r="F30" s="35" t="s">
        <v>58</v>
      </c>
      <c r="G30" s="36" t="s">
        <v>55</v>
      </c>
      <c r="H30" s="4" t="s">
        <v>22</v>
      </c>
      <c r="I30" s="4">
        <v>10</v>
      </c>
      <c r="J30" s="125">
        <v>39</v>
      </c>
      <c r="K30" s="129">
        <f t="shared" si="0"/>
        <v>181.10820000000001</v>
      </c>
    </row>
    <row r="31" spans="1:11" x14ac:dyDescent="0.25">
      <c r="A31" s="4">
        <v>26</v>
      </c>
      <c r="B31" s="5" t="s">
        <v>51</v>
      </c>
      <c r="C31" s="5" t="s">
        <v>70</v>
      </c>
      <c r="D31" s="41" t="s">
        <v>72</v>
      </c>
      <c r="E31" s="42">
        <v>40.735999999999997</v>
      </c>
      <c r="F31" s="35" t="s">
        <v>58</v>
      </c>
      <c r="G31" s="36" t="s">
        <v>55</v>
      </c>
      <c r="H31" s="4" t="s">
        <v>22</v>
      </c>
      <c r="I31" s="4">
        <v>10</v>
      </c>
      <c r="J31" s="125">
        <v>39</v>
      </c>
      <c r="K31" s="129">
        <f t="shared" si="0"/>
        <v>317.74080000000004</v>
      </c>
    </row>
    <row r="32" spans="1:11" x14ac:dyDescent="0.25">
      <c r="A32" s="4">
        <v>27</v>
      </c>
      <c r="B32" s="5" t="s">
        <v>51</v>
      </c>
      <c r="C32" s="5" t="s">
        <v>73</v>
      </c>
      <c r="D32" s="41" t="s">
        <v>74</v>
      </c>
      <c r="E32" s="27">
        <v>6.7809999999999997</v>
      </c>
      <c r="F32" s="40" t="s">
        <v>54</v>
      </c>
      <c r="G32" s="36" t="s">
        <v>55</v>
      </c>
      <c r="H32" s="4" t="s">
        <v>22</v>
      </c>
      <c r="I32" s="4">
        <v>10</v>
      </c>
      <c r="J32" s="125">
        <v>39</v>
      </c>
      <c r="K32" s="129">
        <f t="shared" si="0"/>
        <v>52.891800000000003</v>
      </c>
    </row>
    <row r="33" spans="1:11" x14ac:dyDescent="0.25">
      <c r="A33" s="4">
        <v>28</v>
      </c>
      <c r="B33" s="5" t="s">
        <v>51</v>
      </c>
      <c r="C33" s="5" t="s">
        <v>73</v>
      </c>
      <c r="D33" s="41" t="s">
        <v>75</v>
      </c>
      <c r="E33" s="27">
        <v>11.962999999999999</v>
      </c>
      <c r="F33" s="40" t="s">
        <v>54</v>
      </c>
      <c r="G33" s="36" t="s">
        <v>55</v>
      </c>
      <c r="H33" s="4" t="s">
        <v>22</v>
      </c>
      <c r="I33" s="4">
        <v>10</v>
      </c>
      <c r="J33" s="125">
        <v>39</v>
      </c>
      <c r="K33" s="129">
        <f t="shared" si="0"/>
        <v>93.311399999999992</v>
      </c>
    </row>
    <row r="34" spans="1:11" x14ac:dyDescent="0.25">
      <c r="A34" s="4">
        <v>29</v>
      </c>
      <c r="B34" s="5" t="s">
        <v>51</v>
      </c>
      <c r="C34" s="5" t="s">
        <v>73</v>
      </c>
      <c r="D34" s="41" t="s">
        <v>76</v>
      </c>
      <c r="E34" s="27">
        <v>15.452</v>
      </c>
      <c r="F34" s="40" t="s">
        <v>54</v>
      </c>
      <c r="G34" s="36" t="s">
        <v>55</v>
      </c>
      <c r="H34" s="4" t="s">
        <v>22</v>
      </c>
      <c r="I34" s="4">
        <v>10</v>
      </c>
      <c r="J34" s="125">
        <v>39</v>
      </c>
      <c r="K34" s="129">
        <f t="shared" si="0"/>
        <v>120.52560000000001</v>
      </c>
    </row>
    <row r="35" spans="1:11" x14ac:dyDescent="0.25">
      <c r="A35" s="4">
        <v>30</v>
      </c>
      <c r="B35" s="5" t="s">
        <v>51</v>
      </c>
      <c r="C35" s="5" t="s">
        <v>77</v>
      </c>
      <c r="D35" s="41" t="s">
        <v>78</v>
      </c>
      <c r="E35" s="42">
        <v>6.1509999999999998</v>
      </c>
      <c r="F35" s="40" t="s">
        <v>54</v>
      </c>
      <c r="G35" s="36" t="s">
        <v>55</v>
      </c>
      <c r="H35" s="4" t="s">
        <v>22</v>
      </c>
      <c r="I35" s="4">
        <v>10</v>
      </c>
      <c r="J35" s="125">
        <v>39</v>
      </c>
      <c r="K35" s="129">
        <f t="shared" si="0"/>
        <v>47.977800000000002</v>
      </c>
    </row>
    <row r="36" spans="1:11" x14ac:dyDescent="0.25">
      <c r="A36" s="4">
        <v>31</v>
      </c>
      <c r="B36" s="5" t="s">
        <v>51</v>
      </c>
      <c r="C36" s="5" t="s">
        <v>77</v>
      </c>
      <c r="D36" s="41" t="s">
        <v>79</v>
      </c>
      <c r="E36" s="42">
        <v>6.3289999999999997</v>
      </c>
      <c r="F36" s="40" t="s">
        <v>54</v>
      </c>
      <c r="G36" s="36" t="s">
        <v>55</v>
      </c>
      <c r="H36" s="4" t="s">
        <v>22</v>
      </c>
      <c r="I36" s="4">
        <v>10</v>
      </c>
      <c r="J36" s="125">
        <v>39</v>
      </c>
      <c r="K36" s="129">
        <f t="shared" si="0"/>
        <v>49.366199999999999</v>
      </c>
    </row>
    <row r="37" spans="1:11" x14ac:dyDescent="0.25">
      <c r="A37" s="4">
        <v>32</v>
      </c>
      <c r="B37" s="5" t="s">
        <v>51</v>
      </c>
      <c r="C37" s="5" t="s">
        <v>80</v>
      </c>
      <c r="D37" s="41" t="s">
        <v>81</v>
      </c>
      <c r="E37" s="42">
        <v>6.3540000000000001</v>
      </c>
      <c r="F37" s="40" t="s">
        <v>54</v>
      </c>
      <c r="G37" s="36" t="s">
        <v>55</v>
      </c>
      <c r="H37" s="4" t="s">
        <v>22</v>
      </c>
      <c r="I37" s="4">
        <v>10</v>
      </c>
      <c r="J37" s="125">
        <v>39</v>
      </c>
      <c r="K37" s="129">
        <f t="shared" si="0"/>
        <v>49.561200000000007</v>
      </c>
    </row>
    <row r="38" spans="1:11" x14ac:dyDescent="0.25">
      <c r="A38" s="4">
        <v>33</v>
      </c>
      <c r="B38" s="5" t="s">
        <v>51</v>
      </c>
      <c r="C38" s="5" t="s">
        <v>80</v>
      </c>
      <c r="D38" s="41" t="s">
        <v>82</v>
      </c>
      <c r="E38" s="42">
        <v>9.7059999999999995</v>
      </c>
      <c r="F38" s="40" t="s">
        <v>54</v>
      </c>
      <c r="G38" s="36" t="s">
        <v>55</v>
      </c>
      <c r="H38" s="4" t="s">
        <v>22</v>
      </c>
      <c r="I38" s="4">
        <v>10</v>
      </c>
      <c r="J38" s="125">
        <v>39</v>
      </c>
      <c r="K38" s="129">
        <f t="shared" si="0"/>
        <v>75.706800000000001</v>
      </c>
    </row>
    <row r="39" spans="1:11" x14ac:dyDescent="0.25">
      <c r="A39" s="4">
        <v>34</v>
      </c>
      <c r="B39" s="5" t="s">
        <v>51</v>
      </c>
      <c r="C39" s="15" t="s">
        <v>83</v>
      </c>
      <c r="D39" s="43" t="s">
        <v>84</v>
      </c>
      <c r="E39" s="39">
        <v>30.163</v>
      </c>
      <c r="F39" s="35" t="s">
        <v>58</v>
      </c>
      <c r="G39" s="36" t="s">
        <v>55</v>
      </c>
      <c r="H39" s="4" t="s">
        <v>22</v>
      </c>
      <c r="I39" s="4">
        <v>10</v>
      </c>
      <c r="J39" s="125">
        <v>39</v>
      </c>
      <c r="K39" s="129">
        <f t="shared" si="0"/>
        <v>235.2714</v>
      </c>
    </row>
    <row r="40" spans="1:11" x14ac:dyDescent="0.25">
      <c r="A40" s="4">
        <v>35</v>
      </c>
      <c r="B40" s="5" t="s">
        <v>51</v>
      </c>
      <c r="C40" s="15" t="s">
        <v>83</v>
      </c>
      <c r="D40" s="41" t="s">
        <v>85</v>
      </c>
      <c r="E40" s="44">
        <v>4.8849999999999998</v>
      </c>
      <c r="F40" s="40" t="s">
        <v>54</v>
      </c>
      <c r="G40" s="36" t="s">
        <v>55</v>
      </c>
      <c r="H40" s="4" t="s">
        <v>22</v>
      </c>
      <c r="I40" s="4">
        <v>10</v>
      </c>
      <c r="J40" s="126">
        <v>39</v>
      </c>
      <c r="K40" s="129">
        <f t="shared" si="0"/>
        <v>38.103000000000002</v>
      </c>
    </row>
    <row r="41" spans="1:11" x14ac:dyDescent="0.25">
      <c r="A41" s="4">
        <v>36</v>
      </c>
      <c r="B41" s="5" t="s">
        <v>51</v>
      </c>
      <c r="C41" s="15" t="s">
        <v>86</v>
      </c>
      <c r="D41" s="41" t="s">
        <v>87</v>
      </c>
      <c r="E41" s="27">
        <v>4.8079999999999998</v>
      </c>
      <c r="F41" s="35" t="s">
        <v>58</v>
      </c>
      <c r="G41" s="36" t="s">
        <v>55</v>
      </c>
      <c r="H41" s="4" t="s">
        <v>22</v>
      </c>
      <c r="I41" s="4">
        <v>10</v>
      </c>
      <c r="J41" s="125">
        <v>39</v>
      </c>
      <c r="K41" s="129">
        <f t="shared" si="0"/>
        <v>37.502400000000002</v>
      </c>
    </row>
    <row r="42" spans="1:11" x14ac:dyDescent="0.25">
      <c r="A42" s="4">
        <v>37</v>
      </c>
      <c r="B42" s="5" t="s">
        <v>51</v>
      </c>
      <c r="C42" s="15" t="s">
        <v>86</v>
      </c>
      <c r="D42" s="41" t="s">
        <v>88</v>
      </c>
      <c r="E42" s="27">
        <v>31.905999999999999</v>
      </c>
      <c r="F42" s="35" t="s">
        <v>58</v>
      </c>
      <c r="G42" s="36" t="s">
        <v>55</v>
      </c>
      <c r="H42" s="4" t="s">
        <v>22</v>
      </c>
      <c r="I42" s="4">
        <v>10</v>
      </c>
      <c r="J42" s="125">
        <v>39</v>
      </c>
      <c r="K42" s="129">
        <f t="shared" si="0"/>
        <v>248.86680000000001</v>
      </c>
    </row>
    <row r="43" spans="1:11" x14ac:dyDescent="0.25">
      <c r="A43" s="4">
        <v>38</v>
      </c>
      <c r="B43" s="5" t="s">
        <v>51</v>
      </c>
      <c r="C43" s="15" t="s">
        <v>86</v>
      </c>
      <c r="D43" s="41" t="s">
        <v>89</v>
      </c>
      <c r="E43" s="27">
        <v>168.672</v>
      </c>
      <c r="F43" s="35" t="s">
        <v>58</v>
      </c>
      <c r="G43" s="36" t="s">
        <v>55</v>
      </c>
      <c r="H43" s="4" t="s">
        <v>22</v>
      </c>
      <c r="I43" s="4">
        <v>10</v>
      </c>
      <c r="J43" s="125">
        <v>39</v>
      </c>
      <c r="K43" s="129">
        <f t="shared" si="0"/>
        <v>1315.6415999999999</v>
      </c>
    </row>
    <row r="44" spans="1:11" x14ac:dyDescent="0.25">
      <c r="A44" s="4"/>
      <c r="B44" s="151" t="s">
        <v>90</v>
      </c>
      <c r="C44" s="152"/>
      <c r="D44" s="30">
        <v>23</v>
      </c>
      <c r="E44" s="31">
        <f>SUM(E21:E43)</f>
        <v>436.71299999999997</v>
      </c>
      <c r="F44" s="4"/>
      <c r="G44" s="5"/>
      <c r="H44" s="4"/>
      <c r="I44" s="4"/>
      <c r="J44" s="4"/>
      <c r="K44" s="4"/>
    </row>
    <row r="45" spans="1:11" x14ac:dyDescent="0.25">
      <c r="A45" s="8">
        <v>39</v>
      </c>
      <c r="B45" s="59" t="s">
        <v>195</v>
      </c>
      <c r="C45" s="59" t="s">
        <v>196</v>
      </c>
      <c r="D45" s="60" t="s">
        <v>197</v>
      </c>
      <c r="E45" s="61">
        <v>19.998999999999999</v>
      </c>
      <c r="F45" s="62" t="s">
        <v>26</v>
      </c>
      <c r="G45" s="59" t="s">
        <v>55</v>
      </c>
      <c r="H45" s="4" t="s">
        <v>22</v>
      </c>
      <c r="I45" s="4">
        <v>10</v>
      </c>
      <c r="J45" s="125">
        <v>39</v>
      </c>
      <c r="K45" s="129">
        <f t="shared" si="0"/>
        <v>155.9922</v>
      </c>
    </row>
    <row r="46" spans="1:11" x14ac:dyDescent="0.25">
      <c r="A46" s="4">
        <v>40</v>
      </c>
      <c r="B46" s="59" t="s">
        <v>195</v>
      </c>
      <c r="C46" s="10" t="s">
        <v>198</v>
      </c>
      <c r="D46" s="10" t="s">
        <v>199</v>
      </c>
      <c r="E46" s="10">
        <v>55.267000000000003</v>
      </c>
      <c r="F46" s="4" t="s">
        <v>200</v>
      </c>
      <c r="G46" s="59" t="s">
        <v>55</v>
      </c>
      <c r="H46" s="4" t="s">
        <v>22</v>
      </c>
      <c r="I46" s="4">
        <v>10</v>
      </c>
      <c r="J46" s="125">
        <v>39</v>
      </c>
      <c r="K46" s="129">
        <f t="shared" si="0"/>
        <v>431.08260000000001</v>
      </c>
    </row>
    <row r="47" spans="1:11" x14ac:dyDescent="0.25">
      <c r="A47" s="4"/>
      <c r="B47" s="151" t="s">
        <v>201</v>
      </c>
      <c r="C47" s="152"/>
      <c r="D47" s="30">
        <v>2</v>
      </c>
      <c r="E47" s="31">
        <f>SUM(E45:E46)</f>
        <v>75.266000000000005</v>
      </c>
      <c r="F47" s="4"/>
      <c r="G47" s="5"/>
      <c r="H47" s="4"/>
      <c r="I47" s="10"/>
      <c r="J47" s="10"/>
      <c r="K47" s="10"/>
    </row>
    <row r="48" spans="1:11" x14ac:dyDescent="0.25">
      <c r="A48" s="19">
        <v>41</v>
      </c>
      <c r="B48" s="46" t="s">
        <v>91</v>
      </c>
      <c r="C48" s="47" t="s">
        <v>92</v>
      </c>
      <c r="D48" s="48" t="s">
        <v>93</v>
      </c>
      <c r="E48" s="49">
        <v>9.8000000000000007</v>
      </c>
      <c r="F48" s="50" t="s">
        <v>94</v>
      </c>
      <c r="G48" s="47" t="s">
        <v>55</v>
      </c>
      <c r="H48" s="4" t="s">
        <v>22</v>
      </c>
      <c r="I48" s="4">
        <v>10</v>
      </c>
      <c r="J48" s="123">
        <v>39</v>
      </c>
      <c r="K48" s="129">
        <f t="shared" si="0"/>
        <v>76.440000000000012</v>
      </c>
    </row>
    <row r="49" spans="1:11" x14ac:dyDescent="0.25">
      <c r="A49" s="19">
        <v>42</v>
      </c>
      <c r="B49" s="46" t="s">
        <v>91</v>
      </c>
      <c r="C49" s="47" t="s">
        <v>92</v>
      </c>
      <c r="D49" s="48" t="s">
        <v>95</v>
      </c>
      <c r="E49" s="49">
        <v>9.8000000000000007</v>
      </c>
      <c r="F49" s="50" t="s">
        <v>94</v>
      </c>
      <c r="G49" s="47" t="s">
        <v>55</v>
      </c>
      <c r="H49" s="11" t="s">
        <v>22</v>
      </c>
      <c r="I49" s="11">
        <v>10</v>
      </c>
      <c r="J49" s="124">
        <v>39</v>
      </c>
      <c r="K49" s="129">
        <f t="shared" si="0"/>
        <v>76.440000000000012</v>
      </c>
    </row>
    <row r="50" spans="1:11" x14ac:dyDescent="0.25">
      <c r="A50" s="19">
        <v>43</v>
      </c>
      <c r="B50" s="46" t="s">
        <v>91</v>
      </c>
      <c r="C50" s="47" t="s">
        <v>92</v>
      </c>
      <c r="D50" s="48" t="s">
        <v>96</v>
      </c>
      <c r="E50" s="49">
        <v>20.001000000000001</v>
      </c>
      <c r="F50" s="50" t="s">
        <v>94</v>
      </c>
      <c r="G50" s="47" t="s">
        <v>55</v>
      </c>
      <c r="H50" s="11" t="s">
        <v>22</v>
      </c>
      <c r="I50" s="11">
        <v>10</v>
      </c>
      <c r="J50" s="124">
        <v>39</v>
      </c>
      <c r="K50" s="129">
        <f t="shared" si="0"/>
        <v>156.00780000000003</v>
      </c>
    </row>
    <row r="51" spans="1:11" x14ac:dyDescent="0.25">
      <c r="A51" s="19">
        <v>44</v>
      </c>
      <c r="B51" s="46" t="s">
        <v>91</v>
      </c>
      <c r="C51" s="47" t="s">
        <v>92</v>
      </c>
      <c r="D51" s="48" t="s">
        <v>97</v>
      </c>
      <c r="E51" s="49">
        <v>15.099</v>
      </c>
      <c r="F51" s="50" t="s">
        <v>94</v>
      </c>
      <c r="G51" s="47" t="s">
        <v>55</v>
      </c>
      <c r="H51" s="11" t="s">
        <v>22</v>
      </c>
      <c r="I51" s="11">
        <v>10</v>
      </c>
      <c r="J51" s="124">
        <v>39</v>
      </c>
      <c r="K51" s="129">
        <f t="shared" si="0"/>
        <v>117.7722</v>
      </c>
    </row>
    <row r="52" spans="1:11" x14ac:dyDescent="0.25">
      <c r="A52" s="19">
        <v>45</v>
      </c>
      <c r="B52" s="46" t="s">
        <v>91</v>
      </c>
      <c r="C52" s="47" t="s">
        <v>92</v>
      </c>
      <c r="D52" s="48" t="s">
        <v>98</v>
      </c>
      <c r="E52" s="49">
        <v>14.000999999999999</v>
      </c>
      <c r="F52" s="50" t="s">
        <v>94</v>
      </c>
      <c r="G52" s="47" t="s">
        <v>55</v>
      </c>
      <c r="H52" s="11" t="s">
        <v>22</v>
      </c>
      <c r="I52" s="11">
        <v>10</v>
      </c>
      <c r="J52" s="124">
        <v>39</v>
      </c>
      <c r="K52" s="129">
        <f t="shared" si="0"/>
        <v>109.20780000000001</v>
      </c>
    </row>
    <row r="53" spans="1:11" x14ac:dyDescent="0.25">
      <c r="A53" s="19">
        <v>46</v>
      </c>
      <c r="B53" s="46" t="s">
        <v>91</v>
      </c>
      <c r="C53" s="47" t="s">
        <v>92</v>
      </c>
      <c r="D53" s="48" t="s">
        <v>99</v>
      </c>
      <c r="E53" s="49">
        <v>18.699000000000002</v>
      </c>
      <c r="F53" s="50" t="s">
        <v>94</v>
      </c>
      <c r="G53" s="47" t="s">
        <v>55</v>
      </c>
      <c r="H53" s="11" t="s">
        <v>22</v>
      </c>
      <c r="I53" s="11">
        <v>10</v>
      </c>
      <c r="J53" s="124">
        <v>39</v>
      </c>
      <c r="K53" s="129">
        <f t="shared" si="0"/>
        <v>145.85220000000001</v>
      </c>
    </row>
    <row r="54" spans="1:11" x14ac:dyDescent="0.25">
      <c r="A54" s="19">
        <v>47</v>
      </c>
      <c r="B54" s="46" t="s">
        <v>91</v>
      </c>
      <c r="C54" s="47" t="s">
        <v>92</v>
      </c>
      <c r="D54" s="48" t="s">
        <v>100</v>
      </c>
      <c r="E54" s="49">
        <v>17.699000000000002</v>
      </c>
      <c r="F54" s="50" t="s">
        <v>94</v>
      </c>
      <c r="G54" s="47" t="s">
        <v>55</v>
      </c>
      <c r="H54" s="11" t="s">
        <v>22</v>
      </c>
      <c r="I54" s="11">
        <v>10</v>
      </c>
      <c r="J54" s="124">
        <v>39</v>
      </c>
      <c r="K54" s="129">
        <f t="shared" si="0"/>
        <v>138.05220000000003</v>
      </c>
    </row>
    <row r="55" spans="1:11" x14ac:dyDescent="0.25">
      <c r="A55" s="19">
        <v>48</v>
      </c>
      <c r="B55" s="46" t="s">
        <v>91</v>
      </c>
      <c r="C55" s="47" t="s">
        <v>92</v>
      </c>
      <c r="D55" s="48" t="s">
        <v>101</v>
      </c>
      <c r="E55" s="49">
        <v>16</v>
      </c>
      <c r="F55" s="50" t="s">
        <v>94</v>
      </c>
      <c r="G55" s="47" t="s">
        <v>55</v>
      </c>
      <c r="H55" s="11" t="s">
        <v>22</v>
      </c>
      <c r="I55" s="11">
        <v>10</v>
      </c>
      <c r="J55" s="124">
        <v>39</v>
      </c>
      <c r="K55" s="129">
        <f t="shared" si="0"/>
        <v>124.80000000000001</v>
      </c>
    </row>
    <row r="56" spans="1:11" x14ac:dyDescent="0.25">
      <c r="A56" s="19">
        <v>49</v>
      </c>
      <c r="B56" s="46" t="s">
        <v>91</v>
      </c>
      <c r="C56" s="47" t="s">
        <v>92</v>
      </c>
      <c r="D56" s="48" t="s">
        <v>102</v>
      </c>
      <c r="E56" s="49">
        <v>15</v>
      </c>
      <c r="F56" s="50" t="s">
        <v>94</v>
      </c>
      <c r="G56" s="47" t="s">
        <v>55</v>
      </c>
      <c r="H56" s="11" t="s">
        <v>22</v>
      </c>
      <c r="I56" s="11">
        <v>10</v>
      </c>
      <c r="J56" s="124">
        <v>39</v>
      </c>
      <c r="K56" s="129">
        <f t="shared" si="0"/>
        <v>117</v>
      </c>
    </row>
    <row r="57" spans="1:11" x14ac:dyDescent="0.25">
      <c r="A57" s="19">
        <v>50</v>
      </c>
      <c r="B57" s="46" t="s">
        <v>91</v>
      </c>
      <c r="C57" s="47" t="s">
        <v>92</v>
      </c>
      <c r="D57" s="48" t="s">
        <v>103</v>
      </c>
      <c r="E57" s="49">
        <v>3.6</v>
      </c>
      <c r="F57" s="50" t="s">
        <v>94</v>
      </c>
      <c r="G57" s="47" t="s">
        <v>55</v>
      </c>
      <c r="H57" s="11" t="s">
        <v>22</v>
      </c>
      <c r="I57" s="11">
        <v>10</v>
      </c>
      <c r="J57" s="124">
        <v>39</v>
      </c>
      <c r="K57" s="129">
        <f t="shared" si="0"/>
        <v>28.080000000000002</v>
      </c>
    </row>
    <row r="58" spans="1:11" x14ac:dyDescent="0.25">
      <c r="A58" s="19">
        <v>51</v>
      </c>
      <c r="B58" s="46" t="s">
        <v>91</v>
      </c>
      <c r="C58" s="47" t="s">
        <v>92</v>
      </c>
      <c r="D58" s="48" t="s">
        <v>104</v>
      </c>
      <c r="E58" s="49">
        <v>6.9989999999999997</v>
      </c>
      <c r="F58" s="50" t="s">
        <v>94</v>
      </c>
      <c r="G58" s="47" t="s">
        <v>55</v>
      </c>
      <c r="H58" s="11" t="s">
        <v>22</v>
      </c>
      <c r="I58" s="11">
        <v>10</v>
      </c>
      <c r="J58" s="124">
        <v>39</v>
      </c>
      <c r="K58" s="129">
        <f t="shared" si="0"/>
        <v>54.592200000000005</v>
      </c>
    </row>
    <row r="59" spans="1:11" x14ac:dyDescent="0.25">
      <c r="A59" s="19">
        <v>52</v>
      </c>
      <c r="B59" s="46" t="s">
        <v>91</v>
      </c>
      <c r="C59" s="47" t="s">
        <v>92</v>
      </c>
      <c r="D59" s="48" t="s">
        <v>105</v>
      </c>
      <c r="E59" s="49">
        <v>12</v>
      </c>
      <c r="F59" s="50" t="s">
        <v>94</v>
      </c>
      <c r="G59" s="47" t="s">
        <v>55</v>
      </c>
      <c r="H59" s="11" t="s">
        <v>22</v>
      </c>
      <c r="I59" s="11">
        <v>10</v>
      </c>
      <c r="J59" s="124">
        <v>39</v>
      </c>
      <c r="K59" s="129">
        <f t="shared" si="0"/>
        <v>93.600000000000009</v>
      </c>
    </row>
    <row r="60" spans="1:11" x14ac:dyDescent="0.25">
      <c r="A60" s="19">
        <v>53</v>
      </c>
      <c r="B60" s="46" t="s">
        <v>91</v>
      </c>
      <c r="C60" s="47" t="s">
        <v>92</v>
      </c>
      <c r="D60" s="48" t="s">
        <v>106</v>
      </c>
      <c r="E60" s="49">
        <v>10.5</v>
      </c>
      <c r="F60" s="50" t="s">
        <v>94</v>
      </c>
      <c r="G60" s="47" t="s">
        <v>55</v>
      </c>
      <c r="H60" s="11" t="s">
        <v>22</v>
      </c>
      <c r="I60" s="11">
        <v>10</v>
      </c>
      <c r="J60" s="124">
        <v>39</v>
      </c>
      <c r="K60" s="129">
        <f t="shared" si="0"/>
        <v>81.900000000000006</v>
      </c>
    </row>
    <row r="61" spans="1:11" x14ac:dyDescent="0.25">
      <c r="A61" s="19">
        <v>54</v>
      </c>
      <c r="B61" s="46" t="s">
        <v>91</v>
      </c>
      <c r="C61" s="47" t="s">
        <v>92</v>
      </c>
      <c r="D61" s="48" t="s">
        <v>107</v>
      </c>
      <c r="E61" s="49">
        <v>2.9990000000000001</v>
      </c>
      <c r="F61" s="50" t="s">
        <v>94</v>
      </c>
      <c r="G61" s="47" t="s">
        <v>55</v>
      </c>
      <c r="H61" s="11" t="s">
        <v>22</v>
      </c>
      <c r="I61" s="11">
        <v>10</v>
      </c>
      <c r="J61" s="124">
        <v>39</v>
      </c>
      <c r="K61" s="129">
        <f t="shared" si="0"/>
        <v>23.392200000000003</v>
      </c>
    </row>
    <row r="62" spans="1:11" x14ac:dyDescent="0.25">
      <c r="A62" s="19">
        <v>55</v>
      </c>
      <c r="B62" s="46" t="s">
        <v>91</v>
      </c>
      <c r="C62" s="47" t="s">
        <v>92</v>
      </c>
      <c r="D62" s="48" t="s">
        <v>108</v>
      </c>
      <c r="E62" s="49">
        <v>12.999000000000001</v>
      </c>
      <c r="F62" s="50" t="s">
        <v>94</v>
      </c>
      <c r="G62" s="47" t="s">
        <v>55</v>
      </c>
      <c r="H62" s="11" t="s">
        <v>22</v>
      </c>
      <c r="I62" s="11">
        <v>10</v>
      </c>
      <c r="J62" s="124">
        <v>39</v>
      </c>
      <c r="K62" s="129">
        <f t="shared" si="0"/>
        <v>101.3922</v>
      </c>
    </row>
    <row r="63" spans="1:11" x14ac:dyDescent="0.25">
      <c r="A63" s="19">
        <v>56</v>
      </c>
      <c r="B63" s="46" t="s">
        <v>91</v>
      </c>
      <c r="C63" s="47" t="s">
        <v>92</v>
      </c>
      <c r="D63" s="48" t="s">
        <v>109</v>
      </c>
      <c r="E63" s="49">
        <v>16.998000000000001</v>
      </c>
      <c r="F63" s="50" t="s">
        <v>94</v>
      </c>
      <c r="G63" s="47" t="s">
        <v>55</v>
      </c>
      <c r="H63" s="11" t="s">
        <v>22</v>
      </c>
      <c r="I63" s="11">
        <v>10</v>
      </c>
      <c r="J63" s="124">
        <v>39</v>
      </c>
      <c r="K63" s="129">
        <f t="shared" si="0"/>
        <v>132.58440000000002</v>
      </c>
    </row>
    <row r="64" spans="1:11" x14ac:dyDescent="0.25">
      <c r="A64" s="19">
        <v>57</v>
      </c>
      <c r="B64" s="46" t="s">
        <v>91</v>
      </c>
      <c r="C64" s="47" t="s">
        <v>92</v>
      </c>
      <c r="D64" s="48" t="s">
        <v>110</v>
      </c>
      <c r="E64" s="49">
        <v>7.9989999999999997</v>
      </c>
      <c r="F64" s="50" t="s">
        <v>94</v>
      </c>
      <c r="G64" s="47" t="s">
        <v>55</v>
      </c>
      <c r="H64" s="11" t="s">
        <v>22</v>
      </c>
      <c r="I64" s="11">
        <v>10</v>
      </c>
      <c r="J64" s="124">
        <v>39</v>
      </c>
      <c r="K64" s="129">
        <f t="shared" si="0"/>
        <v>62.392200000000003</v>
      </c>
    </row>
    <row r="65" spans="1:11" x14ac:dyDescent="0.25">
      <c r="A65" s="19">
        <v>58</v>
      </c>
      <c r="B65" s="46" t="s">
        <v>91</v>
      </c>
      <c r="C65" s="47" t="s">
        <v>92</v>
      </c>
      <c r="D65" s="48" t="s">
        <v>111</v>
      </c>
      <c r="E65" s="49">
        <v>15.5</v>
      </c>
      <c r="F65" s="50" t="s">
        <v>94</v>
      </c>
      <c r="G65" s="47" t="s">
        <v>55</v>
      </c>
      <c r="H65" s="11" t="s">
        <v>22</v>
      </c>
      <c r="I65" s="11">
        <v>10</v>
      </c>
      <c r="J65" s="124">
        <v>39</v>
      </c>
      <c r="K65" s="129">
        <f t="shared" si="0"/>
        <v>120.9</v>
      </c>
    </row>
    <row r="66" spans="1:11" x14ac:dyDescent="0.25">
      <c r="A66" s="19">
        <v>59</v>
      </c>
      <c r="B66" s="46" t="s">
        <v>91</v>
      </c>
      <c r="C66" s="47" t="s">
        <v>92</v>
      </c>
      <c r="D66" s="48" t="s">
        <v>112</v>
      </c>
      <c r="E66" s="49">
        <v>15.7</v>
      </c>
      <c r="F66" s="50" t="s">
        <v>94</v>
      </c>
      <c r="G66" s="47" t="s">
        <v>55</v>
      </c>
      <c r="H66" s="11" t="s">
        <v>22</v>
      </c>
      <c r="I66" s="11">
        <v>10</v>
      </c>
      <c r="J66" s="124">
        <v>39</v>
      </c>
      <c r="K66" s="129">
        <f t="shared" si="0"/>
        <v>122.46</v>
      </c>
    </row>
    <row r="67" spans="1:11" x14ac:dyDescent="0.25">
      <c r="A67" s="19">
        <v>60</v>
      </c>
      <c r="B67" s="46" t="s">
        <v>91</v>
      </c>
      <c r="C67" s="47" t="s">
        <v>92</v>
      </c>
      <c r="D67" s="48" t="s">
        <v>113</v>
      </c>
      <c r="E67" s="49">
        <v>9.9979999999999993</v>
      </c>
      <c r="F67" s="50" t="s">
        <v>94</v>
      </c>
      <c r="G67" s="47" t="s">
        <v>55</v>
      </c>
      <c r="H67" s="11" t="s">
        <v>22</v>
      </c>
      <c r="I67" s="11">
        <v>10</v>
      </c>
      <c r="J67" s="124">
        <v>39</v>
      </c>
      <c r="K67" s="129">
        <f t="shared" si="0"/>
        <v>77.984399999999994</v>
      </c>
    </row>
    <row r="68" spans="1:11" x14ac:dyDescent="0.25">
      <c r="A68" s="19">
        <v>61</v>
      </c>
      <c r="B68" s="46" t="s">
        <v>91</v>
      </c>
      <c r="C68" s="47" t="s">
        <v>92</v>
      </c>
      <c r="D68" s="48" t="s">
        <v>114</v>
      </c>
      <c r="E68" s="49">
        <v>8.4990000000000006</v>
      </c>
      <c r="F68" s="50" t="s">
        <v>94</v>
      </c>
      <c r="G68" s="47" t="s">
        <v>55</v>
      </c>
      <c r="H68" s="11" t="s">
        <v>22</v>
      </c>
      <c r="I68" s="11">
        <v>10</v>
      </c>
      <c r="J68" s="124">
        <v>39</v>
      </c>
      <c r="K68" s="129">
        <f t="shared" si="0"/>
        <v>66.292200000000008</v>
      </c>
    </row>
    <row r="69" spans="1:11" x14ac:dyDescent="0.25">
      <c r="A69" s="19">
        <v>62</v>
      </c>
      <c r="B69" s="46" t="s">
        <v>91</v>
      </c>
      <c r="C69" s="47" t="s">
        <v>115</v>
      </c>
      <c r="D69" s="48" t="s">
        <v>116</v>
      </c>
      <c r="E69" s="49">
        <v>2.2000000000000002</v>
      </c>
      <c r="F69" s="50" t="s">
        <v>24</v>
      </c>
      <c r="G69" s="47" t="s">
        <v>55</v>
      </c>
      <c r="H69" s="11" t="s">
        <v>22</v>
      </c>
      <c r="I69" s="11">
        <v>10</v>
      </c>
      <c r="J69" s="124">
        <v>39</v>
      </c>
      <c r="K69" s="129">
        <f t="shared" si="0"/>
        <v>17.160000000000004</v>
      </c>
    </row>
    <row r="70" spans="1:11" x14ac:dyDescent="0.25">
      <c r="A70" s="19">
        <v>63</v>
      </c>
      <c r="B70" s="46" t="s">
        <v>91</v>
      </c>
      <c r="C70" s="47" t="s">
        <v>115</v>
      </c>
      <c r="D70" s="48" t="s">
        <v>117</v>
      </c>
      <c r="E70" s="49">
        <v>2</v>
      </c>
      <c r="F70" s="50" t="s">
        <v>24</v>
      </c>
      <c r="G70" s="47" t="s">
        <v>55</v>
      </c>
      <c r="H70" s="11" t="s">
        <v>22</v>
      </c>
      <c r="I70" s="11">
        <v>10</v>
      </c>
      <c r="J70" s="124">
        <v>39</v>
      </c>
      <c r="K70" s="129">
        <f t="shared" ref="K70:K133" si="1">(E70*J70)*20%</f>
        <v>15.600000000000001</v>
      </c>
    </row>
    <row r="71" spans="1:11" x14ac:dyDescent="0.25">
      <c r="A71" s="19">
        <v>64</v>
      </c>
      <c r="B71" s="46" t="s">
        <v>91</v>
      </c>
      <c r="C71" s="52" t="s">
        <v>115</v>
      </c>
      <c r="D71" s="53" t="s">
        <v>118</v>
      </c>
      <c r="E71" s="54">
        <v>16.001000000000001</v>
      </c>
      <c r="F71" s="50" t="s">
        <v>24</v>
      </c>
      <c r="G71" s="47" t="s">
        <v>55</v>
      </c>
      <c r="H71" s="11" t="s">
        <v>22</v>
      </c>
      <c r="I71" s="11">
        <v>10</v>
      </c>
      <c r="J71" s="124">
        <v>39</v>
      </c>
      <c r="K71" s="129">
        <f t="shared" si="1"/>
        <v>124.80780000000003</v>
      </c>
    </row>
    <row r="72" spans="1:11" x14ac:dyDescent="0.25">
      <c r="A72" s="19">
        <v>65</v>
      </c>
      <c r="B72" s="46" t="s">
        <v>91</v>
      </c>
      <c r="C72" s="52" t="s">
        <v>115</v>
      </c>
      <c r="D72" s="53" t="s">
        <v>119</v>
      </c>
      <c r="E72" s="54">
        <v>15.801</v>
      </c>
      <c r="F72" s="50" t="s">
        <v>24</v>
      </c>
      <c r="G72" s="47" t="s">
        <v>55</v>
      </c>
      <c r="H72" s="11" t="s">
        <v>22</v>
      </c>
      <c r="I72" s="11">
        <v>10</v>
      </c>
      <c r="J72" s="124">
        <v>39</v>
      </c>
      <c r="K72" s="129">
        <f t="shared" si="1"/>
        <v>123.24780000000001</v>
      </c>
    </row>
    <row r="73" spans="1:11" x14ac:dyDescent="0.25">
      <c r="A73" s="19">
        <v>66</v>
      </c>
      <c r="B73" s="46" t="s">
        <v>91</v>
      </c>
      <c r="C73" s="52" t="s">
        <v>115</v>
      </c>
      <c r="D73" s="53" t="s">
        <v>120</v>
      </c>
      <c r="E73" s="54">
        <v>1.7150000000000001</v>
      </c>
      <c r="F73" s="55" t="s">
        <v>24</v>
      </c>
      <c r="G73" s="47" t="s">
        <v>55</v>
      </c>
      <c r="H73" s="11" t="s">
        <v>22</v>
      </c>
      <c r="I73" s="11">
        <v>10</v>
      </c>
      <c r="J73" s="124">
        <v>39</v>
      </c>
      <c r="K73" s="129">
        <f t="shared" si="1"/>
        <v>13.377000000000002</v>
      </c>
    </row>
    <row r="74" spans="1:11" x14ac:dyDescent="0.25">
      <c r="A74" s="19">
        <v>67</v>
      </c>
      <c r="B74" s="46" t="s">
        <v>91</v>
      </c>
      <c r="C74" s="52" t="s">
        <v>115</v>
      </c>
      <c r="D74" s="53" t="s">
        <v>121</v>
      </c>
      <c r="E74" s="54">
        <v>2.746</v>
      </c>
      <c r="F74" s="55" t="s">
        <v>24</v>
      </c>
      <c r="G74" s="47" t="s">
        <v>55</v>
      </c>
      <c r="H74" s="11" t="s">
        <v>22</v>
      </c>
      <c r="I74" s="11">
        <v>10</v>
      </c>
      <c r="J74" s="124">
        <v>39</v>
      </c>
      <c r="K74" s="129">
        <f t="shared" si="1"/>
        <v>21.418800000000001</v>
      </c>
    </row>
    <row r="75" spans="1:11" x14ac:dyDescent="0.25">
      <c r="A75" s="19">
        <v>68</v>
      </c>
      <c r="B75" s="46" t="s">
        <v>91</v>
      </c>
      <c r="C75" s="47" t="s">
        <v>122</v>
      </c>
      <c r="D75" s="48" t="s">
        <v>123</v>
      </c>
      <c r="E75" s="49">
        <v>183.14</v>
      </c>
      <c r="F75" s="50" t="s">
        <v>24</v>
      </c>
      <c r="G75" s="47" t="s">
        <v>124</v>
      </c>
      <c r="H75" s="11" t="s">
        <v>22</v>
      </c>
      <c r="I75" s="11">
        <v>10</v>
      </c>
      <c r="J75" s="124">
        <v>39</v>
      </c>
      <c r="K75" s="129">
        <f t="shared" si="1"/>
        <v>1428.492</v>
      </c>
    </row>
    <row r="76" spans="1:11" x14ac:dyDescent="0.25">
      <c r="A76" s="19">
        <v>69</v>
      </c>
      <c r="B76" s="46" t="s">
        <v>91</v>
      </c>
      <c r="C76" s="47" t="s">
        <v>122</v>
      </c>
      <c r="D76" s="48" t="s">
        <v>125</v>
      </c>
      <c r="E76" s="49">
        <v>45.862000000000002</v>
      </c>
      <c r="F76" s="50" t="s">
        <v>24</v>
      </c>
      <c r="G76" s="47" t="s">
        <v>124</v>
      </c>
      <c r="H76" s="11" t="s">
        <v>22</v>
      </c>
      <c r="I76" s="11">
        <v>10</v>
      </c>
      <c r="J76" s="124">
        <v>39</v>
      </c>
      <c r="K76" s="129">
        <f t="shared" si="1"/>
        <v>357.72360000000003</v>
      </c>
    </row>
    <row r="77" spans="1:11" x14ac:dyDescent="0.25">
      <c r="A77" s="19">
        <v>70</v>
      </c>
      <c r="B77" s="46" t="s">
        <v>91</v>
      </c>
      <c r="C77" s="47" t="s">
        <v>122</v>
      </c>
      <c r="D77" s="48" t="s">
        <v>126</v>
      </c>
      <c r="E77" s="49">
        <v>1.149</v>
      </c>
      <c r="F77" s="50" t="s">
        <v>24</v>
      </c>
      <c r="G77" s="47" t="s">
        <v>124</v>
      </c>
      <c r="H77" s="11" t="s">
        <v>22</v>
      </c>
      <c r="I77" s="11">
        <v>10</v>
      </c>
      <c r="J77" s="124">
        <v>39</v>
      </c>
      <c r="K77" s="129">
        <f t="shared" si="1"/>
        <v>8.9622000000000011</v>
      </c>
    </row>
    <row r="78" spans="1:11" x14ac:dyDescent="0.25">
      <c r="A78" s="19">
        <v>71</v>
      </c>
      <c r="B78" s="46" t="s">
        <v>91</v>
      </c>
      <c r="C78" s="47" t="s">
        <v>122</v>
      </c>
      <c r="D78" s="48" t="s">
        <v>127</v>
      </c>
      <c r="E78" s="49">
        <v>2.2000000000000002</v>
      </c>
      <c r="F78" s="50" t="s">
        <v>24</v>
      </c>
      <c r="G78" s="47" t="s">
        <v>124</v>
      </c>
      <c r="H78" s="11" t="s">
        <v>22</v>
      </c>
      <c r="I78" s="11">
        <v>10</v>
      </c>
      <c r="J78" s="124">
        <v>39</v>
      </c>
      <c r="K78" s="129">
        <f t="shared" si="1"/>
        <v>17.160000000000004</v>
      </c>
    </row>
    <row r="79" spans="1:11" x14ac:dyDescent="0.25">
      <c r="A79" s="19">
        <v>72</v>
      </c>
      <c r="B79" s="46" t="s">
        <v>91</v>
      </c>
      <c r="C79" s="47" t="s">
        <v>122</v>
      </c>
      <c r="D79" s="48" t="s">
        <v>128</v>
      </c>
      <c r="E79" s="49">
        <v>2.2000000000000002</v>
      </c>
      <c r="F79" s="50" t="s">
        <v>24</v>
      </c>
      <c r="G79" s="47" t="s">
        <v>124</v>
      </c>
      <c r="H79" s="11" t="s">
        <v>22</v>
      </c>
      <c r="I79" s="11">
        <v>10</v>
      </c>
      <c r="J79" s="124">
        <v>39</v>
      </c>
      <c r="K79" s="129">
        <f t="shared" si="1"/>
        <v>17.160000000000004</v>
      </c>
    </row>
    <row r="80" spans="1:11" x14ac:dyDescent="0.25">
      <c r="A80" s="19">
        <v>73</v>
      </c>
      <c r="B80" s="46" t="s">
        <v>91</v>
      </c>
      <c r="C80" s="47" t="s">
        <v>129</v>
      </c>
      <c r="D80" s="48" t="s">
        <v>130</v>
      </c>
      <c r="E80" s="49">
        <v>3</v>
      </c>
      <c r="F80" s="50" t="s">
        <v>24</v>
      </c>
      <c r="G80" s="47" t="s">
        <v>55</v>
      </c>
      <c r="H80" s="11" t="s">
        <v>22</v>
      </c>
      <c r="I80" s="11">
        <v>10</v>
      </c>
      <c r="J80" s="124">
        <v>39</v>
      </c>
      <c r="K80" s="129">
        <f t="shared" si="1"/>
        <v>23.400000000000002</v>
      </c>
    </row>
    <row r="81" spans="1:11" x14ac:dyDescent="0.25">
      <c r="A81" s="19">
        <v>74</v>
      </c>
      <c r="B81" s="46" t="s">
        <v>91</v>
      </c>
      <c r="C81" s="47" t="s">
        <v>131</v>
      </c>
      <c r="D81" s="48" t="s">
        <v>132</v>
      </c>
      <c r="E81" s="49">
        <v>67.36</v>
      </c>
      <c r="F81" s="50" t="s">
        <v>26</v>
      </c>
      <c r="G81" s="47" t="s">
        <v>124</v>
      </c>
      <c r="H81" s="11" t="s">
        <v>22</v>
      </c>
      <c r="I81" s="11">
        <v>10</v>
      </c>
      <c r="J81" s="124">
        <v>39</v>
      </c>
      <c r="K81" s="129">
        <f t="shared" si="1"/>
        <v>525.40800000000002</v>
      </c>
    </row>
    <row r="82" spans="1:11" x14ac:dyDescent="0.25">
      <c r="A82" s="19">
        <v>75</v>
      </c>
      <c r="B82" s="46" t="s">
        <v>91</v>
      </c>
      <c r="C82" s="47" t="s">
        <v>133</v>
      </c>
      <c r="D82" s="48" t="s">
        <v>134</v>
      </c>
      <c r="E82" s="49">
        <v>23.998999999999999</v>
      </c>
      <c r="F82" s="50" t="s">
        <v>26</v>
      </c>
      <c r="G82" s="47" t="s">
        <v>55</v>
      </c>
      <c r="H82" s="11" t="s">
        <v>22</v>
      </c>
      <c r="I82" s="11">
        <v>10</v>
      </c>
      <c r="J82" s="124">
        <v>39</v>
      </c>
      <c r="K82" s="129">
        <f t="shared" si="1"/>
        <v>187.19219999999999</v>
      </c>
    </row>
    <row r="83" spans="1:11" x14ac:dyDescent="0.25">
      <c r="A83" s="19">
        <v>76</v>
      </c>
      <c r="B83" s="46" t="s">
        <v>91</v>
      </c>
      <c r="C83" s="47" t="s">
        <v>135</v>
      </c>
      <c r="D83" s="48" t="s">
        <v>136</v>
      </c>
      <c r="E83" s="49">
        <v>13.173999999999999</v>
      </c>
      <c r="F83" s="50" t="s">
        <v>20</v>
      </c>
      <c r="G83" s="47" t="s">
        <v>55</v>
      </c>
      <c r="H83" s="11" t="s">
        <v>22</v>
      </c>
      <c r="I83" s="11">
        <v>10</v>
      </c>
      <c r="J83" s="124">
        <v>39</v>
      </c>
      <c r="K83" s="129">
        <f t="shared" si="1"/>
        <v>102.7572</v>
      </c>
    </row>
    <row r="84" spans="1:11" x14ac:dyDescent="0.25">
      <c r="A84" s="19">
        <v>77</v>
      </c>
      <c r="B84" s="46" t="s">
        <v>91</v>
      </c>
      <c r="C84" s="47" t="s">
        <v>135</v>
      </c>
      <c r="D84" s="48" t="s">
        <v>137</v>
      </c>
      <c r="E84" s="49">
        <v>11.903</v>
      </c>
      <c r="F84" s="50" t="s">
        <v>20</v>
      </c>
      <c r="G84" s="47" t="s">
        <v>55</v>
      </c>
      <c r="H84" s="11" t="s">
        <v>22</v>
      </c>
      <c r="I84" s="11">
        <v>10</v>
      </c>
      <c r="J84" s="124">
        <v>39</v>
      </c>
      <c r="K84" s="129">
        <f t="shared" si="1"/>
        <v>92.843400000000017</v>
      </c>
    </row>
    <row r="85" spans="1:11" x14ac:dyDescent="0.25">
      <c r="A85" s="19">
        <v>78</v>
      </c>
      <c r="B85" s="46" t="s">
        <v>91</v>
      </c>
      <c r="C85" s="47" t="s">
        <v>135</v>
      </c>
      <c r="D85" s="48" t="s">
        <v>138</v>
      </c>
      <c r="E85" s="49">
        <v>9</v>
      </c>
      <c r="F85" s="50" t="s">
        <v>20</v>
      </c>
      <c r="G85" s="47" t="s">
        <v>55</v>
      </c>
      <c r="H85" s="11" t="s">
        <v>22</v>
      </c>
      <c r="I85" s="11">
        <v>10</v>
      </c>
      <c r="J85" s="124">
        <v>39</v>
      </c>
      <c r="K85" s="129">
        <f t="shared" si="1"/>
        <v>70.2</v>
      </c>
    </row>
    <row r="86" spans="1:11" x14ac:dyDescent="0.25">
      <c r="A86" s="19">
        <v>79</v>
      </c>
      <c r="B86" s="46" t="s">
        <v>91</v>
      </c>
      <c r="C86" s="47" t="s">
        <v>135</v>
      </c>
      <c r="D86" s="48" t="s">
        <v>139</v>
      </c>
      <c r="E86" s="49">
        <v>9</v>
      </c>
      <c r="F86" s="50" t="s">
        <v>20</v>
      </c>
      <c r="G86" s="47" t="s">
        <v>55</v>
      </c>
      <c r="H86" s="11" t="s">
        <v>22</v>
      </c>
      <c r="I86" s="11">
        <v>10</v>
      </c>
      <c r="J86" s="124">
        <v>39</v>
      </c>
      <c r="K86" s="129">
        <f t="shared" si="1"/>
        <v>70.2</v>
      </c>
    </row>
    <row r="87" spans="1:11" x14ac:dyDescent="0.25">
      <c r="A87" s="19">
        <v>80</v>
      </c>
      <c r="B87" s="46" t="s">
        <v>91</v>
      </c>
      <c r="C87" s="47" t="s">
        <v>135</v>
      </c>
      <c r="D87" s="48" t="s">
        <v>140</v>
      </c>
      <c r="E87" s="49">
        <v>9</v>
      </c>
      <c r="F87" s="50" t="s">
        <v>20</v>
      </c>
      <c r="G87" s="47" t="s">
        <v>55</v>
      </c>
      <c r="H87" s="11" t="s">
        <v>22</v>
      </c>
      <c r="I87" s="11">
        <v>10</v>
      </c>
      <c r="J87" s="124">
        <v>39</v>
      </c>
      <c r="K87" s="129">
        <f t="shared" si="1"/>
        <v>70.2</v>
      </c>
    </row>
    <row r="88" spans="1:11" x14ac:dyDescent="0.25">
      <c r="A88" s="19">
        <v>81</v>
      </c>
      <c r="B88" s="46" t="s">
        <v>91</v>
      </c>
      <c r="C88" s="47" t="s">
        <v>135</v>
      </c>
      <c r="D88" s="48" t="s">
        <v>141</v>
      </c>
      <c r="E88" s="49">
        <v>13.5</v>
      </c>
      <c r="F88" s="50" t="s">
        <v>20</v>
      </c>
      <c r="G88" s="47" t="s">
        <v>55</v>
      </c>
      <c r="H88" s="11" t="s">
        <v>22</v>
      </c>
      <c r="I88" s="11">
        <v>10</v>
      </c>
      <c r="J88" s="124">
        <v>39</v>
      </c>
      <c r="K88" s="129">
        <f t="shared" si="1"/>
        <v>105.30000000000001</v>
      </c>
    </row>
    <row r="89" spans="1:11" x14ac:dyDescent="0.25">
      <c r="A89" s="19">
        <v>82</v>
      </c>
      <c r="B89" s="46" t="s">
        <v>91</v>
      </c>
      <c r="C89" s="47" t="s">
        <v>135</v>
      </c>
      <c r="D89" s="48" t="s">
        <v>142</v>
      </c>
      <c r="E89" s="49">
        <v>13.5</v>
      </c>
      <c r="F89" s="50" t="s">
        <v>20</v>
      </c>
      <c r="G89" s="47" t="s">
        <v>55</v>
      </c>
      <c r="H89" s="11" t="s">
        <v>22</v>
      </c>
      <c r="I89" s="11">
        <v>10</v>
      </c>
      <c r="J89" s="124">
        <v>39</v>
      </c>
      <c r="K89" s="129">
        <f t="shared" si="1"/>
        <v>105.30000000000001</v>
      </c>
    </row>
    <row r="90" spans="1:11" x14ac:dyDescent="0.25">
      <c r="A90" s="19">
        <v>83</v>
      </c>
      <c r="B90" s="46" t="s">
        <v>91</v>
      </c>
      <c r="C90" s="47" t="s">
        <v>143</v>
      </c>
      <c r="D90" s="48" t="s">
        <v>144</v>
      </c>
      <c r="E90" s="49">
        <v>5.0010000000000003</v>
      </c>
      <c r="F90" s="50" t="s">
        <v>20</v>
      </c>
      <c r="G90" s="47" t="s">
        <v>55</v>
      </c>
      <c r="H90" s="11" t="s">
        <v>22</v>
      </c>
      <c r="I90" s="11">
        <v>10</v>
      </c>
      <c r="J90" s="124">
        <v>39</v>
      </c>
      <c r="K90" s="129">
        <f t="shared" si="1"/>
        <v>39.007800000000003</v>
      </c>
    </row>
    <row r="91" spans="1:11" x14ac:dyDescent="0.25">
      <c r="A91" s="19">
        <v>84</v>
      </c>
      <c r="B91" s="46" t="s">
        <v>91</v>
      </c>
      <c r="C91" s="47" t="s">
        <v>143</v>
      </c>
      <c r="D91" s="48" t="s">
        <v>145</v>
      </c>
      <c r="E91" s="49">
        <v>1.4</v>
      </c>
      <c r="F91" s="50" t="s">
        <v>146</v>
      </c>
      <c r="G91" s="47" t="s">
        <v>55</v>
      </c>
      <c r="H91" s="11" t="s">
        <v>22</v>
      </c>
      <c r="I91" s="11">
        <v>10</v>
      </c>
      <c r="J91" s="124">
        <v>39</v>
      </c>
      <c r="K91" s="129">
        <f t="shared" si="1"/>
        <v>10.92</v>
      </c>
    </row>
    <row r="92" spans="1:11" x14ac:dyDescent="0.25">
      <c r="A92" s="19">
        <v>85</v>
      </c>
      <c r="B92" s="46" t="s">
        <v>91</v>
      </c>
      <c r="C92" s="47" t="s">
        <v>143</v>
      </c>
      <c r="D92" s="48" t="s">
        <v>147</v>
      </c>
      <c r="E92" s="49">
        <v>4.8360000000000003</v>
      </c>
      <c r="F92" s="50" t="s">
        <v>146</v>
      </c>
      <c r="G92" s="47" t="s">
        <v>55</v>
      </c>
      <c r="H92" s="11" t="s">
        <v>22</v>
      </c>
      <c r="I92" s="11">
        <v>10</v>
      </c>
      <c r="J92" s="124">
        <v>39</v>
      </c>
      <c r="K92" s="129">
        <f t="shared" si="1"/>
        <v>37.720800000000004</v>
      </c>
    </row>
    <row r="93" spans="1:11" x14ac:dyDescent="0.25">
      <c r="A93" s="19">
        <v>86</v>
      </c>
      <c r="B93" s="46" t="s">
        <v>91</v>
      </c>
      <c r="C93" s="47" t="s">
        <v>143</v>
      </c>
      <c r="D93" s="48" t="s">
        <v>148</v>
      </c>
      <c r="E93" s="49">
        <v>5.3250000000000002</v>
      </c>
      <c r="F93" s="50" t="s">
        <v>146</v>
      </c>
      <c r="G93" s="47" t="s">
        <v>55</v>
      </c>
      <c r="H93" s="11" t="s">
        <v>22</v>
      </c>
      <c r="I93" s="11">
        <v>10</v>
      </c>
      <c r="J93" s="124">
        <v>39</v>
      </c>
      <c r="K93" s="129">
        <f t="shared" si="1"/>
        <v>41.535000000000004</v>
      </c>
    </row>
    <row r="94" spans="1:11" x14ac:dyDescent="0.25">
      <c r="A94" s="19">
        <v>87</v>
      </c>
      <c r="B94" s="46" t="s">
        <v>91</v>
      </c>
      <c r="C94" s="47" t="s">
        <v>143</v>
      </c>
      <c r="D94" s="48" t="s">
        <v>149</v>
      </c>
      <c r="E94" s="49">
        <v>4.5999999999999996</v>
      </c>
      <c r="F94" s="50" t="s">
        <v>146</v>
      </c>
      <c r="G94" s="47" t="s">
        <v>55</v>
      </c>
      <c r="H94" s="11" t="s">
        <v>22</v>
      </c>
      <c r="I94" s="11">
        <v>10</v>
      </c>
      <c r="J94" s="124">
        <v>39</v>
      </c>
      <c r="K94" s="129">
        <f t="shared" si="1"/>
        <v>35.879999999999995</v>
      </c>
    </row>
    <row r="95" spans="1:11" x14ac:dyDescent="0.25">
      <c r="A95" s="19">
        <v>88</v>
      </c>
      <c r="B95" s="46" t="s">
        <v>91</v>
      </c>
      <c r="C95" s="47" t="s">
        <v>143</v>
      </c>
      <c r="D95" s="48" t="s">
        <v>150</v>
      </c>
      <c r="E95" s="49">
        <v>3.2869999999999999</v>
      </c>
      <c r="F95" s="50" t="s">
        <v>146</v>
      </c>
      <c r="G95" s="47" t="s">
        <v>55</v>
      </c>
      <c r="H95" s="11" t="s">
        <v>22</v>
      </c>
      <c r="I95" s="11">
        <v>10</v>
      </c>
      <c r="J95" s="124">
        <v>39</v>
      </c>
      <c r="K95" s="129">
        <f t="shared" si="1"/>
        <v>25.638599999999997</v>
      </c>
    </row>
    <row r="96" spans="1:11" x14ac:dyDescent="0.25">
      <c r="A96" s="19">
        <v>89</v>
      </c>
      <c r="B96" s="46" t="s">
        <v>91</v>
      </c>
      <c r="C96" s="47" t="s">
        <v>143</v>
      </c>
      <c r="D96" s="48" t="s">
        <v>151</v>
      </c>
      <c r="E96" s="49">
        <v>1.431</v>
      </c>
      <c r="F96" s="50" t="s">
        <v>146</v>
      </c>
      <c r="G96" s="47" t="s">
        <v>55</v>
      </c>
      <c r="H96" s="11" t="s">
        <v>22</v>
      </c>
      <c r="I96" s="11">
        <v>10</v>
      </c>
      <c r="J96" s="124">
        <v>39</v>
      </c>
      <c r="K96" s="129">
        <f t="shared" si="1"/>
        <v>11.161800000000001</v>
      </c>
    </row>
    <row r="97" spans="1:11" x14ac:dyDescent="0.25">
      <c r="A97" s="19">
        <v>90</v>
      </c>
      <c r="B97" s="46" t="s">
        <v>91</v>
      </c>
      <c r="C97" s="47" t="s">
        <v>143</v>
      </c>
      <c r="D97" s="48" t="s">
        <v>152</v>
      </c>
      <c r="E97" s="49">
        <v>1.7509999999999999</v>
      </c>
      <c r="F97" s="50" t="s">
        <v>146</v>
      </c>
      <c r="G97" s="47" t="s">
        <v>55</v>
      </c>
      <c r="H97" s="11" t="s">
        <v>22</v>
      </c>
      <c r="I97" s="11">
        <v>10</v>
      </c>
      <c r="J97" s="124">
        <v>39</v>
      </c>
      <c r="K97" s="129">
        <f t="shared" si="1"/>
        <v>13.657800000000002</v>
      </c>
    </row>
    <row r="98" spans="1:11" x14ac:dyDescent="0.25">
      <c r="A98" s="19">
        <v>91</v>
      </c>
      <c r="B98" s="46" t="s">
        <v>91</v>
      </c>
      <c r="C98" s="47" t="s">
        <v>143</v>
      </c>
      <c r="D98" s="48" t="s">
        <v>153</v>
      </c>
      <c r="E98" s="49">
        <v>1.2</v>
      </c>
      <c r="F98" s="50" t="s">
        <v>146</v>
      </c>
      <c r="G98" s="47" t="s">
        <v>55</v>
      </c>
      <c r="H98" s="11" t="s">
        <v>22</v>
      </c>
      <c r="I98" s="11">
        <v>10</v>
      </c>
      <c r="J98" s="124">
        <v>39</v>
      </c>
      <c r="K98" s="129">
        <f t="shared" si="1"/>
        <v>9.36</v>
      </c>
    </row>
    <row r="99" spans="1:11" x14ac:dyDescent="0.25">
      <c r="A99" s="19">
        <v>92</v>
      </c>
      <c r="B99" s="46" t="s">
        <v>91</v>
      </c>
      <c r="C99" s="47" t="s">
        <v>143</v>
      </c>
      <c r="D99" s="56" t="s">
        <v>154</v>
      </c>
      <c r="E99" s="57">
        <v>5</v>
      </c>
      <c r="F99" s="50" t="s">
        <v>20</v>
      </c>
      <c r="G99" s="58" t="s">
        <v>55</v>
      </c>
      <c r="H99" s="11" t="s">
        <v>22</v>
      </c>
      <c r="I99" s="11">
        <v>10</v>
      </c>
      <c r="J99" s="124">
        <v>39</v>
      </c>
      <c r="K99" s="129">
        <f t="shared" si="1"/>
        <v>39</v>
      </c>
    </row>
    <row r="100" spans="1:11" x14ac:dyDescent="0.25">
      <c r="A100" s="19">
        <v>93</v>
      </c>
      <c r="B100" s="46" t="s">
        <v>91</v>
      </c>
      <c r="C100" s="47" t="s">
        <v>143</v>
      </c>
      <c r="D100" s="48" t="s">
        <v>155</v>
      </c>
      <c r="E100" s="49">
        <v>2.2189999999999999</v>
      </c>
      <c r="F100" s="50" t="s">
        <v>146</v>
      </c>
      <c r="G100" s="47" t="s">
        <v>55</v>
      </c>
      <c r="H100" s="11" t="s">
        <v>22</v>
      </c>
      <c r="I100" s="11">
        <v>10</v>
      </c>
      <c r="J100" s="124">
        <v>39</v>
      </c>
      <c r="K100" s="129">
        <f t="shared" si="1"/>
        <v>17.308199999999999</v>
      </c>
    </row>
    <row r="101" spans="1:11" x14ac:dyDescent="0.25">
      <c r="A101" s="19">
        <v>94</v>
      </c>
      <c r="B101" s="46" t="s">
        <v>91</v>
      </c>
      <c r="C101" s="47" t="s">
        <v>143</v>
      </c>
      <c r="D101" s="48" t="s">
        <v>156</v>
      </c>
      <c r="E101" s="49">
        <v>0.66500000000000004</v>
      </c>
      <c r="F101" s="50" t="s">
        <v>146</v>
      </c>
      <c r="G101" s="47" t="s">
        <v>55</v>
      </c>
      <c r="H101" s="11" t="s">
        <v>22</v>
      </c>
      <c r="I101" s="11">
        <v>10</v>
      </c>
      <c r="J101" s="124">
        <v>39</v>
      </c>
      <c r="K101" s="129">
        <f t="shared" si="1"/>
        <v>5.1870000000000012</v>
      </c>
    </row>
    <row r="102" spans="1:11" x14ac:dyDescent="0.25">
      <c r="A102" s="19">
        <v>95</v>
      </c>
      <c r="B102" s="46" t="s">
        <v>91</v>
      </c>
      <c r="C102" s="47" t="s">
        <v>143</v>
      </c>
      <c r="D102" s="48" t="s">
        <v>157</v>
      </c>
      <c r="E102" s="49">
        <v>9.7989999999999995</v>
      </c>
      <c r="F102" s="50" t="s">
        <v>24</v>
      </c>
      <c r="G102" s="47" t="s">
        <v>55</v>
      </c>
      <c r="H102" s="11" t="s">
        <v>22</v>
      </c>
      <c r="I102" s="11">
        <v>10</v>
      </c>
      <c r="J102" s="124">
        <v>39</v>
      </c>
      <c r="K102" s="129">
        <f t="shared" si="1"/>
        <v>76.432200000000009</v>
      </c>
    </row>
    <row r="103" spans="1:11" x14ac:dyDescent="0.25">
      <c r="A103" s="19">
        <v>96</v>
      </c>
      <c r="B103" s="46" t="s">
        <v>91</v>
      </c>
      <c r="C103" s="47" t="s">
        <v>143</v>
      </c>
      <c r="D103" s="48" t="s">
        <v>158</v>
      </c>
      <c r="E103" s="49">
        <v>1.01</v>
      </c>
      <c r="F103" s="50" t="s">
        <v>24</v>
      </c>
      <c r="G103" s="47" t="s">
        <v>55</v>
      </c>
      <c r="H103" s="11" t="s">
        <v>22</v>
      </c>
      <c r="I103" s="11">
        <v>10</v>
      </c>
      <c r="J103" s="124">
        <v>39</v>
      </c>
      <c r="K103" s="129">
        <f t="shared" si="1"/>
        <v>7.8780000000000001</v>
      </c>
    </row>
    <row r="104" spans="1:11" x14ac:dyDescent="0.25">
      <c r="A104" s="19">
        <v>97</v>
      </c>
      <c r="B104" s="46" t="s">
        <v>91</v>
      </c>
      <c r="C104" s="47" t="s">
        <v>143</v>
      </c>
      <c r="D104" s="48" t="s">
        <v>159</v>
      </c>
      <c r="E104" s="49">
        <v>8</v>
      </c>
      <c r="F104" s="50" t="s">
        <v>20</v>
      </c>
      <c r="G104" s="47" t="s">
        <v>55</v>
      </c>
      <c r="H104" s="11" t="s">
        <v>22</v>
      </c>
      <c r="I104" s="11">
        <v>10</v>
      </c>
      <c r="J104" s="124">
        <v>39</v>
      </c>
      <c r="K104" s="129">
        <f t="shared" si="1"/>
        <v>62.400000000000006</v>
      </c>
    </row>
    <row r="105" spans="1:11" x14ac:dyDescent="0.25">
      <c r="A105" s="19">
        <v>98</v>
      </c>
      <c r="B105" s="46" t="s">
        <v>91</v>
      </c>
      <c r="C105" s="47" t="s">
        <v>143</v>
      </c>
      <c r="D105" s="48" t="s">
        <v>160</v>
      </c>
      <c r="E105" s="49">
        <v>5</v>
      </c>
      <c r="F105" s="50" t="s">
        <v>20</v>
      </c>
      <c r="G105" s="47" t="s">
        <v>55</v>
      </c>
      <c r="H105" s="11" t="s">
        <v>22</v>
      </c>
      <c r="I105" s="11">
        <v>10</v>
      </c>
      <c r="J105" s="124">
        <v>39</v>
      </c>
      <c r="K105" s="129">
        <f t="shared" si="1"/>
        <v>39</v>
      </c>
    </row>
    <row r="106" spans="1:11" x14ac:dyDescent="0.25">
      <c r="A106" s="19">
        <v>99</v>
      </c>
      <c r="B106" s="46" t="s">
        <v>91</v>
      </c>
      <c r="C106" s="47" t="s">
        <v>143</v>
      </c>
      <c r="D106" s="48" t="s">
        <v>161</v>
      </c>
      <c r="E106" s="49">
        <v>1.5</v>
      </c>
      <c r="F106" s="50" t="s">
        <v>20</v>
      </c>
      <c r="G106" s="47" t="s">
        <v>55</v>
      </c>
      <c r="H106" s="11" t="s">
        <v>22</v>
      </c>
      <c r="I106" s="11">
        <v>10</v>
      </c>
      <c r="J106" s="124">
        <v>39</v>
      </c>
      <c r="K106" s="129">
        <f t="shared" si="1"/>
        <v>11.700000000000001</v>
      </c>
    </row>
    <row r="107" spans="1:11" x14ac:dyDescent="0.25">
      <c r="A107" s="19">
        <v>100</v>
      </c>
      <c r="B107" s="46" t="s">
        <v>91</v>
      </c>
      <c r="C107" s="47" t="s">
        <v>143</v>
      </c>
      <c r="D107" s="48" t="s">
        <v>162</v>
      </c>
      <c r="E107" s="49">
        <v>1.3</v>
      </c>
      <c r="F107" s="50" t="s">
        <v>20</v>
      </c>
      <c r="G107" s="47" t="s">
        <v>55</v>
      </c>
      <c r="H107" s="11" t="s">
        <v>22</v>
      </c>
      <c r="I107" s="11">
        <v>10</v>
      </c>
      <c r="J107" s="124">
        <v>39</v>
      </c>
      <c r="K107" s="129">
        <f t="shared" si="1"/>
        <v>10.14</v>
      </c>
    </row>
    <row r="108" spans="1:11" x14ac:dyDescent="0.25">
      <c r="A108" s="19">
        <v>101</v>
      </c>
      <c r="B108" s="46" t="s">
        <v>91</v>
      </c>
      <c r="C108" s="47" t="s">
        <v>143</v>
      </c>
      <c r="D108" s="48" t="s">
        <v>163</v>
      </c>
      <c r="E108" s="49">
        <v>4.8</v>
      </c>
      <c r="F108" s="50" t="s">
        <v>20</v>
      </c>
      <c r="G108" s="47" t="s">
        <v>55</v>
      </c>
      <c r="H108" s="11" t="s">
        <v>22</v>
      </c>
      <c r="I108" s="11">
        <v>10</v>
      </c>
      <c r="J108" s="124">
        <v>39</v>
      </c>
      <c r="K108" s="129">
        <f t="shared" si="1"/>
        <v>37.44</v>
      </c>
    </row>
    <row r="109" spans="1:11" x14ac:dyDescent="0.25">
      <c r="A109" s="19">
        <v>102</v>
      </c>
      <c r="B109" s="46" t="s">
        <v>91</v>
      </c>
      <c r="C109" s="47" t="s">
        <v>143</v>
      </c>
      <c r="D109" s="48" t="s">
        <v>164</v>
      </c>
      <c r="E109" s="49">
        <v>2</v>
      </c>
      <c r="F109" s="50" t="s">
        <v>20</v>
      </c>
      <c r="G109" s="47" t="s">
        <v>55</v>
      </c>
      <c r="H109" s="11" t="s">
        <v>22</v>
      </c>
      <c r="I109" s="11">
        <v>10</v>
      </c>
      <c r="J109" s="124">
        <v>39</v>
      </c>
      <c r="K109" s="129">
        <f t="shared" si="1"/>
        <v>15.600000000000001</v>
      </c>
    </row>
    <row r="110" spans="1:11" x14ac:dyDescent="0.25">
      <c r="A110" s="19">
        <v>103</v>
      </c>
      <c r="B110" s="46" t="s">
        <v>91</v>
      </c>
      <c r="C110" s="47" t="s">
        <v>143</v>
      </c>
      <c r="D110" s="48" t="s">
        <v>165</v>
      </c>
      <c r="E110" s="49">
        <v>4.7050000000000001</v>
      </c>
      <c r="F110" s="50" t="s">
        <v>20</v>
      </c>
      <c r="G110" s="47" t="s">
        <v>55</v>
      </c>
      <c r="H110" s="4" t="s">
        <v>22</v>
      </c>
      <c r="I110" s="4">
        <v>10</v>
      </c>
      <c r="J110" s="123">
        <v>39</v>
      </c>
      <c r="K110" s="129">
        <f t="shared" si="1"/>
        <v>36.699000000000005</v>
      </c>
    </row>
    <row r="111" spans="1:11" x14ac:dyDescent="0.25">
      <c r="A111" s="19">
        <v>104</v>
      </c>
      <c r="B111" s="46" t="s">
        <v>91</v>
      </c>
      <c r="C111" s="47" t="s">
        <v>143</v>
      </c>
      <c r="D111" s="48" t="s">
        <v>166</v>
      </c>
      <c r="E111" s="49">
        <v>6.7990000000000004</v>
      </c>
      <c r="F111" s="50" t="s">
        <v>20</v>
      </c>
      <c r="G111" s="47" t="s">
        <v>55</v>
      </c>
      <c r="H111" s="4" t="s">
        <v>22</v>
      </c>
      <c r="I111" s="4">
        <v>10</v>
      </c>
      <c r="J111" s="123">
        <v>39</v>
      </c>
      <c r="K111" s="129">
        <f t="shared" si="1"/>
        <v>53.032200000000003</v>
      </c>
    </row>
    <row r="112" spans="1:11" x14ac:dyDescent="0.25">
      <c r="A112" s="19">
        <v>105</v>
      </c>
      <c r="B112" s="46" t="s">
        <v>91</v>
      </c>
      <c r="C112" s="47" t="s">
        <v>143</v>
      </c>
      <c r="D112" s="48" t="s">
        <v>167</v>
      </c>
      <c r="E112" s="49">
        <v>3.6150000000000002</v>
      </c>
      <c r="F112" s="50" t="s">
        <v>20</v>
      </c>
      <c r="G112" s="47" t="s">
        <v>55</v>
      </c>
      <c r="H112" s="4" t="s">
        <v>22</v>
      </c>
      <c r="I112" s="4">
        <v>10</v>
      </c>
      <c r="J112" s="123">
        <v>39</v>
      </c>
      <c r="K112" s="129">
        <f t="shared" si="1"/>
        <v>28.197000000000003</v>
      </c>
    </row>
    <row r="113" spans="1:11" x14ac:dyDescent="0.25">
      <c r="A113" s="19">
        <v>106</v>
      </c>
      <c r="B113" s="46" t="s">
        <v>91</v>
      </c>
      <c r="C113" s="47" t="s">
        <v>143</v>
      </c>
      <c r="D113" s="48" t="s">
        <v>168</v>
      </c>
      <c r="E113" s="49">
        <v>1.2</v>
      </c>
      <c r="F113" s="50" t="s">
        <v>20</v>
      </c>
      <c r="G113" s="47" t="s">
        <v>55</v>
      </c>
      <c r="H113" s="4" t="s">
        <v>22</v>
      </c>
      <c r="I113" s="4">
        <v>10</v>
      </c>
      <c r="J113" s="123">
        <v>39</v>
      </c>
      <c r="K113" s="129">
        <f t="shared" si="1"/>
        <v>9.36</v>
      </c>
    </row>
    <row r="114" spans="1:11" x14ac:dyDescent="0.25">
      <c r="A114" s="19">
        <v>107</v>
      </c>
      <c r="B114" s="46" t="s">
        <v>91</v>
      </c>
      <c r="C114" s="47" t="s">
        <v>143</v>
      </c>
      <c r="D114" s="48" t="s">
        <v>169</v>
      </c>
      <c r="E114" s="49">
        <v>0.39600000000000002</v>
      </c>
      <c r="F114" s="50" t="s">
        <v>20</v>
      </c>
      <c r="G114" s="47" t="s">
        <v>55</v>
      </c>
      <c r="H114" s="4" t="s">
        <v>22</v>
      </c>
      <c r="I114" s="4">
        <v>10</v>
      </c>
      <c r="J114" s="123">
        <v>39</v>
      </c>
      <c r="K114" s="129">
        <f t="shared" si="1"/>
        <v>3.0888000000000004</v>
      </c>
    </row>
    <row r="115" spans="1:11" x14ac:dyDescent="0.25">
      <c r="A115" s="19">
        <v>108</v>
      </c>
      <c r="B115" s="46" t="s">
        <v>91</v>
      </c>
      <c r="C115" s="47" t="s">
        <v>143</v>
      </c>
      <c r="D115" s="48" t="s">
        <v>170</v>
      </c>
      <c r="E115" s="49">
        <v>4</v>
      </c>
      <c r="F115" s="50" t="s">
        <v>20</v>
      </c>
      <c r="G115" s="47" t="s">
        <v>55</v>
      </c>
      <c r="H115" s="4" t="s">
        <v>22</v>
      </c>
      <c r="I115" s="4">
        <v>10</v>
      </c>
      <c r="J115" s="123">
        <v>39</v>
      </c>
      <c r="K115" s="129">
        <f t="shared" si="1"/>
        <v>31.200000000000003</v>
      </c>
    </row>
    <row r="116" spans="1:11" x14ac:dyDescent="0.25">
      <c r="A116" s="19">
        <v>109</v>
      </c>
      <c r="B116" s="46" t="s">
        <v>91</v>
      </c>
      <c r="C116" s="47" t="s">
        <v>143</v>
      </c>
      <c r="D116" s="48" t="s">
        <v>171</v>
      </c>
      <c r="E116" s="49">
        <v>2</v>
      </c>
      <c r="F116" s="50" t="s">
        <v>20</v>
      </c>
      <c r="G116" s="47" t="s">
        <v>55</v>
      </c>
      <c r="H116" s="4" t="s">
        <v>22</v>
      </c>
      <c r="I116" s="4">
        <v>10</v>
      </c>
      <c r="J116" s="123">
        <v>39</v>
      </c>
      <c r="K116" s="129">
        <f t="shared" si="1"/>
        <v>15.600000000000001</v>
      </c>
    </row>
    <row r="117" spans="1:11" x14ac:dyDescent="0.25">
      <c r="A117" s="19">
        <v>110</v>
      </c>
      <c r="B117" s="46" t="s">
        <v>91</v>
      </c>
      <c r="C117" s="47" t="s">
        <v>143</v>
      </c>
      <c r="D117" s="48" t="s">
        <v>172</v>
      </c>
      <c r="E117" s="49">
        <v>1</v>
      </c>
      <c r="F117" s="50" t="s">
        <v>20</v>
      </c>
      <c r="G117" s="47" t="s">
        <v>55</v>
      </c>
      <c r="H117" s="4" t="s">
        <v>22</v>
      </c>
      <c r="I117" s="4">
        <v>10</v>
      </c>
      <c r="J117" s="123">
        <v>39</v>
      </c>
      <c r="K117" s="129">
        <f t="shared" si="1"/>
        <v>7.8000000000000007</v>
      </c>
    </row>
    <row r="118" spans="1:11" x14ac:dyDescent="0.25">
      <c r="A118" s="19">
        <v>111</v>
      </c>
      <c r="B118" s="46" t="s">
        <v>91</v>
      </c>
      <c r="C118" s="47" t="s">
        <v>143</v>
      </c>
      <c r="D118" s="48" t="s">
        <v>173</v>
      </c>
      <c r="E118" s="49">
        <v>3.5</v>
      </c>
      <c r="F118" s="50" t="s">
        <v>20</v>
      </c>
      <c r="G118" s="47" t="s">
        <v>55</v>
      </c>
      <c r="H118" s="4" t="s">
        <v>22</v>
      </c>
      <c r="I118" s="4">
        <v>10</v>
      </c>
      <c r="J118" s="123">
        <v>39</v>
      </c>
      <c r="K118" s="129">
        <f t="shared" si="1"/>
        <v>27.3</v>
      </c>
    </row>
    <row r="119" spans="1:11" x14ac:dyDescent="0.25">
      <c r="A119" s="19">
        <v>112</v>
      </c>
      <c r="B119" s="46" t="s">
        <v>91</v>
      </c>
      <c r="C119" s="47" t="s">
        <v>143</v>
      </c>
      <c r="D119" s="48" t="s">
        <v>174</v>
      </c>
      <c r="E119" s="49">
        <v>3</v>
      </c>
      <c r="F119" s="50" t="s">
        <v>20</v>
      </c>
      <c r="G119" s="47" t="s">
        <v>55</v>
      </c>
      <c r="H119" s="4" t="s">
        <v>22</v>
      </c>
      <c r="I119" s="4">
        <v>10</v>
      </c>
      <c r="J119" s="123">
        <v>39</v>
      </c>
      <c r="K119" s="129">
        <f t="shared" si="1"/>
        <v>23.400000000000002</v>
      </c>
    </row>
    <row r="120" spans="1:11" x14ac:dyDescent="0.25">
      <c r="A120" s="19">
        <v>113</v>
      </c>
      <c r="B120" s="46" t="s">
        <v>91</v>
      </c>
      <c r="C120" s="47" t="s">
        <v>143</v>
      </c>
      <c r="D120" s="48" t="s">
        <v>175</v>
      </c>
      <c r="E120" s="49">
        <v>1</v>
      </c>
      <c r="F120" s="50" t="s">
        <v>20</v>
      </c>
      <c r="G120" s="47" t="s">
        <v>55</v>
      </c>
      <c r="H120" s="4" t="s">
        <v>22</v>
      </c>
      <c r="I120" s="4">
        <v>10</v>
      </c>
      <c r="J120" s="123">
        <v>39</v>
      </c>
      <c r="K120" s="129">
        <f t="shared" si="1"/>
        <v>7.8000000000000007</v>
      </c>
    </row>
    <row r="121" spans="1:11" x14ac:dyDescent="0.25">
      <c r="A121" s="19">
        <v>114</v>
      </c>
      <c r="B121" s="46" t="s">
        <v>91</v>
      </c>
      <c r="C121" s="47" t="s">
        <v>143</v>
      </c>
      <c r="D121" s="48" t="s">
        <v>176</v>
      </c>
      <c r="E121" s="49">
        <v>2</v>
      </c>
      <c r="F121" s="50" t="s">
        <v>20</v>
      </c>
      <c r="G121" s="47" t="s">
        <v>55</v>
      </c>
      <c r="H121" s="4" t="s">
        <v>22</v>
      </c>
      <c r="I121" s="4">
        <v>10</v>
      </c>
      <c r="J121" s="123">
        <v>39</v>
      </c>
      <c r="K121" s="129">
        <f t="shared" si="1"/>
        <v>15.600000000000001</v>
      </c>
    </row>
    <row r="122" spans="1:11" x14ac:dyDescent="0.25">
      <c r="A122" s="19">
        <v>115</v>
      </c>
      <c r="B122" s="46" t="s">
        <v>91</v>
      </c>
      <c r="C122" s="47" t="s">
        <v>143</v>
      </c>
      <c r="D122" s="48" t="s">
        <v>177</v>
      </c>
      <c r="E122" s="49">
        <v>0.60299999999999998</v>
      </c>
      <c r="F122" s="50" t="s">
        <v>20</v>
      </c>
      <c r="G122" s="47" t="s">
        <v>55</v>
      </c>
      <c r="H122" s="4" t="s">
        <v>22</v>
      </c>
      <c r="I122" s="4">
        <v>10</v>
      </c>
      <c r="J122" s="123">
        <v>39</v>
      </c>
      <c r="K122" s="129">
        <f t="shared" si="1"/>
        <v>4.7034000000000002</v>
      </c>
    </row>
    <row r="123" spans="1:11" x14ac:dyDescent="0.25">
      <c r="A123" s="19">
        <v>116</v>
      </c>
      <c r="B123" s="46" t="s">
        <v>91</v>
      </c>
      <c r="C123" s="47" t="s">
        <v>143</v>
      </c>
      <c r="D123" s="48" t="s">
        <v>178</v>
      </c>
      <c r="E123" s="49">
        <v>10.612</v>
      </c>
      <c r="F123" s="50" t="s">
        <v>24</v>
      </c>
      <c r="G123" s="47" t="s">
        <v>55</v>
      </c>
      <c r="H123" s="4" t="s">
        <v>22</v>
      </c>
      <c r="I123" s="4">
        <v>10</v>
      </c>
      <c r="J123" s="123">
        <v>39</v>
      </c>
      <c r="K123" s="129">
        <f t="shared" si="1"/>
        <v>82.773600000000002</v>
      </c>
    </row>
    <row r="124" spans="1:11" x14ac:dyDescent="0.25">
      <c r="A124" s="19">
        <v>117</v>
      </c>
      <c r="B124" s="46" t="s">
        <v>91</v>
      </c>
      <c r="C124" s="47" t="s">
        <v>143</v>
      </c>
      <c r="D124" s="48" t="s">
        <v>179</v>
      </c>
      <c r="E124" s="49">
        <v>2</v>
      </c>
      <c r="F124" s="50" t="s">
        <v>24</v>
      </c>
      <c r="G124" s="47" t="s">
        <v>55</v>
      </c>
      <c r="H124" s="4" t="s">
        <v>22</v>
      </c>
      <c r="I124" s="4">
        <v>10</v>
      </c>
      <c r="J124" s="123">
        <v>39</v>
      </c>
      <c r="K124" s="129">
        <f t="shared" si="1"/>
        <v>15.600000000000001</v>
      </c>
    </row>
    <row r="125" spans="1:11" x14ac:dyDescent="0.25">
      <c r="A125" s="19">
        <v>118</v>
      </c>
      <c r="B125" s="46" t="s">
        <v>91</v>
      </c>
      <c r="C125" s="47" t="s">
        <v>143</v>
      </c>
      <c r="D125" s="48" t="s">
        <v>180</v>
      </c>
      <c r="E125" s="49">
        <v>2.8210000000000002</v>
      </c>
      <c r="F125" s="50" t="s">
        <v>24</v>
      </c>
      <c r="G125" s="47" t="s">
        <v>55</v>
      </c>
      <c r="H125" s="4" t="s">
        <v>22</v>
      </c>
      <c r="I125" s="4">
        <v>10</v>
      </c>
      <c r="J125" s="123">
        <v>39</v>
      </c>
      <c r="K125" s="129">
        <f t="shared" si="1"/>
        <v>22.003800000000002</v>
      </c>
    </row>
    <row r="126" spans="1:11" x14ac:dyDescent="0.25">
      <c r="A126" s="19">
        <v>119</v>
      </c>
      <c r="B126" s="46" t="s">
        <v>91</v>
      </c>
      <c r="C126" s="47" t="s">
        <v>143</v>
      </c>
      <c r="D126" s="48" t="s">
        <v>181</v>
      </c>
      <c r="E126" s="49">
        <v>1</v>
      </c>
      <c r="F126" s="50" t="s">
        <v>24</v>
      </c>
      <c r="G126" s="47" t="s">
        <v>55</v>
      </c>
      <c r="H126" s="4" t="s">
        <v>22</v>
      </c>
      <c r="I126" s="4">
        <v>10</v>
      </c>
      <c r="J126" s="123">
        <v>39</v>
      </c>
      <c r="K126" s="129">
        <f t="shared" si="1"/>
        <v>7.8000000000000007</v>
      </c>
    </row>
    <row r="127" spans="1:11" x14ac:dyDescent="0.25">
      <c r="A127" s="19">
        <v>120</v>
      </c>
      <c r="B127" s="46" t="s">
        <v>91</v>
      </c>
      <c r="C127" s="47" t="s">
        <v>143</v>
      </c>
      <c r="D127" s="48" t="s">
        <v>182</v>
      </c>
      <c r="E127" s="49">
        <v>3.9980000000000002</v>
      </c>
      <c r="F127" s="50" t="s">
        <v>24</v>
      </c>
      <c r="G127" s="47" t="s">
        <v>55</v>
      </c>
      <c r="H127" s="4" t="s">
        <v>22</v>
      </c>
      <c r="I127" s="4">
        <v>10</v>
      </c>
      <c r="J127" s="123">
        <v>39</v>
      </c>
      <c r="K127" s="129">
        <f t="shared" si="1"/>
        <v>31.1844</v>
      </c>
    </row>
    <row r="128" spans="1:11" x14ac:dyDescent="0.25">
      <c r="A128" s="19">
        <v>121</v>
      </c>
      <c r="B128" s="46" t="s">
        <v>91</v>
      </c>
      <c r="C128" s="47" t="s">
        <v>143</v>
      </c>
      <c r="D128" s="48" t="s">
        <v>183</v>
      </c>
      <c r="E128" s="49">
        <v>2</v>
      </c>
      <c r="F128" s="50" t="s">
        <v>43</v>
      </c>
      <c r="G128" s="47" t="s">
        <v>55</v>
      </c>
      <c r="H128" s="4" t="s">
        <v>22</v>
      </c>
      <c r="I128" s="4">
        <v>10</v>
      </c>
      <c r="J128" s="123">
        <v>39</v>
      </c>
      <c r="K128" s="129">
        <f t="shared" si="1"/>
        <v>15.600000000000001</v>
      </c>
    </row>
    <row r="129" spans="1:11" x14ac:dyDescent="0.25">
      <c r="A129" s="19">
        <v>122</v>
      </c>
      <c r="B129" s="46" t="s">
        <v>91</v>
      </c>
      <c r="C129" s="47" t="s">
        <v>184</v>
      </c>
      <c r="D129" s="48" t="s">
        <v>185</v>
      </c>
      <c r="E129" s="49">
        <v>8</v>
      </c>
      <c r="F129" s="50" t="s">
        <v>36</v>
      </c>
      <c r="G129" s="47" t="s">
        <v>55</v>
      </c>
      <c r="H129" s="4" t="s">
        <v>22</v>
      </c>
      <c r="I129" s="4">
        <v>10</v>
      </c>
      <c r="J129" s="123">
        <v>39</v>
      </c>
      <c r="K129" s="129">
        <f t="shared" si="1"/>
        <v>62.400000000000006</v>
      </c>
    </row>
    <row r="130" spans="1:11" x14ac:dyDescent="0.25">
      <c r="A130" s="19">
        <v>123</v>
      </c>
      <c r="B130" s="46" t="s">
        <v>91</v>
      </c>
      <c r="C130" s="47" t="s">
        <v>184</v>
      </c>
      <c r="D130" s="48" t="s">
        <v>186</v>
      </c>
      <c r="E130" s="49">
        <v>12</v>
      </c>
      <c r="F130" s="50" t="s">
        <v>36</v>
      </c>
      <c r="G130" s="47" t="s">
        <v>55</v>
      </c>
      <c r="H130" s="4" t="s">
        <v>22</v>
      </c>
      <c r="I130" s="4">
        <v>10</v>
      </c>
      <c r="J130" s="123">
        <v>39</v>
      </c>
      <c r="K130" s="129">
        <f t="shared" si="1"/>
        <v>93.600000000000009</v>
      </c>
    </row>
    <row r="131" spans="1:11" x14ac:dyDescent="0.25">
      <c r="A131" s="19">
        <v>124</v>
      </c>
      <c r="B131" s="46" t="s">
        <v>91</v>
      </c>
      <c r="C131" s="47" t="s">
        <v>184</v>
      </c>
      <c r="D131" s="48" t="s">
        <v>187</v>
      </c>
      <c r="E131" s="49">
        <v>12</v>
      </c>
      <c r="F131" s="50" t="s">
        <v>36</v>
      </c>
      <c r="G131" s="47" t="s">
        <v>55</v>
      </c>
      <c r="H131" s="4" t="s">
        <v>22</v>
      </c>
      <c r="I131" s="4">
        <v>10</v>
      </c>
      <c r="J131" s="123">
        <v>39</v>
      </c>
      <c r="K131" s="129">
        <f t="shared" si="1"/>
        <v>93.600000000000009</v>
      </c>
    </row>
    <row r="132" spans="1:11" x14ac:dyDescent="0.25">
      <c r="A132" s="19">
        <v>125</v>
      </c>
      <c r="B132" s="46" t="s">
        <v>91</v>
      </c>
      <c r="C132" s="47" t="s">
        <v>184</v>
      </c>
      <c r="D132" s="48" t="s">
        <v>188</v>
      </c>
      <c r="E132" s="49">
        <v>12</v>
      </c>
      <c r="F132" s="50" t="s">
        <v>36</v>
      </c>
      <c r="G132" s="47" t="s">
        <v>55</v>
      </c>
      <c r="H132" s="4" t="s">
        <v>22</v>
      </c>
      <c r="I132" s="4">
        <v>10</v>
      </c>
      <c r="J132" s="123">
        <v>39</v>
      </c>
      <c r="K132" s="129">
        <f t="shared" si="1"/>
        <v>93.600000000000009</v>
      </c>
    </row>
    <row r="133" spans="1:11" x14ac:dyDescent="0.25">
      <c r="A133" s="19">
        <v>126</v>
      </c>
      <c r="B133" s="46" t="s">
        <v>91</v>
      </c>
      <c r="C133" s="47" t="s">
        <v>184</v>
      </c>
      <c r="D133" s="48" t="s">
        <v>189</v>
      </c>
      <c r="E133" s="49">
        <v>12</v>
      </c>
      <c r="F133" s="50" t="s">
        <v>36</v>
      </c>
      <c r="G133" s="47" t="s">
        <v>55</v>
      </c>
      <c r="H133" s="4" t="s">
        <v>22</v>
      </c>
      <c r="I133" s="4">
        <v>10</v>
      </c>
      <c r="J133" s="123">
        <v>39</v>
      </c>
      <c r="K133" s="129">
        <f t="shared" si="1"/>
        <v>93.600000000000009</v>
      </c>
    </row>
    <row r="134" spans="1:11" x14ac:dyDescent="0.25">
      <c r="A134" s="19">
        <v>127</v>
      </c>
      <c r="B134" s="46" t="s">
        <v>91</v>
      </c>
      <c r="C134" s="47" t="s">
        <v>184</v>
      </c>
      <c r="D134" s="48" t="s">
        <v>190</v>
      </c>
      <c r="E134" s="49">
        <v>12</v>
      </c>
      <c r="F134" s="50" t="s">
        <v>36</v>
      </c>
      <c r="G134" s="47" t="s">
        <v>55</v>
      </c>
      <c r="H134" s="4" t="s">
        <v>22</v>
      </c>
      <c r="I134" s="4">
        <v>10</v>
      </c>
      <c r="J134" s="123">
        <v>39</v>
      </c>
      <c r="K134" s="129">
        <f t="shared" ref="K134:K197" si="2">(E134*J134)*20%</f>
        <v>93.600000000000009</v>
      </c>
    </row>
    <row r="135" spans="1:11" x14ac:dyDescent="0.25">
      <c r="A135" s="19">
        <v>128</v>
      </c>
      <c r="B135" s="46" t="s">
        <v>91</v>
      </c>
      <c r="C135" s="47" t="s">
        <v>184</v>
      </c>
      <c r="D135" s="48" t="s">
        <v>191</v>
      </c>
      <c r="E135" s="49">
        <v>12</v>
      </c>
      <c r="F135" s="50" t="s">
        <v>36</v>
      </c>
      <c r="G135" s="47" t="s">
        <v>55</v>
      </c>
      <c r="H135" s="4" t="s">
        <v>22</v>
      </c>
      <c r="I135" s="4">
        <v>10</v>
      </c>
      <c r="J135" s="123">
        <v>39</v>
      </c>
      <c r="K135" s="129">
        <f t="shared" si="2"/>
        <v>93.600000000000009</v>
      </c>
    </row>
    <row r="136" spans="1:11" x14ac:dyDescent="0.25">
      <c r="A136" s="19">
        <v>129</v>
      </c>
      <c r="B136" s="46" t="s">
        <v>91</v>
      </c>
      <c r="C136" s="47" t="s">
        <v>184</v>
      </c>
      <c r="D136" s="48" t="s">
        <v>192</v>
      </c>
      <c r="E136" s="49">
        <v>8</v>
      </c>
      <c r="F136" s="50" t="s">
        <v>36</v>
      </c>
      <c r="G136" s="47" t="s">
        <v>55</v>
      </c>
      <c r="H136" s="4" t="s">
        <v>22</v>
      </c>
      <c r="I136" s="4">
        <v>10</v>
      </c>
      <c r="J136" s="123">
        <v>39</v>
      </c>
      <c r="K136" s="129">
        <f t="shared" si="2"/>
        <v>62.400000000000006</v>
      </c>
    </row>
    <row r="137" spans="1:11" x14ac:dyDescent="0.25">
      <c r="A137" s="19">
        <v>130</v>
      </c>
      <c r="B137" s="46" t="s">
        <v>91</v>
      </c>
      <c r="C137" s="47" t="s">
        <v>184</v>
      </c>
      <c r="D137" s="48" t="s">
        <v>193</v>
      </c>
      <c r="E137" s="49">
        <v>12</v>
      </c>
      <c r="F137" s="50" t="s">
        <v>36</v>
      </c>
      <c r="G137" s="47" t="s">
        <v>55</v>
      </c>
      <c r="H137" s="4" t="s">
        <v>22</v>
      </c>
      <c r="I137" s="4">
        <v>10</v>
      </c>
      <c r="J137" s="123">
        <v>39</v>
      </c>
      <c r="K137" s="129">
        <f t="shared" si="2"/>
        <v>93.600000000000009</v>
      </c>
    </row>
    <row r="138" spans="1:11" x14ac:dyDescent="0.25">
      <c r="A138" s="4"/>
      <c r="B138" s="147" t="s">
        <v>194</v>
      </c>
      <c r="C138" s="147"/>
      <c r="D138" s="30">
        <v>90</v>
      </c>
      <c r="E138" s="31">
        <f>SUM(E48:E137)</f>
        <v>934.71299999999997</v>
      </c>
      <c r="F138" s="4"/>
      <c r="G138" s="5"/>
      <c r="H138" s="4"/>
      <c r="I138" s="10"/>
      <c r="J138" s="10"/>
      <c r="K138" s="10"/>
    </row>
    <row r="139" spans="1:11" x14ac:dyDescent="0.25">
      <c r="A139" s="4">
        <v>131</v>
      </c>
      <c r="B139" s="4" t="s">
        <v>202</v>
      </c>
      <c r="C139" s="5" t="s">
        <v>203</v>
      </c>
      <c r="D139" s="5" t="s">
        <v>204</v>
      </c>
      <c r="E139" s="42">
        <v>120.02800000000001</v>
      </c>
      <c r="F139" s="4" t="s">
        <v>36</v>
      </c>
      <c r="G139" s="47" t="s">
        <v>55</v>
      </c>
      <c r="H139" s="4" t="s">
        <v>22</v>
      </c>
      <c r="I139" s="4">
        <v>10</v>
      </c>
      <c r="J139" s="125">
        <v>39</v>
      </c>
      <c r="K139" s="129">
        <f t="shared" si="2"/>
        <v>936.2184000000002</v>
      </c>
    </row>
    <row r="140" spans="1:11" x14ac:dyDescent="0.25">
      <c r="A140" s="4">
        <v>132</v>
      </c>
      <c r="B140" s="4" t="s">
        <v>202</v>
      </c>
      <c r="C140" s="5" t="s">
        <v>205</v>
      </c>
      <c r="D140" s="5" t="s">
        <v>206</v>
      </c>
      <c r="E140" s="42">
        <v>0.876</v>
      </c>
      <c r="F140" s="4" t="s">
        <v>20</v>
      </c>
      <c r="G140" s="47" t="s">
        <v>55</v>
      </c>
      <c r="H140" s="4" t="s">
        <v>22</v>
      </c>
      <c r="I140" s="4">
        <v>10</v>
      </c>
      <c r="J140" s="125">
        <v>39</v>
      </c>
      <c r="K140" s="129">
        <f t="shared" si="2"/>
        <v>6.8328000000000007</v>
      </c>
    </row>
    <row r="141" spans="1:11" x14ac:dyDescent="0.25">
      <c r="A141" s="4">
        <v>133</v>
      </c>
      <c r="B141" s="4" t="s">
        <v>202</v>
      </c>
      <c r="C141" s="5" t="s">
        <v>205</v>
      </c>
      <c r="D141" s="5" t="s">
        <v>207</v>
      </c>
      <c r="E141" s="42">
        <v>1.002</v>
      </c>
      <c r="F141" s="4" t="s">
        <v>20</v>
      </c>
      <c r="G141" s="47" t="s">
        <v>55</v>
      </c>
      <c r="H141" s="4" t="s">
        <v>22</v>
      </c>
      <c r="I141" s="4">
        <v>10</v>
      </c>
      <c r="J141" s="125">
        <v>39</v>
      </c>
      <c r="K141" s="129">
        <f t="shared" si="2"/>
        <v>7.8156000000000008</v>
      </c>
    </row>
    <row r="142" spans="1:11" x14ac:dyDescent="0.25">
      <c r="A142" s="4">
        <v>134</v>
      </c>
      <c r="B142" s="4" t="s">
        <v>202</v>
      </c>
      <c r="C142" s="5" t="s">
        <v>208</v>
      </c>
      <c r="D142" s="5" t="s">
        <v>209</v>
      </c>
      <c r="E142" s="42">
        <v>9.2050000000000001</v>
      </c>
      <c r="F142" s="4" t="s">
        <v>24</v>
      </c>
      <c r="G142" s="47" t="s">
        <v>55</v>
      </c>
      <c r="H142" s="4" t="s">
        <v>22</v>
      </c>
      <c r="I142" s="4">
        <v>10</v>
      </c>
      <c r="J142" s="125">
        <v>39</v>
      </c>
      <c r="K142" s="129">
        <f t="shared" si="2"/>
        <v>71.799000000000007</v>
      </c>
    </row>
    <row r="143" spans="1:11" x14ac:dyDescent="0.25">
      <c r="A143" s="4"/>
      <c r="B143" s="151" t="s">
        <v>210</v>
      </c>
      <c r="C143" s="152"/>
      <c r="D143" s="30">
        <v>4</v>
      </c>
      <c r="E143" s="63">
        <f>SUM(E139:E142)</f>
        <v>131.11100000000002</v>
      </c>
      <c r="F143" s="4"/>
      <c r="G143" s="4"/>
      <c r="H143" s="4"/>
      <c r="I143" s="10"/>
      <c r="J143" s="10"/>
      <c r="K143" s="10"/>
    </row>
    <row r="144" spans="1:11" x14ac:dyDescent="0.25">
      <c r="A144" s="11">
        <v>135</v>
      </c>
      <c r="B144" s="9" t="s">
        <v>211</v>
      </c>
      <c r="C144" s="15" t="s">
        <v>212</v>
      </c>
      <c r="D144" s="64" t="s">
        <v>213</v>
      </c>
      <c r="E144" s="65">
        <v>119.95699999999999</v>
      </c>
      <c r="F144" s="11" t="s">
        <v>36</v>
      </c>
      <c r="G144" s="15" t="s">
        <v>21</v>
      </c>
      <c r="H144" s="66" t="s">
        <v>22</v>
      </c>
      <c r="I144" s="11">
        <v>10</v>
      </c>
      <c r="J144" s="125">
        <v>53</v>
      </c>
      <c r="K144" s="129">
        <f t="shared" si="2"/>
        <v>1271.5442</v>
      </c>
    </row>
    <row r="145" spans="1:11" x14ac:dyDescent="0.25">
      <c r="A145" s="11">
        <v>136</v>
      </c>
      <c r="B145" s="9" t="s">
        <v>211</v>
      </c>
      <c r="C145" s="15" t="s">
        <v>212</v>
      </c>
      <c r="D145" s="64" t="s">
        <v>214</v>
      </c>
      <c r="E145" s="65">
        <v>181.85</v>
      </c>
      <c r="F145" s="11" t="s">
        <v>36</v>
      </c>
      <c r="G145" s="15" t="s">
        <v>21</v>
      </c>
      <c r="H145" s="66" t="s">
        <v>22</v>
      </c>
      <c r="I145" s="11">
        <v>10</v>
      </c>
      <c r="J145" s="125">
        <v>53</v>
      </c>
      <c r="K145" s="129">
        <f t="shared" si="2"/>
        <v>1927.61</v>
      </c>
    </row>
    <row r="146" spans="1:11" x14ac:dyDescent="0.25">
      <c r="A146" s="11">
        <v>137</v>
      </c>
      <c r="B146" s="9" t="s">
        <v>211</v>
      </c>
      <c r="C146" s="15" t="s">
        <v>212</v>
      </c>
      <c r="D146" s="64" t="s">
        <v>215</v>
      </c>
      <c r="E146" s="65">
        <v>44.488</v>
      </c>
      <c r="F146" s="11" t="s">
        <v>36</v>
      </c>
      <c r="G146" s="15" t="s">
        <v>21</v>
      </c>
      <c r="H146" s="66" t="s">
        <v>22</v>
      </c>
      <c r="I146" s="11">
        <v>10</v>
      </c>
      <c r="J146" s="125">
        <v>53</v>
      </c>
      <c r="K146" s="129">
        <f t="shared" si="2"/>
        <v>471.57280000000003</v>
      </c>
    </row>
    <row r="147" spans="1:11" x14ac:dyDescent="0.25">
      <c r="A147" s="11">
        <v>138</v>
      </c>
      <c r="B147" s="9" t="s">
        <v>211</v>
      </c>
      <c r="C147" s="15" t="s">
        <v>212</v>
      </c>
      <c r="D147" s="64" t="s">
        <v>216</v>
      </c>
      <c r="E147" s="67">
        <v>9.0640000000000001</v>
      </c>
      <c r="F147" s="11" t="s">
        <v>36</v>
      </c>
      <c r="G147" s="68" t="s">
        <v>21</v>
      </c>
      <c r="H147" s="66" t="s">
        <v>22</v>
      </c>
      <c r="I147" s="11">
        <v>10</v>
      </c>
      <c r="J147" s="125">
        <v>53</v>
      </c>
      <c r="K147" s="129">
        <f t="shared" si="2"/>
        <v>96.078400000000002</v>
      </c>
    </row>
    <row r="148" spans="1:11" x14ac:dyDescent="0.25">
      <c r="A148" s="11">
        <v>139</v>
      </c>
      <c r="B148" s="9" t="s">
        <v>211</v>
      </c>
      <c r="C148" s="15" t="s">
        <v>212</v>
      </c>
      <c r="D148" s="64" t="s">
        <v>217</v>
      </c>
      <c r="E148" s="67">
        <v>4.2110000000000003</v>
      </c>
      <c r="F148" s="11" t="s">
        <v>36</v>
      </c>
      <c r="G148" s="68" t="s">
        <v>21</v>
      </c>
      <c r="H148" s="66" t="s">
        <v>22</v>
      </c>
      <c r="I148" s="11">
        <v>10</v>
      </c>
      <c r="J148" s="125">
        <v>53</v>
      </c>
      <c r="K148" s="129">
        <f t="shared" si="2"/>
        <v>44.636600000000008</v>
      </c>
    </row>
    <row r="149" spans="1:11" x14ac:dyDescent="0.25">
      <c r="A149" s="11">
        <v>140</v>
      </c>
      <c r="B149" s="9" t="s">
        <v>211</v>
      </c>
      <c r="C149" s="15" t="s">
        <v>212</v>
      </c>
      <c r="D149" s="64" t="s">
        <v>218</v>
      </c>
      <c r="E149" s="67">
        <v>4.5990000000000002</v>
      </c>
      <c r="F149" s="11" t="s">
        <v>146</v>
      </c>
      <c r="G149" s="68" t="s">
        <v>21</v>
      </c>
      <c r="H149" s="66" t="s">
        <v>22</v>
      </c>
      <c r="I149" s="11">
        <v>10</v>
      </c>
      <c r="J149" s="125">
        <v>53</v>
      </c>
      <c r="K149" s="129">
        <f t="shared" si="2"/>
        <v>48.749400000000009</v>
      </c>
    </row>
    <row r="150" spans="1:11" x14ac:dyDescent="0.25">
      <c r="A150" s="11">
        <v>141</v>
      </c>
      <c r="B150" s="9" t="s">
        <v>211</v>
      </c>
      <c r="C150" s="15" t="s">
        <v>212</v>
      </c>
      <c r="D150" s="64" t="s">
        <v>219</v>
      </c>
      <c r="E150" s="67">
        <v>10.201000000000001</v>
      </c>
      <c r="F150" s="11" t="s">
        <v>146</v>
      </c>
      <c r="G150" s="68" t="s">
        <v>21</v>
      </c>
      <c r="H150" s="66" t="s">
        <v>22</v>
      </c>
      <c r="I150" s="11">
        <v>10</v>
      </c>
      <c r="J150" s="125">
        <v>53</v>
      </c>
      <c r="K150" s="129">
        <f t="shared" si="2"/>
        <v>108.13060000000002</v>
      </c>
    </row>
    <row r="151" spans="1:11" x14ac:dyDescent="0.25">
      <c r="A151" s="11">
        <v>142</v>
      </c>
      <c r="B151" s="9" t="s">
        <v>211</v>
      </c>
      <c r="C151" s="15" t="s">
        <v>220</v>
      </c>
      <c r="D151" s="69" t="s">
        <v>221</v>
      </c>
      <c r="E151" s="65">
        <v>20.399999999999999</v>
      </c>
      <c r="F151" s="70" t="s">
        <v>26</v>
      </c>
      <c r="G151" s="15" t="s">
        <v>21</v>
      </c>
      <c r="H151" s="66" t="s">
        <v>22</v>
      </c>
      <c r="I151" s="11">
        <v>10</v>
      </c>
      <c r="J151" s="125">
        <v>53</v>
      </c>
      <c r="K151" s="129">
        <f t="shared" si="2"/>
        <v>216.23999999999998</v>
      </c>
    </row>
    <row r="152" spans="1:11" x14ac:dyDescent="0.25">
      <c r="A152" s="11">
        <v>143</v>
      </c>
      <c r="B152" s="9" t="s">
        <v>211</v>
      </c>
      <c r="C152" s="51" t="s">
        <v>220</v>
      </c>
      <c r="D152" s="69" t="s">
        <v>222</v>
      </c>
      <c r="E152" s="65">
        <v>9.4649999999999999</v>
      </c>
      <c r="F152" s="11" t="s">
        <v>36</v>
      </c>
      <c r="G152" s="15" t="s">
        <v>21</v>
      </c>
      <c r="H152" s="66" t="s">
        <v>22</v>
      </c>
      <c r="I152" s="11">
        <v>10</v>
      </c>
      <c r="J152" s="125">
        <v>53</v>
      </c>
      <c r="K152" s="129">
        <f t="shared" si="2"/>
        <v>100.32900000000001</v>
      </c>
    </row>
    <row r="153" spans="1:11" x14ac:dyDescent="0.25">
      <c r="A153" s="11">
        <v>144</v>
      </c>
      <c r="B153" s="9" t="s">
        <v>211</v>
      </c>
      <c r="C153" s="15" t="s">
        <v>223</v>
      </c>
      <c r="D153" s="71" t="s">
        <v>224</v>
      </c>
      <c r="E153" s="72">
        <v>1.8380000000000001</v>
      </c>
      <c r="F153" s="70" t="s">
        <v>36</v>
      </c>
      <c r="G153" s="15" t="s">
        <v>21</v>
      </c>
      <c r="H153" s="66" t="s">
        <v>22</v>
      </c>
      <c r="I153" s="11">
        <v>10</v>
      </c>
      <c r="J153" s="125">
        <v>53</v>
      </c>
      <c r="K153" s="129">
        <f t="shared" si="2"/>
        <v>19.482800000000001</v>
      </c>
    </row>
    <row r="154" spans="1:11" x14ac:dyDescent="0.25">
      <c r="A154" s="11">
        <v>145</v>
      </c>
      <c r="B154" s="9" t="s">
        <v>211</v>
      </c>
      <c r="C154" s="15" t="s">
        <v>223</v>
      </c>
      <c r="D154" s="71" t="s">
        <v>225</v>
      </c>
      <c r="E154" s="67">
        <v>10</v>
      </c>
      <c r="F154" s="70" t="s">
        <v>20</v>
      </c>
      <c r="G154" s="15" t="s">
        <v>21</v>
      </c>
      <c r="H154" s="66" t="s">
        <v>22</v>
      </c>
      <c r="I154" s="11">
        <v>10</v>
      </c>
      <c r="J154" s="125">
        <v>53</v>
      </c>
      <c r="K154" s="129">
        <f t="shared" si="2"/>
        <v>106</v>
      </c>
    </row>
    <row r="155" spans="1:11" x14ac:dyDescent="0.25">
      <c r="A155" s="11">
        <v>146</v>
      </c>
      <c r="B155" s="9" t="s">
        <v>211</v>
      </c>
      <c r="C155" s="51" t="s">
        <v>223</v>
      </c>
      <c r="D155" s="71" t="s">
        <v>226</v>
      </c>
      <c r="E155" s="67">
        <v>11</v>
      </c>
      <c r="F155" s="11" t="s">
        <v>20</v>
      </c>
      <c r="G155" s="15" t="s">
        <v>21</v>
      </c>
      <c r="H155" s="66" t="s">
        <v>22</v>
      </c>
      <c r="I155" s="11">
        <v>10</v>
      </c>
      <c r="J155" s="125">
        <v>53</v>
      </c>
      <c r="K155" s="129">
        <f t="shared" si="2"/>
        <v>116.60000000000001</v>
      </c>
    </row>
    <row r="156" spans="1:11" x14ac:dyDescent="0.25">
      <c r="A156" s="11">
        <v>147</v>
      </c>
      <c r="B156" s="9" t="s">
        <v>211</v>
      </c>
      <c r="C156" s="51" t="s">
        <v>223</v>
      </c>
      <c r="D156" s="71" t="s">
        <v>227</v>
      </c>
      <c r="E156" s="67">
        <v>16.199000000000002</v>
      </c>
      <c r="F156" s="11" t="s">
        <v>20</v>
      </c>
      <c r="G156" s="15" t="s">
        <v>21</v>
      </c>
      <c r="H156" s="66" t="s">
        <v>22</v>
      </c>
      <c r="I156" s="11">
        <v>10</v>
      </c>
      <c r="J156" s="125">
        <v>53</v>
      </c>
      <c r="K156" s="129">
        <f t="shared" si="2"/>
        <v>171.70940000000004</v>
      </c>
    </row>
    <row r="157" spans="1:11" x14ac:dyDescent="0.25">
      <c r="A157" s="11">
        <v>148</v>
      </c>
      <c r="B157" s="9" t="s">
        <v>211</v>
      </c>
      <c r="C157" s="51" t="s">
        <v>223</v>
      </c>
      <c r="D157" s="71" t="s">
        <v>228</v>
      </c>
      <c r="E157" s="72">
        <v>53.378</v>
      </c>
      <c r="F157" s="11" t="s">
        <v>36</v>
      </c>
      <c r="G157" s="15" t="s">
        <v>21</v>
      </c>
      <c r="H157" s="66" t="s">
        <v>22</v>
      </c>
      <c r="I157" s="11">
        <v>10</v>
      </c>
      <c r="J157" s="125">
        <v>53</v>
      </c>
      <c r="K157" s="129">
        <f t="shared" si="2"/>
        <v>565.80680000000007</v>
      </c>
    </row>
    <row r="158" spans="1:11" x14ac:dyDescent="0.25">
      <c r="A158" s="11">
        <v>149</v>
      </c>
      <c r="B158" s="9" t="s">
        <v>211</v>
      </c>
      <c r="C158" s="51" t="s">
        <v>223</v>
      </c>
      <c r="D158" s="71" t="s">
        <v>229</v>
      </c>
      <c r="E158" s="67">
        <v>6.9989999999999997</v>
      </c>
      <c r="F158" s="11" t="s">
        <v>26</v>
      </c>
      <c r="G158" s="15" t="s">
        <v>21</v>
      </c>
      <c r="H158" s="66" t="s">
        <v>22</v>
      </c>
      <c r="I158" s="11">
        <v>10</v>
      </c>
      <c r="J158" s="125">
        <v>53</v>
      </c>
      <c r="K158" s="129">
        <f t="shared" si="2"/>
        <v>74.189400000000006</v>
      </c>
    </row>
    <row r="159" spans="1:11" x14ac:dyDescent="0.25">
      <c r="A159" s="11">
        <v>150</v>
      </c>
      <c r="B159" s="9" t="s">
        <v>211</v>
      </c>
      <c r="C159" s="51" t="s">
        <v>223</v>
      </c>
      <c r="D159" s="71" t="s">
        <v>230</v>
      </c>
      <c r="E159" s="67">
        <v>4.0010000000000003</v>
      </c>
      <c r="F159" s="11" t="s">
        <v>26</v>
      </c>
      <c r="G159" s="15" t="s">
        <v>21</v>
      </c>
      <c r="H159" s="66" t="s">
        <v>22</v>
      </c>
      <c r="I159" s="11">
        <v>10</v>
      </c>
      <c r="J159" s="125">
        <v>53</v>
      </c>
      <c r="K159" s="129">
        <f t="shared" si="2"/>
        <v>42.410600000000009</v>
      </c>
    </row>
    <row r="160" spans="1:11" x14ac:dyDescent="0.25">
      <c r="A160" s="11">
        <v>151</v>
      </c>
      <c r="B160" s="9" t="s">
        <v>211</v>
      </c>
      <c r="C160" s="51" t="s">
        <v>231</v>
      </c>
      <c r="D160" s="71" t="s">
        <v>232</v>
      </c>
      <c r="E160" s="67">
        <v>14.398999999999999</v>
      </c>
      <c r="F160" s="70" t="s">
        <v>36</v>
      </c>
      <c r="G160" s="15" t="s">
        <v>21</v>
      </c>
      <c r="H160" s="66" t="s">
        <v>22</v>
      </c>
      <c r="I160" s="11">
        <v>10</v>
      </c>
      <c r="J160" s="125">
        <v>53</v>
      </c>
      <c r="K160" s="129">
        <f t="shared" si="2"/>
        <v>152.6294</v>
      </c>
    </row>
    <row r="161" spans="1:11" x14ac:dyDescent="0.25">
      <c r="A161" s="11">
        <v>152</v>
      </c>
      <c r="B161" s="9" t="s">
        <v>211</v>
      </c>
      <c r="C161" s="51" t="s">
        <v>231</v>
      </c>
      <c r="D161" s="71" t="s">
        <v>233</v>
      </c>
      <c r="E161" s="67">
        <v>18.998999999999999</v>
      </c>
      <c r="F161" s="11" t="s">
        <v>20</v>
      </c>
      <c r="G161" s="15" t="s">
        <v>21</v>
      </c>
      <c r="H161" s="66" t="s">
        <v>22</v>
      </c>
      <c r="I161" s="11">
        <v>10</v>
      </c>
      <c r="J161" s="125">
        <v>53</v>
      </c>
      <c r="K161" s="129">
        <f t="shared" si="2"/>
        <v>201.38939999999999</v>
      </c>
    </row>
    <row r="162" spans="1:11" x14ac:dyDescent="0.25">
      <c r="A162" s="11">
        <v>153</v>
      </c>
      <c r="B162" s="9" t="s">
        <v>211</v>
      </c>
      <c r="C162" s="51" t="s">
        <v>231</v>
      </c>
      <c r="D162" s="73" t="s">
        <v>234</v>
      </c>
      <c r="E162" s="74">
        <v>8.0990000000000002</v>
      </c>
      <c r="F162" s="11" t="s">
        <v>26</v>
      </c>
      <c r="G162" s="15" t="s">
        <v>21</v>
      </c>
      <c r="H162" s="66" t="s">
        <v>22</v>
      </c>
      <c r="I162" s="11">
        <v>10</v>
      </c>
      <c r="J162" s="125">
        <v>53</v>
      </c>
      <c r="K162" s="129">
        <f t="shared" si="2"/>
        <v>85.849400000000003</v>
      </c>
    </row>
    <row r="163" spans="1:11" x14ac:dyDescent="0.25">
      <c r="A163" s="11">
        <v>154</v>
      </c>
      <c r="B163" s="9" t="s">
        <v>211</v>
      </c>
      <c r="C163" s="15" t="s">
        <v>235</v>
      </c>
      <c r="D163" s="71" t="s">
        <v>236</v>
      </c>
      <c r="E163" s="67">
        <v>9.9830000000000005</v>
      </c>
      <c r="F163" s="70" t="s">
        <v>20</v>
      </c>
      <c r="G163" s="15" t="s">
        <v>21</v>
      </c>
      <c r="H163" s="66" t="s">
        <v>22</v>
      </c>
      <c r="I163" s="11">
        <v>10</v>
      </c>
      <c r="J163" s="125">
        <v>53</v>
      </c>
      <c r="K163" s="129">
        <f t="shared" si="2"/>
        <v>105.81980000000001</v>
      </c>
    </row>
    <row r="164" spans="1:11" ht="26.25" x14ac:dyDescent="0.25">
      <c r="A164" s="11">
        <v>155</v>
      </c>
      <c r="B164" s="9" t="s">
        <v>211</v>
      </c>
      <c r="C164" s="75" t="s">
        <v>211</v>
      </c>
      <c r="D164" s="71" t="s">
        <v>237</v>
      </c>
      <c r="E164" s="65">
        <v>14.254</v>
      </c>
      <c r="F164" s="76" t="s">
        <v>26</v>
      </c>
      <c r="G164" s="77" t="s">
        <v>238</v>
      </c>
      <c r="H164" s="66" t="s">
        <v>22</v>
      </c>
      <c r="I164" s="11">
        <v>10</v>
      </c>
      <c r="J164" s="125">
        <v>53</v>
      </c>
      <c r="K164" s="129">
        <f t="shared" si="2"/>
        <v>151.0924</v>
      </c>
    </row>
    <row r="165" spans="1:11" x14ac:dyDescent="0.25">
      <c r="A165" s="11">
        <v>156</v>
      </c>
      <c r="B165" s="9" t="s">
        <v>211</v>
      </c>
      <c r="C165" s="75" t="s">
        <v>211</v>
      </c>
      <c r="D165" s="71" t="s">
        <v>239</v>
      </c>
      <c r="E165" s="65">
        <v>0.23799999999999999</v>
      </c>
      <c r="F165" s="76" t="s">
        <v>26</v>
      </c>
      <c r="G165" s="15" t="s">
        <v>21</v>
      </c>
      <c r="H165" s="66" t="s">
        <v>22</v>
      </c>
      <c r="I165" s="11">
        <v>10</v>
      </c>
      <c r="J165" s="125">
        <v>53</v>
      </c>
      <c r="K165" s="129">
        <f t="shared" si="2"/>
        <v>2.5228000000000002</v>
      </c>
    </row>
    <row r="166" spans="1:11" x14ac:dyDescent="0.25">
      <c r="A166" s="11">
        <v>157</v>
      </c>
      <c r="B166" s="9" t="s">
        <v>211</v>
      </c>
      <c r="C166" s="75" t="s">
        <v>211</v>
      </c>
      <c r="D166" s="71" t="s">
        <v>240</v>
      </c>
      <c r="E166" s="65">
        <v>1.1930000000000001</v>
      </c>
      <c r="F166" s="76" t="s">
        <v>26</v>
      </c>
      <c r="G166" s="15" t="s">
        <v>21</v>
      </c>
      <c r="H166" s="66" t="s">
        <v>22</v>
      </c>
      <c r="I166" s="11">
        <v>10</v>
      </c>
      <c r="J166" s="125">
        <v>53</v>
      </c>
      <c r="K166" s="129">
        <f t="shared" si="2"/>
        <v>12.645800000000001</v>
      </c>
    </row>
    <row r="167" spans="1:11" x14ac:dyDescent="0.25">
      <c r="A167" s="11">
        <v>158</v>
      </c>
      <c r="B167" s="9" t="s">
        <v>211</v>
      </c>
      <c r="C167" s="75" t="s">
        <v>211</v>
      </c>
      <c r="D167" s="71" t="s">
        <v>241</v>
      </c>
      <c r="E167" s="67">
        <v>2.73</v>
      </c>
      <c r="F167" s="70" t="s">
        <v>26</v>
      </c>
      <c r="G167" s="68" t="s">
        <v>21</v>
      </c>
      <c r="H167" s="66" t="s">
        <v>22</v>
      </c>
      <c r="I167" s="11">
        <v>10</v>
      </c>
      <c r="J167" s="125">
        <v>53</v>
      </c>
      <c r="K167" s="129">
        <f t="shared" si="2"/>
        <v>28.938000000000002</v>
      </c>
    </row>
    <row r="168" spans="1:11" x14ac:dyDescent="0.25">
      <c r="A168" s="11">
        <v>159</v>
      </c>
      <c r="B168" s="9" t="s">
        <v>211</v>
      </c>
      <c r="C168" s="75" t="s">
        <v>211</v>
      </c>
      <c r="D168" s="71" t="s">
        <v>242</v>
      </c>
      <c r="E168" s="65">
        <v>0.64300000000000002</v>
      </c>
      <c r="F168" s="70" t="s">
        <v>20</v>
      </c>
      <c r="G168" s="15" t="s">
        <v>21</v>
      </c>
      <c r="H168" s="66" t="s">
        <v>22</v>
      </c>
      <c r="I168" s="11">
        <v>10</v>
      </c>
      <c r="J168" s="125">
        <v>53</v>
      </c>
      <c r="K168" s="129">
        <f t="shared" si="2"/>
        <v>6.8158000000000003</v>
      </c>
    </row>
    <row r="169" spans="1:11" x14ac:dyDescent="0.25">
      <c r="A169" s="11">
        <v>160</v>
      </c>
      <c r="B169" s="9" t="s">
        <v>211</v>
      </c>
      <c r="C169" s="75" t="s">
        <v>211</v>
      </c>
      <c r="D169" s="71" t="s">
        <v>243</v>
      </c>
      <c r="E169" s="65">
        <v>0.224</v>
      </c>
      <c r="F169" s="70" t="s">
        <v>20</v>
      </c>
      <c r="G169" s="15" t="s">
        <v>21</v>
      </c>
      <c r="H169" s="66" t="s">
        <v>22</v>
      </c>
      <c r="I169" s="11">
        <v>10</v>
      </c>
      <c r="J169" s="125">
        <v>53</v>
      </c>
      <c r="K169" s="129">
        <f t="shared" si="2"/>
        <v>2.3744000000000001</v>
      </c>
    </row>
    <row r="170" spans="1:11" x14ac:dyDescent="0.25">
      <c r="A170" s="11">
        <v>161</v>
      </c>
      <c r="B170" s="9" t="s">
        <v>211</v>
      </c>
      <c r="C170" s="75" t="s">
        <v>211</v>
      </c>
      <c r="D170" s="71" t="s">
        <v>244</v>
      </c>
      <c r="E170" s="65">
        <v>0.28100000000000003</v>
      </c>
      <c r="F170" s="70" t="s">
        <v>20</v>
      </c>
      <c r="G170" s="15" t="s">
        <v>21</v>
      </c>
      <c r="H170" s="66" t="s">
        <v>22</v>
      </c>
      <c r="I170" s="11">
        <v>10</v>
      </c>
      <c r="J170" s="125">
        <v>53</v>
      </c>
      <c r="K170" s="129">
        <f t="shared" si="2"/>
        <v>2.9786000000000001</v>
      </c>
    </row>
    <row r="171" spans="1:11" x14ac:dyDescent="0.25">
      <c r="A171" s="11">
        <v>162</v>
      </c>
      <c r="B171" s="9" t="s">
        <v>211</v>
      </c>
      <c r="C171" s="75" t="s">
        <v>211</v>
      </c>
      <c r="D171" s="71" t="s">
        <v>245</v>
      </c>
      <c r="E171" s="65">
        <v>0.17699999999999999</v>
      </c>
      <c r="F171" s="70" t="s">
        <v>20</v>
      </c>
      <c r="G171" s="15" t="s">
        <v>21</v>
      </c>
      <c r="H171" s="66" t="s">
        <v>22</v>
      </c>
      <c r="I171" s="11">
        <v>10</v>
      </c>
      <c r="J171" s="125">
        <v>53</v>
      </c>
      <c r="K171" s="129">
        <f t="shared" si="2"/>
        <v>1.8762000000000001</v>
      </c>
    </row>
    <row r="172" spans="1:11" x14ac:dyDescent="0.25">
      <c r="A172" s="11">
        <v>163</v>
      </c>
      <c r="B172" s="9" t="s">
        <v>211</v>
      </c>
      <c r="C172" s="75" t="s">
        <v>211</v>
      </c>
      <c r="D172" s="71" t="s">
        <v>246</v>
      </c>
      <c r="E172" s="65">
        <v>9.5000000000000001E-2</v>
      </c>
      <c r="F172" s="70" t="s">
        <v>20</v>
      </c>
      <c r="G172" s="15" t="s">
        <v>21</v>
      </c>
      <c r="H172" s="66" t="s">
        <v>22</v>
      </c>
      <c r="I172" s="11">
        <v>10</v>
      </c>
      <c r="J172" s="125">
        <v>53</v>
      </c>
      <c r="K172" s="129">
        <f t="shared" si="2"/>
        <v>1.0070000000000001</v>
      </c>
    </row>
    <row r="173" spans="1:11" x14ac:dyDescent="0.25">
      <c r="A173" s="11">
        <v>164</v>
      </c>
      <c r="B173" s="9" t="s">
        <v>211</v>
      </c>
      <c r="C173" s="75" t="s">
        <v>211</v>
      </c>
      <c r="D173" s="71" t="s">
        <v>247</v>
      </c>
      <c r="E173" s="65">
        <v>0.23</v>
      </c>
      <c r="F173" s="70" t="s">
        <v>26</v>
      </c>
      <c r="G173" s="15" t="s">
        <v>21</v>
      </c>
      <c r="H173" s="66" t="s">
        <v>22</v>
      </c>
      <c r="I173" s="11">
        <v>10</v>
      </c>
      <c r="J173" s="125">
        <v>53</v>
      </c>
      <c r="K173" s="129">
        <f t="shared" si="2"/>
        <v>2.4380000000000006</v>
      </c>
    </row>
    <row r="174" spans="1:11" x14ac:dyDescent="0.25">
      <c r="A174" s="11">
        <v>165</v>
      </c>
      <c r="B174" s="9" t="s">
        <v>211</v>
      </c>
      <c r="C174" s="75" t="s">
        <v>211</v>
      </c>
      <c r="D174" s="71" t="s">
        <v>248</v>
      </c>
      <c r="E174" s="65">
        <v>0.122</v>
      </c>
      <c r="F174" s="70" t="s">
        <v>26</v>
      </c>
      <c r="G174" s="15" t="s">
        <v>21</v>
      </c>
      <c r="H174" s="66" t="s">
        <v>22</v>
      </c>
      <c r="I174" s="11">
        <v>10</v>
      </c>
      <c r="J174" s="125">
        <v>53</v>
      </c>
      <c r="K174" s="129">
        <f t="shared" si="2"/>
        <v>1.2932000000000001</v>
      </c>
    </row>
    <row r="175" spans="1:11" x14ac:dyDescent="0.25">
      <c r="A175" s="11">
        <v>166</v>
      </c>
      <c r="B175" s="9" t="s">
        <v>211</v>
      </c>
      <c r="C175" s="75" t="s">
        <v>211</v>
      </c>
      <c r="D175" s="71" t="s">
        <v>249</v>
      </c>
      <c r="E175" s="65">
        <v>0.23</v>
      </c>
      <c r="F175" s="70" t="s">
        <v>20</v>
      </c>
      <c r="G175" s="15" t="s">
        <v>21</v>
      </c>
      <c r="H175" s="66" t="s">
        <v>22</v>
      </c>
      <c r="I175" s="11">
        <v>10</v>
      </c>
      <c r="J175" s="125">
        <v>53</v>
      </c>
      <c r="K175" s="129">
        <f t="shared" si="2"/>
        <v>2.4380000000000006</v>
      </c>
    </row>
    <row r="176" spans="1:11" x14ac:dyDescent="0.25">
      <c r="A176" s="11">
        <v>167</v>
      </c>
      <c r="B176" s="9" t="s">
        <v>211</v>
      </c>
      <c r="C176" s="75" t="s">
        <v>211</v>
      </c>
      <c r="D176" s="71" t="s">
        <v>250</v>
      </c>
      <c r="E176" s="65">
        <v>0.46700000000000003</v>
      </c>
      <c r="F176" s="70" t="s">
        <v>20</v>
      </c>
      <c r="G176" s="15" t="s">
        <v>21</v>
      </c>
      <c r="H176" s="66" t="s">
        <v>22</v>
      </c>
      <c r="I176" s="11">
        <v>10</v>
      </c>
      <c r="J176" s="125">
        <v>53</v>
      </c>
      <c r="K176" s="129">
        <f t="shared" si="2"/>
        <v>4.9502000000000006</v>
      </c>
    </row>
    <row r="177" spans="1:11" x14ac:dyDescent="0.25">
      <c r="A177" s="11">
        <v>168</v>
      </c>
      <c r="B177" s="9" t="s">
        <v>211</v>
      </c>
      <c r="C177" s="75" t="s">
        <v>211</v>
      </c>
      <c r="D177" s="71" t="s">
        <v>251</v>
      </c>
      <c r="E177" s="65">
        <v>2.194</v>
      </c>
      <c r="F177" s="70" t="s">
        <v>20</v>
      </c>
      <c r="G177" s="15" t="s">
        <v>21</v>
      </c>
      <c r="H177" s="66" t="s">
        <v>22</v>
      </c>
      <c r="I177" s="11">
        <v>10</v>
      </c>
      <c r="J177" s="125">
        <v>53</v>
      </c>
      <c r="K177" s="129">
        <f t="shared" si="2"/>
        <v>23.256399999999999</v>
      </c>
    </row>
    <row r="178" spans="1:11" x14ac:dyDescent="0.25">
      <c r="A178" s="11">
        <v>169</v>
      </c>
      <c r="B178" s="9" t="s">
        <v>211</v>
      </c>
      <c r="C178" s="75" t="s">
        <v>211</v>
      </c>
      <c r="D178" s="71" t="s">
        <v>252</v>
      </c>
      <c r="E178" s="65">
        <v>0.51100000000000001</v>
      </c>
      <c r="F178" s="70" t="s">
        <v>26</v>
      </c>
      <c r="G178" s="15" t="s">
        <v>21</v>
      </c>
      <c r="H178" s="66" t="s">
        <v>22</v>
      </c>
      <c r="I178" s="11">
        <v>10</v>
      </c>
      <c r="J178" s="125">
        <v>53</v>
      </c>
      <c r="K178" s="129">
        <f t="shared" si="2"/>
        <v>5.4166000000000007</v>
      </c>
    </row>
    <row r="179" spans="1:11" x14ac:dyDescent="0.25">
      <c r="A179" s="11">
        <v>170</v>
      </c>
      <c r="B179" s="9" t="s">
        <v>211</v>
      </c>
      <c r="C179" s="75" t="s">
        <v>211</v>
      </c>
      <c r="D179" s="71" t="s">
        <v>253</v>
      </c>
      <c r="E179" s="65">
        <v>1</v>
      </c>
      <c r="F179" s="70" t="s">
        <v>20</v>
      </c>
      <c r="G179" s="15" t="s">
        <v>21</v>
      </c>
      <c r="H179" s="66" t="s">
        <v>22</v>
      </c>
      <c r="I179" s="11">
        <v>10</v>
      </c>
      <c r="J179" s="125">
        <v>53</v>
      </c>
      <c r="K179" s="129">
        <f t="shared" si="2"/>
        <v>10.600000000000001</v>
      </c>
    </row>
    <row r="180" spans="1:11" x14ac:dyDescent="0.25">
      <c r="A180" s="11">
        <v>171</v>
      </c>
      <c r="B180" s="9" t="s">
        <v>211</v>
      </c>
      <c r="C180" s="75" t="s">
        <v>211</v>
      </c>
      <c r="D180" s="71" t="s">
        <v>254</v>
      </c>
      <c r="E180" s="65">
        <v>0.16500000000000001</v>
      </c>
      <c r="F180" s="70" t="s">
        <v>20</v>
      </c>
      <c r="G180" s="15" t="s">
        <v>21</v>
      </c>
      <c r="H180" s="66" t="s">
        <v>22</v>
      </c>
      <c r="I180" s="11">
        <v>10</v>
      </c>
      <c r="J180" s="125">
        <v>53</v>
      </c>
      <c r="K180" s="129">
        <f t="shared" si="2"/>
        <v>1.7490000000000003</v>
      </c>
    </row>
    <row r="181" spans="1:11" x14ac:dyDescent="0.25">
      <c r="A181" s="11">
        <v>172</v>
      </c>
      <c r="B181" s="9" t="s">
        <v>211</v>
      </c>
      <c r="C181" s="75" t="s">
        <v>211</v>
      </c>
      <c r="D181" s="71" t="s">
        <v>255</v>
      </c>
      <c r="E181" s="65">
        <v>0.11899999999999999</v>
      </c>
      <c r="F181" s="70" t="s">
        <v>36</v>
      </c>
      <c r="G181" s="15" t="s">
        <v>21</v>
      </c>
      <c r="H181" s="66" t="s">
        <v>22</v>
      </c>
      <c r="I181" s="11">
        <v>10</v>
      </c>
      <c r="J181" s="125">
        <v>53</v>
      </c>
      <c r="K181" s="129">
        <f t="shared" si="2"/>
        <v>1.2614000000000001</v>
      </c>
    </row>
    <row r="182" spans="1:11" ht="26.25" x14ac:dyDescent="0.25">
      <c r="A182" s="11">
        <v>173</v>
      </c>
      <c r="B182" s="9" t="s">
        <v>211</v>
      </c>
      <c r="C182" s="75" t="s">
        <v>211</v>
      </c>
      <c r="D182" s="71" t="s">
        <v>256</v>
      </c>
      <c r="E182" s="67">
        <v>3</v>
      </c>
      <c r="F182" s="70" t="s">
        <v>20</v>
      </c>
      <c r="G182" s="77" t="s">
        <v>238</v>
      </c>
      <c r="H182" s="66" t="s">
        <v>22</v>
      </c>
      <c r="I182" s="11">
        <v>10</v>
      </c>
      <c r="J182" s="125">
        <v>53</v>
      </c>
      <c r="K182" s="129">
        <f t="shared" si="2"/>
        <v>31.8</v>
      </c>
    </row>
    <row r="183" spans="1:11" x14ac:dyDescent="0.25">
      <c r="A183" s="11">
        <v>174</v>
      </c>
      <c r="B183" s="9" t="s">
        <v>211</v>
      </c>
      <c r="C183" s="75" t="s">
        <v>211</v>
      </c>
      <c r="D183" s="71" t="s">
        <v>257</v>
      </c>
      <c r="E183" s="67">
        <v>4.3419999999999996</v>
      </c>
      <c r="F183" s="70" t="s">
        <v>36</v>
      </c>
      <c r="G183" s="68" t="s">
        <v>21</v>
      </c>
      <c r="H183" s="66" t="s">
        <v>22</v>
      </c>
      <c r="I183" s="11">
        <v>10</v>
      </c>
      <c r="J183" s="125">
        <v>53</v>
      </c>
      <c r="K183" s="129">
        <f t="shared" si="2"/>
        <v>46.025199999999998</v>
      </c>
    </row>
    <row r="184" spans="1:11" x14ac:dyDescent="0.25">
      <c r="A184" s="11">
        <v>175</v>
      </c>
      <c r="B184" s="9" t="s">
        <v>211</v>
      </c>
      <c r="C184" s="75" t="s">
        <v>211</v>
      </c>
      <c r="D184" s="71" t="s">
        <v>258</v>
      </c>
      <c r="E184" s="65">
        <v>0.54500000000000004</v>
      </c>
      <c r="F184" s="70" t="s">
        <v>36</v>
      </c>
      <c r="G184" s="15" t="s">
        <v>21</v>
      </c>
      <c r="H184" s="66" t="s">
        <v>22</v>
      </c>
      <c r="I184" s="11">
        <v>10</v>
      </c>
      <c r="J184" s="125">
        <v>53</v>
      </c>
      <c r="K184" s="129">
        <f t="shared" si="2"/>
        <v>5.777000000000001</v>
      </c>
    </row>
    <row r="185" spans="1:11" x14ac:dyDescent="0.25">
      <c r="A185" s="11">
        <v>176</v>
      </c>
      <c r="B185" s="9" t="s">
        <v>211</v>
      </c>
      <c r="C185" s="75" t="s">
        <v>211</v>
      </c>
      <c r="D185" s="71" t="s">
        <v>259</v>
      </c>
      <c r="E185" s="65">
        <v>0.29699999999999999</v>
      </c>
      <c r="F185" s="70" t="s">
        <v>26</v>
      </c>
      <c r="G185" s="15" t="s">
        <v>21</v>
      </c>
      <c r="H185" s="66" t="s">
        <v>22</v>
      </c>
      <c r="I185" s="11">
        <v>10</v>
      </c>
      <c r="J185" s="125">
        <v>53</v>
      </c>
      <c r="K185" s="129">
        <f t="shared" si="2"/>
        <v>3.1482000000000001</v>
      </c>
    </row>
    <row r="186" spans="1:11" x14ac:dyDescent="0.25">
      <c r="A186" s="11">
        <v>177</v>
      </c>
      <c r="B186" s="9" t="s">
        <v>211</v>
      </c>
      <c r="C186" s="75" t="s">
        <v>211</v>
      </c>
      <c r="D186" s="71" t="s">
        <v>260</v>
      </c>
      <c r="E186" s="65">
        <v>0.83499999999999996</v>
      </c>
      <c r="F186" s="70" t="s">
        <v>26</v>
      </c>
      <c r="G186" s="15" t="s">
        <v>21</v>
      </c>
      <c r="H186" s="66" t="s">
        <v>22</v>
      </c>
      <c r="I186" s="11">
        <v>10</v>
      </c>
      <c r="J186" s="125">
        <v>53</v>
      </c>
      <c r="K186" s="129">
        <f t="shared" si="2"/>
        <v>8.8509999999999991</v>
      </c>
    </row>
    <row r="187" spans="1:11" x14ac:dyDescent="0.25">
      <c r="A187" s="11">
        <v>178</v>
      </c>
      <c r="B187" s="9" t="s">
        <v>211</v>
      </c>
      <c r="C187" s="75" t="s">
        <v>211</v>
      </c>
      <c r="D187" s="71" t="s">
        <v>261</v>
      </c>
      <c r="E187" s="65">
        <v>0.92900000000000005</v>
      </c>
      <c r="F187" s="70" t="s">
        <v>26</v>
      </c>
      <c r="G187" s="15" t="s">
        <v>21</v>
      </c>
      <c r="H187" s="66" t="s">
        <v>22</v>
      </c>
      <c r="I187" s="11">
        <v>10</v>
      </c>
      <c r="J187" s="125">
        <v>53</v>
      </c>
      <c r="K187" s="129">
        <f t="shared" si="2"/>
        <v>9.8474000000000004</v>
      </c>
    </row>
    <row r="188" spans="1:11" x14ac:dyDescent="0.25">
      <c r="A188" s="11">
        <v>179</v>
      </c>
      <c r="B188" s="9" t="s">
        <v>211</v>
      </c>
      <c r="C188" s="75" t="s">
        <v>211</v>
      </c>
      <c r="D188" s="71" t="s">
        <v>262</v>
      </c>
      <c r="E188" s="67">
        <v>4.6479999999999997</v>
      </c>
      <c r="F188" s="70" t="s">
        <v>20</v>
      </c>
      <c r="G188" s="68" t="s">
        <v>21</v>
      </c>
      <c r="H188" s="66" t="s">
        <v>22</v>
      </c>
      <c r="I188" s="11">
        <v>10</v>
      </c>
      <c r="J188" s="125">
        <v>53</v>
      </c>
      <c r="K188" s="129">
        <f t="shared" si="2"/>
        <v>49.268799999999999</v>
      </c>
    </row>
    <row r="189" spans="1:11" x14ac:dyDescent="0.25">
      <c r="A189" s="11">
        <v>180</v>
      </c>
      <c r="B189" s="9" t="s">
        <v>211</v>
      </c>
      <c r="C189" s="75" t="s">
        <v>211</v>
      </c>
      <c r="D189" s="71" t="s">
        <v>263</v>
      </c>
      <c r="E189" s="67">
        <v>0.74199999999999999</v>
      </c>
      <c r="F189" s="70" t="s">
        <v>26</v>
      </c>
      <c r="G189" s="68" t="s">
        <v>21</v>
      </c>
      <c r="H189" s="66" t="s">
        <v>22</v>
      </c>
      <c r="I189" s="11">
        <v>10</v>
      </c>
      <c r="J189" s="125">
        <v>53</v>
      </c>
      <c r="K189" s="129">
        <f t="shared" si="2"/>
        <v>7.8652000000000006</v>
      </c>
    </row>
    <row r="190" spans="1:11" x14ac:dyDescent="0.25">
      <c r="A190" s="11">
        <v>181</v>
      </c>
      <c r="B190" s="9" t="s">
        <v>211</v>
      </c>
      <c r="C190" s="75" t="s">
        <v>211</v>
      </c>
      <c r="D190" s="71" t="s">
        <v>264</v>
      </c>
      <c r="E190" s="65">
        <v>1.298</v>
      </c>
      <c r="F190" s="70" t="s">
        <v>20</v>
      </c>
      <c r="G190" s="15" t="s">
        <v>21</v>
      </c>
      <c r="H190" s="66" t="s">
        <v>22</v>
      </c>
      <c r="I190" s="11">
        <v>10</v>
      </c>
      <c r="J190" s="125">
        <v>53</v>
      </c>
      <c r="K190" s="129">
        <f t="shared" si="2"/>
        <v>13.758800000000001</v>
      </c>
    </row>
    <row r="191" spans="1:11" x14ac:dyDescent="0.25">
      <c r="A191" s="11">
        <v>182</v>
      </c>
      <c r="B191" s="9" t="s">
        <v>211</v>
      </c>
      <c r="C191" s="51" t="s">
        <v>211</v>
      </c>
      <c r="D191" s="71" t="s">
        <v>265</v>
      </c>
      <c r="E191" s="65">
        <v>1.3080000000000001</v>
      </c>
      <c r="F191" s="11" t="s">
        <v>20</v>
      </c>
      <c r="G191" s="15" t="s">
        <v>21</v>
      </c>
      <c r="H191" s="66" t="s">
        <v>22</v>
      </c>
      <c r="I191" s="11">
        <v>10</v>
      </c>
      <c r="J191" s="125">
        <v>53</v>
      </c>
      <c r="K191" s="129">
        <f t="shared" si="2"/>
        <v>13.864800000000001</v>
      </c>
    </row>
    <row r="192" spans="1:11" x14ac:dyDescent="0.25">
      <c r="A192" s="11">
        <v>183</v>
      </c>
      <c r="B192" s="9" t="s">
        <v>211</v>
      </c>
      <c r="C192" s="51" t="s">
        <v>211</v>
      </c>
      <c r="D192" s="71" t="s">
        <v>266</v>
      </c>
      <c r="E192" s="65">
        <v>0.66800000000000004</v>
      </c>
      <c r="F192" s="11" t="s">
        <v>36</v>
      </c>
      <c r="G192" s="15" t="s">
        <v>21</v>
      </c>
      <c r="H192" s="66" t="s">
        <v>22</v>
      </c>
      <c r="I192" s="11">
        <v>10</v>
      </c>
      <c r="J192" s="125">
        <v>53</v>
      </c>
      <c r="K192" s="129">
        <f t="shared" si="2"/>
        <v>7.0808000000000009</v>
      </c>
    </row>
    <row r="193" spans="1:11" ht="26.25" x14ac:dyDescent="0.25">
      <c r="A193" s="11">
        <v>184</v>
      </c>
      <c r="B193" s="9" t="s">
        <v>211</v>
      </c>
      <c r="C193" s="51" t="s">
        <v>211</v>
      </c>
      <c r="D193" s="71" t="s">
        <v>267</v>
      </c>
      <c r="E193" s="67">
        <v>3.3940000000000001</v>
      </c>
      <c r="F193" s="11" t="s">
        <v>36</v>
      </c>
      <c r="G193" s="77" t="s">
        <v>238</v>
      </c>
      <c r="H193" s="66" t="s">
        <v>22</v>
      </c>
      <c r="I193" s="11">
        <v>10</v>
      </c>
      <c r="J193" s="125">
        <v>53</v>
      </c>
      <c r="K193" s="129">
        <f t="shared" si="2"/>
        <v>35.976400000000005</v>
      </c>
    </row>
    <row r="194" spans="1:11" x14ac:dyDescent="0.25">
      <c r="A194" s="11">
        <v>185</v>
      </c>
      <c r="B194" s="9" t="s">
        <v>211</v>
      </c>
      <c r="C194" s="51" t="s">
        <v>211</v>
      </c>
      <c r="D194" s="71" t="s">
        <v>268</v>
      </c>
      <c r="E194" s="65">
        <v>0.39300000000000002</v>
      </c>
      <c r="F194" s="11" t="s">
        <v>36</v>
      </c>
      <c r="G194" s="15" t="s">
        <v>21</v>
      </c>
      <c r="H194" s="66" t="s">
        <v>22</v>
      </c>
      <c r="I194" s="11">
        <v>10</v>
      </c>
      <c r="J194" s="125">
        <v>53</v>
      </c>
      <c r="K194" s="129">
        <f t="shared" si="2"/>
        <v>4.1657999999999999</v>
      </c>
    </row>
    <row r="195" spans="1:11" x14ac:dyDescent="0.25">
      <c r="A195" s="11">
        <v>186</v>
      </c>
      <c r="B195" s="9" t="s">
        <v>211</v>
      </c>
      <c r="C195" s="51" t="s">
        <v>211</v>
      </c>
      <c r="D195" s="71" t="s">
        <v>269</v>
      </c>
      <c r="E195" s="65">
        <v>0.85799999999999998</v>
      </c>
      <c r="F195" s="11" t="s">
        <v>20</v>
      </c>
      <c r="G195" s="15" t="s">
        <v>21</v>
      </c>
      <c r="H195" s="66" t="s">
        <v>22</v>
      </c>
      <c r="I195" s="11">
        <v>10</v>
      </c>
      <c r="J195" s="125">
        <v>53</v>
      </c>
      <c r="K195" s="129">
        <f t="shared" si="2"/>
        <v>9.0947999999999993</v>
      </c>
    </row>
    <row r="196" spans="1:11" x14ac:dyDescent="0.25">
      <c r="A196" s="11">
        <v>187</v>
      </c>
      <c r="B196" s="9" t="s">
        <v>211</v>
      </c>
      <c r="C196" s="51" t="s">
        <v>211</v>
      </c>
      <c r="D196" s="71" t="s">
        <v>270</v>
      </c>
      <c r="E196" s="65">
        <v>0.34399999999999997</v>
      </c>
      <c r="F196" s="11" t="s">
        <v>26</v>
      </c>
      <c r="G196" s="15" t="s">
        <v>21</v>
      </c>
      <c r="H196" s="66" t="s">
        <v>22</v>
      </c>
      <c r="I196" s="11">
        <v>10</v>
      </c>
      <c r="J196" s="125">
        <v>53</v>
      </c>
      <c r="K196" s="129">
        <f t="shared" si="2"/>
        <v>3.6463999999999999</v>
      </c>
    </row>
    <row r="197" spans="1:11" x14ac:dyDescent="0.25">
      <c r="A197" s="11">
        <v>188</v>
      </c>
      <c r="B197" s="9" t="s">
        <v>211</v>
      </c>
      <c r="C197" s="51" t="s">
        <v>211</v>
      </c>
      <c r="D197" s="71" t="s">
        <v>271</v>
      </c>
      <c r="E197" s="65">
        <v>0.33400000000000002</v>
      </c>
      <c r="F197" s="11" t="s">
        <v>26</v>
      </c>
      <c r="G197" s="15" t="s">
        <v>21</v>
      </c>
      <c r="H197" s="66" t="s">
        <v>22</v>
      </c>
      <c r="I197" s="11">
        <v>10</v>
      </c>
      <c r="J197" s="125">
        <v>53</v>
      </c>
      <c r="K197" s="129">
        <f t="shared" si="2"/>
        <v>3.5404000000000004</v>
      </c>
    </row>
    <row r="198" spans="1:11" x14ac:dyDescent="0.25">
      <c r="A198" s="11">
        <v>189</v>
      </c>
      <c r="B198" s="9" t="s">
        <v>211</v>
      </c>
      <c r="C198" s="51" t="s">
        <v>211</v>
      </c>
      <c r="D198" s="71" t="s">
        <v>272</v>
      </c>
      <c r="E198" s="65">
        <v>0.48</v>
      </c>
      <c r="F198" s="11" t="s">
        <v>20</v>
      </c>
      <c r="G198" s="15" t="s">
        <v>21</v>
      </c>
      <c r="H198" s="66" t="s">
        <v>22</v>
      </c>
      <c r="I198" s="11">
        <v>10</v>
      </c>
      <c r="J198" s="125">
        <v>53</v>
      </c>
      <c r="K198" s="129">
        <f t="shared" ref="K198:K261" si="3">(E198*J198)*20%</f>
        <v>5.0880000000000001</v>
      </c>
    </row>
    <row r="199" spans="1:11" x14ac:dyDescent="0.25">
      <c r="A199" s="11">
        <v>190</v>
      </c>
      <c r="B199" s="9" t="s">
        <v>211</v>
      </c>
      <c r="C199" s="51" t="s">
        <v>273</v>
      </c>
      <c r="D199" s="69" t="s">
        <v>274</v>
      </c>
      <c r="E199" s="67">
        <v>18.515000000000001</v>
      </c>
      <c r="F199" s="70" t="s">
        <v>36</v>
      </c>
      <c r="G199" s="15" t="s">
        <v>21</v>
      </c>
      <c r="H199" s="66" t="s">
        <v>22</v>
      </c>
      <c r="I199" s="11">
        <v>10</v>
      </c>
      <c r="J199" s="125">
        <v>53</v>
      </c>
      <c r="K199" s="129">
        <f t="shared" si="3"/>
        <v>196.25900000000001</v>
      </c>
    </row>
    <row r="200" spans="1:11" x14ac:dyDescent="0.25">
      <c r="A200" s="11">
        <v>191</v>
      </c>
      <c r="B200" s="9" t="s">
        <v>211</v>
      </c>
      <c r="C200" s="51" t="s">
        <v>275</v>
      </c>
      <c r="D200" s="71" t="s">
        <v>276</v>
      </c>
      <c r="E200" s="65">
        <v>75.885000000000005</v>
      </c>
      <c r="F200" s="70" t="s">
        <v>36</v>
      </c>
      <c r="G200" s="15" t="s">
        <v>21</v>
      </c>
      <c r="H200" s="66" t="s">
        <v>22</v>
      </c>
      <c r="I200" s="11">
        <v>10</v>
      </c>
      <c r="J200" s="125">
        <v>53</v>
      </c>
      <c r="K200" s="129">
        <f t="shared" si="3"/>
        <v>804.38100000000009</v>
      </c>
    </row>
    <row r="201" spans="1:11" x14ac:dyDescent="0.25">
      <c r="A201" s="11">
        <v>192</v>
      </c>
      <c r="B201" s="9" t="s">
        <v>211</v>
      </c>
      <c r="C201" s="51" t="s">
        <v>275</v>
      </c>
      <c r="D201" s="71" t="s">
        <v>277</v>
      </c>
      <c r="E201" s="65">
        <v>35.734000000000002</v>
      </c>
      <c r="F201" s="70" t="s">
        <v>36</v>
      </c>
      <c r="G201" s="15" t="s">
        <v>21</v>
      </c>
      <c r="H201" s="66" t="s">
        <v>22</v>
      </c>
      <c r="I201" s="11">
        <v>10</v>
      </c>
      <c r="J201" s="125">
        <v>53</v>
      </c>
      <c r="K201" s="129">
        <f t="shared" si="3"/>
        <v>378.78040000000004</v>
      </c>
    </row>
    <row r="202" spans="1:11" x14ac:dyDescent="0.25">
      <c r="A202" s="11">
        <v>193</v>
      </c>
      <c r="B202" s="9" t="s">
        <v>211</v>
      </c>
      <c r="C202" s="51" t="s">
        <v>275</v>
      </c>
      <c r="D202" s="71" t="s">
        <v>278</v>
      </c>
      <c r="E202" s="65">
        <v>30.885999999999999</v>
      </c>
      <c r="F202" s="70" t="s">
        <v>20</v>
      </c>
      <c r="G202" s="15" t="s">
        <v>21</v>
      </c>
      <c r="H202" s="66" t="s">
        <v>22</v>
      </c>
      <c r="I202" s="11">
        <v>10</v>
      </c>
      <c r="J202" s="125">
        <v>53</v>
      </c>
      <c r="K202" s="129">
        <f t="shared" si="3"/>
        <v>327.39159999999998</v>
      </c>
    </row>
    <row r="203" spans="1:11" x14ac:dyDescent="0.25">
      <c r="A203" s="11">
        <v>194</v>
      </c>
      <c r="B203" s="9" t="s">
        <v>211</v>
      </c>
      <c r="C203" s="51" t="s">
        <v>275</v>
      </c>
      <c r="D203" s="71" t="s">
        <v>279</v>
      </c>
      <c r="E203" s="65">
        <v>16.887</v>
      </c>
      <c r="F203" s="70" t="s">
        <v>20</v>
      </c>
      <c r="G203" s="15" t="s">
        <v>21</v>
      </c>
      <c r="H203" s="66" t="s">
        <v>22</v>
      </c>
      <c r="I203" s="11">
        <v>10</v>
      </c>
      <c r="J203" s="125">
        <v>53</v>
      </c>
      <c r="K203" s="129">
        <f t="shared" si="3"/>
        <v>179.00220000000002</v>
      </c>
    </row>
    <row r="204" spans="1:11" x14ac:dyDescent="0.25">
      <c r="A204" s="11">
        <v>195</v>
      </c>
      <c r="B204" s="9" t="s">
        <v>211</v>
      </c>
      <c r="C204" s="15" t="s">
        <v>280</v>
      </c>
      <c r="D204" s="41" t="s">
        <v>281</v>
      </c>
      <c r="E204" s="72">
        <v>10.499000000000001</v>
      </c>
      <c r="F204" s="70" t="s">
        <v>26</v>
      </c>
      <c r="G204" s="9" t="s">
        <v>21</v>
      </c>
      <c r="H204" s="66" t="s">
        <v>22</v>
      </c>
      <c r="I204" s="11">
        <v>10</v>
      </c>
      <c r="J204" s="125">
        <v>53</v>
      </c>
      <c r="K204" s="129">
        <f t="shared" si="3"/>
        <v>111.2894</v>
      </c>
    </row>
    <row r="205" spans="1:11" x14ac:dyDescent="0.25">
      <c r="A205" s="4"/>
      <c r="B205" s="151" t="s">
        <v>282</v>
      </c>
      <c r="C205" s="152"/>
      <c r="D205" s="30">
        <v>61</v>
      </c>
      <c r="E205" s="31">
        <f>SUM(E144:E204)</f>
        <v>796.82400000000007</v>
      </c>
      <c r="F205" s="4"/>
      <c r="G205" s="5"/>
      <c r="H205" s="78"/>
      <c r="I205" s="5"/>
      <c r="J205" s="10"/>
      <c r="K205" s="10"/>
    </row>
    <row r="206" spans="1:11" x14ac:dyDescent="0.25">
      <c r="A206" s="4">
        <v>196</v>
      </c>
      <c r="B206" s="20" t="s">
        <v>283</v>
      </c>
      <c r="C206" s="5" t="s">
        <v>284</v>
      </c>
      <c r="D206" s="45" t="s">
        <v>285</v>
      </c>
      <c r="E206" s="42">
        <v>199.95599999999999</v>
      </c>
      <c r="F206" s="70" t="s">
        <v>26</v>
      </c>
      <c r="G206" s="79" t="s">
        <v>55</v>
      </c>
      <c r="H206" s="78" t="s">
        <v>22</v>
      </c>
      <c r="I206" s="4">
        <v>10</v>
      </c>
      <c r="J206" s="125">
        <v>39</v>
      </c>
      <c r="K206" s="129">
        <f t="shared" si="3"/>
        <v>1559.6568</v>
      </c>
    </row>
    <row r="207" spans="1:11" x14ac:dyDescent="0.25">
      <c r="A207" s="4">
        <v>197</v>
      </c>
      <c r="B207" s="20" t="s">
        <v>283</v>
      </c>
      <c r="C207" s="36" t="s">
        <v>286</v>
      </c>
      <c r="D207" s="80" t="s">
        <v>287</v>
      </c>
      <c r="E207" s="34">
        <v>10</v>
      </c>
      <c r="F207" s="70" t="s">
        <v>36</v>
      </c>
      <c r="G207" s="79" t="s">
        <v>55</v>
      </c>
      <c r="H207" s="78" t="s">
        <v>22</v>
      </c>
      <c r="I207" s="4">
        <v>10</v>
      </c>
      <c r="J207" s="125">
        <v>39</v>
      </c>
      <c r="K207" s="129">
        <f t="shared" si="3"/>
        <v>78</v>
      </c>
    </row>
    <row r="208" spans="1:11" x14ac:dyDescent="0.25">
      <c r="A208" s="4">
        <v>198</v>
      </c>
      <c r="B208" s="20" t="s">
        <v>283</v>
      </c>
      <c r="C208" s="36" t="s">
        <v>283</v>
      </c>
      <c r="D208" s="80" t="s">
        <v>288</v>
      </c>
      <c r="E208" s="34">
        <v>199.982</v>
      </c>
      <c r="F208" s="70" t="s">
        <v>26</v>
      </c>
      <c r="G208" s="79" t="s">
        <v>55</v>
      </c>
      <c r="H208" s="78" t="s">
        <v>22</v>
      </c>
      <c r="I208" s="4">
        <v>10</v>
      </c>
      <c r="J208" s="125">
        <v>39</v>
      </c>
      <c r="K208" s="129">
        <f t="shared" si="3"/>
        <v>1559.8596</v>
      </c>
    </row>
    <row r="209" spans="1:11" x14ac:dyDescent="0.25">
      <c r="A209" s="4">
        <v>199</v>
      </c>
      <c r="B209" s="20" t="s">
        <v>283</v>
      </c>
      <c r="C209" s="36" t="s">
        <v>283</v>
      </c>
      <c r="D209" s="81" t="s">
        <v>289</v>
      </c>
      <c r="E209" s="82">
        <v>6.45</v>
      </c>
      <c r="F209" s="70" t="s">
        <v>26</v>
      </c>
      <c r="G209" s="79" t="s">
        <v>55</v>
      </c>
      <c r="H209" s="78" t="s">
        <v>22</v>
      </c>
      <c r="I209" s="4">
        <v>10</v>
      </c>
      <c r="J209" s="125">
        <v>39</v>
      </c>
      <c r="K209" s="129">
        <f t="shared" si="3"/>
        <v>50.31</v>
      </c>
    </row>
    <row r="210" spans="1:11" x14ac:dyDescent="0.25">
      <c r="A210" s="4">
        <v>200</v>
      </c>
      <c r="B210" s="20" t="s">
        <v>283</v>
      </c>
      <c r="C210" s="36" t="s">
        <v>290</v>
      </c>
      <c r="D210" s="80" t="s">
        <v>291</v>
      </c>
      <c r="E210" s="34">
        <v>11.361000000000001</v>
      </c>
      <c r="F210" s="70" t="s">
        <v>26</v>
      </c>
      <c r="G210" s="79" t="s">
        <v>55</v>
      </c>
      <c r="H210" s="78" t="s">
        <v>22</v>
      </c>
      <c r="I210" s="4">
        <v>10</v>
      </c>
      <c r="J210" s="125">
        <v>39</v>
      </c>
      <c r="K210" s="129">
        <f t="shared" si="3"/>
        <v>88.615800000000007</v>
      </c>
    </row>
    <row r="211" spans="1:11" x14ac:dyDescent="0.25">
      <c r="A211" s="4">
        <v>201</v>
      </c>
      <c r="B211" s="20" t="s">
        <v>283</v>
      </c>
      <c r="C211" s="36" t="s">
        <v>290</v>
      </c>
      <c r="D211" s="80" t="s">
        <v>292</v>
      </c>
      <c r="E211" s="34">
        <v>11.999000000000001</v>
      </c>
      <c r="F211" s="70" t="s">
        <v>36</v>
      </c>
      <c r="G211" s="79" t="s">
        <v>55</v>
      </c>
      <c r="H211" s="78" t="s">
        <v>22</v>
      </c>
      <c r="I211" s="4">
        <v>10</v>
      </c>
      <c r="J211" s="125">
        <v>39</v>
      </c>
      <c r="K211" s="129">
        <f t="shared" si="3"/>
        <v>93.592200000000005</v>
      </c>
    </row>
    <row r="212" spans="1:11" x14ac:dyDescent="0.25">
      <c r="A212" s="4"/>
      <c r="B212" s="153" t="s">
        <v>293</v>
      </c>
      <c r="C212" s="154"/>
      <c r="D212" s="83">
        <v>6</v>
      </c>
      <c r="E212" s="84">
        <f>SUM(E206:E211)</f>
        <v>439.74799999999999</v>
      </c>
      <c r="F212" s="85"/>
      <c r="G212" s="79"/>
      <c r="H212" s="78"/>
      <c r="I212" s="10"/>
      <c r="J212" s="10"/>
      <c r="K212" s="10"/>
    </row>
    <row r="213" spans="1:11" x14ac:dyDescent="0.25">
      <c r="A213" s="19">
        <v>202</v>
      </c>
      <c r="B213" s="20" t="s">
        <v>294</v>
      </c>
      <c r="C213" s="20" t="s">
        <v>294</v>
      </c>
      <c r="D213" s="86" t="s">
        <v>295</v>
      </c>
      <c r="E213" s="27">
        <v>6.2</v>
      </c>
      <c r="F213" s="19" t="s">
        <v>36</v>
      </c>
      <c r="G213" s="20" t="s">
        <v>55</v>
      </c>
      <c r="H213" s="78" t="s">
        <v>22</v>
      </c>
      <c r="I213" s="4">
        <v>10</v>
      </c>
      <c r="J213" s="125">
        <v>39</v>
      </c>
      <c r="K213" s="129">
        <f t="shared" si="3"/>
        <v>48.360000000000007</v>
      </c>
    </row>
    <row r="214" spans="1:11" x14ac:dyDescent="0.25">
      <c r="A214" s="19">
        <v>203</v>
      </c>
      <c r="B214" s="20" t="s">
        <v>294</v>
      </c>
      <c r="C214" s="20" t="s">
        <v>296</v>
      </c>
      <c r="D214" s="86" t="s">
        <v>297</v>
      </c>
      <c r="E214" s="27">
        <v>2.5</v>
      </c>
      <c r="F214" s="19" t="s">
        <v>20</v>
      </c>
      <c r="G214" s="20" t="s">
        <v>55</v>
      </c>
      <c r="H214" s="78" t="s">
        <v>22</v>
      </c>
      <c r="I214" s="4">
        <v>10</v>
      </c>
      <c r="J214" s="125">
        <v>39</v>
      </c>
      <c r="K214" s="129">
        <f t="shared" si="3"/>
        <v>19.5</v>
      </c>
    </row>
    <row r="215" spans="1:11" ht="64.5" x14ac:dyDescent="0.25">
      <c r="A215" s="19">
        <v>204</v>
      </c>
      <c r="B215" s="5" t="s">
        <v>294</v>
      </c>
      <c r="C215" s="5" t="s">
        <v>298</v>
      </c>
      <c r="D215" s="45" t="s">
        <v>299</v>
      </c>
      <c r="E215" s="87" t="s">
        <v>300</v>
      </c>
      <c r="F215" s="88" t="s">
        <v>26</v>
      </c>
      <c r="G215" s="5" t="s">
        <v>55</v>
      </c>
      <c r="H215" s="78" t="s">
        <v>22</v>
      </c>
      <c r="I215" s="4">
        <v>10</v>
      </c>
      <c r="J215" s="125">
        <v>39</v>
      </c>
      <c r="K215" s="129">
        <f>(4.5*39)*20%</f>
        <v>35.1</v>
      </c>
    </row>
    <row r="216" spans="1:11" x14ac:dyDescent="0.25">
      <c r="A216" s="19">
        <v>205</v>
      </c>
      <c r="B216" s="20" t="s">
        <v>294</v>
      </c>
      <c r="C216" s="20" t="s">
        <v>301</v>
      </c>
      <c r="D216" s="86" t="s">
        <v>302</v>
      </c>
      <c r="E216" s="89">
        <v>209.95500000000001</v>
      </c>
      <c r="F216" s="19">
        <v>10</v>
      </c>
      <c r="G216" s="20" t="s">
        <v>55</v>
      </c>
      <c r="H216" s="78" t="s">
        <v>22</v>
      </c>
      <c r="I216" s="4">
        <v>10</v>
      </c>
      <c r="J216" s="125">
        <v>39</v>
      </c>
      <c r="K216" s="129">
        <f t="shared" si="3"/>
        <v>1637.6490000000003</v>
      </c>
    </row>
    <row r="217" spans="1:11" x14ac:dyDescent="0.25">
      <c r="A217" s="4"/>
      <c r="B217" s="151" t="s">
        <v>303</v>
      </c>
      <c r="C217" s="152"/>
      <c r="D217" s="30">
        <v>4</v>
      </c>
      <c r="E217" s="63">
        <v>223.155</v>
      </c>
      <c r="F217" s="4"/>
      <c r="G217" s="5"/>
      <c r="H217" s="78"/>
      <c r="I217" s="4"/>
      <c r="J217" s="10"/>
      <c r="K217" s="10"/>
    </row>
    <row r="218" spans="1:11" x14ac:dyDescent="0.25">
      <c r="A218" s="4">
        <v>206</v>
      </c>
      <c r="B218" s="5" t="s">
        <v>304</v>
      </c>
      <c r="C218" s="75" t="s">
        <v>305</v>
      </c>
      <c r="D218" s="90" t="s">
        <v>306</v>
      </c>
      <c r="E218" s="91">
        <v>10.007999999999999</v>
      </c>
      <c r="F218" s="62" t="s">
        <v>24</v>
      </c>
      <c r="G218" s="15" t="s">
        <v>55</v>
      </c>
      <c r="H218" s="66" t="s">
        <v>22</v>
      </c>
      <c r="I218" s="4">
        <v>10</v>
      </c>
      <c r="J218" s="125">
        <v>39</v>
      </c>
      <c r="K218" s="129">
        <f t="shared" si="3"/>
        <v>78.062399999999997</v>
      </c>
    </row>
    <row r="219" spans="1:11" x14ac:dyDescent="0.25">
      <c r="A219" s="4">
        <v>207</v>
      </c>
      <c r="B219" s="5" t="s">
        <v>304</v>
      </c>
      <c r="C219" s="75" t="s">
        <v>305</v>
      </c>
      <c r="D219" s="45" t="s">
        <v>307</v>
      </c>
      <c r="E219" s="42">
        <v>14.962999999999999</v>
      </c>
      <c r="F219" s="92" t="s">
        <v>26</v>
      </c>
      <c r="G219" s="15" t="s">
        <v>55</v>
      </c>
      <c r="H219" s="66" t="s">
        <v>22</v>
      </c>
      <c r="I219" s="4">
        <v>10</v>
      </c>
      <c r="J219" s="125">
        <v>39</v>
      </c>
      <c r="K219" s="129">
        <f t="shared" si="3"/>
        <v>116.71140000000001</v>
      </c>
    </row>
    <row r="220" spans="1:11" x14ac:dyDescent="0.25">
      <c r="A220" s="4">
        <v>208</v>
      </c>
      <c r="B220" s="5" t="s">
        <v>304</v>
      </c>
      <c r="C220" s="75" t="s">
        <v>305</v>
      </c>
      <c r="D220" s="45" t="s">
        <v>308</v>
      </c>
      <c r="E220" s="42">
        <v>11.897</v>
      </c>
      <c r="F220" s="62" t="s">
        <v>36</v>
      </c>
      <c r="G220" s="15" t="s">
        <v>55</v>
      </c>
      <c r="H220" s="66" t="s">
        <v>22</v>
      </c>
      <c r="I220" s="4">
        <v>10</v>
      </c>
      <c r="J220" s="125">
        <v>39</v>
      </c>
      <c r="K220" s="129">
        <f t="shared" si="3"/>
        <v>92.796600000000012</v>
      </c>
    </row>
    <row r="221" spans="1:11" x14ac:dyDescent="0.25">
      <c r="A221" s="4">
        <v>209</v>
      </c>
      <c r="B221" s="5" t="s">
        <v>304</v>
      </c>
      <c r="C221" s="75" t="s">
        <v>305</v>
      </c>
      <c r="D221" s="45" t="s">
        <v>309</v>
      </c>
      <c r="E221" s="42">
        <v>15.835000000000001</v>
      </c>
      <c r="F221" s="62" t="s">
        <v>310</v>
      </c>
      <c r="G221" s="15" t="s">
        <v>55</v>
      </c>
      <c r="H221" s="66" t="s">
        <v>22</v>
      </c>
      <c r="I221" s="4">
        <v>10</v>
      </c>
      <c r="J221" s="125">
        <v>39</v>
      </c>
      <c r="K221" s="129">
        <f t="shared" si="3"/>
        <v>123.51300000000002</v>
      </c>
    </row>
    <row r="222" spans="1:11" x14ac:dyDescent="0.25">
      <c r="A222" s="4">
        <v>210</v>
      </c>
      <c r="B222" s="5" t="s">
        <v>304</v>
      </c>
      <c r="C222" s="75" t="s">
        <v>305</v>
      </c>
      <c r="D222" s="45" t="s">
        <v>311</v>
      </c>
      <c r="E222" s="42">
        <v>12.938000000000001</v>
      </c>
      <c r="F222" s="62" t="s">
        <v>310</v>
      </c>
      <c r="G222" s="15" t="s">
        <v>55</v>
      </c>
      <c r="H222" s="66" t="s">
        <v>22</v>
      </c>
      <c r="I222" s="4">
        <v>10</v>
      </c>
      <c r="J222" s="125">
        <v>39</v>
      </c>
      <c r="K222" s="129">
        <f t="shared" si="3"/>
        <v>100.91640000000001</v>
      </c>
    </row>
    <row r="223" spans="1:11" x14ac:dyDescent="0.25">
      <c r="A223" s="4">
        <v>211</v>
      </c>
      <c r="B223" s="5" t="s">
        <v>304</v>
      </c>
      <c r="C223" s="75" t="s">
        <v>305</v>
      </c>
      <c r="D223" s="45" t="s">
        <v>312</v>
      </c>
      <c r="E223" s="42">
        <v>13.010999999999999</v>
      </c>
      <c r="F223" s="62" t="s">
        <v>310</v>
      </c>
      <c r="G223" s="15" t="s">
        <v>55</v>
      </c>
      <c r="H223" s="66" t="s">
        <v>22</v>
      </c>
      <c r="I223" s="4">
        <v>10</v>
      </c>
      <c r="J223" s="125">
        <v>39</v>
      </c>
      <c r="K223" s="129">
        <f t="shared" si="3"/>
        <v>101.4858</v>
      </c>
    </row>
    <row r="224" spans="1:11" x14ac:dyDescent="0.25">
      <c r="A224" s="4">
        <v>212</v>
      </c>
      <c r="B224" s="5" t="s">
        <v>304</v>
      </c>
      <c r="C224" s="75" t="s">
        <v>305</v>
      </c>
      <c r="D224" s="45" t="s">
        <v>313</v>
      </c>
      <c r="E224" s="42">
        <v>11.042</v>
      </c>
      <c r="F224" s="62" t="s">
        <v>310</v>
      </c>
      <c r="G224" s="15" t="s">
        <v>55</v>
      </c>
      <c r="H224" s="66" t="s">
        <v>22</v>
      </c>
      <c r="I224" s="4">
        <v>10</v>
      </c>
      <c r="J224" s="125">
        <v>39</v>
      </c>
      <c r="K224" s="129">
        <f t="shared" si="3"/>
        <v>86.127600000000001</v>
      </c>
    </row>
    <row r="225" spans="1:11" x14ac:dyDescent="0.25">
      <c r="A225" s="4">
        <v>213</v>
      </c>
      <c r="B225" s="5" t="s">
        <v>304</v>
      </c>
      <c r="C225" s="75" t="s">
        <v>305</v>
      </c>
      <c r="D225" s="45" t="s">
        <v>314</v>
      </c>
      <c r="E225" s="42">
        <v>10.065</v>
      </c>
      <c r="F225" s="62" t="s">
        <v>60</v>
      </c>
      <c r="G225" s="15" t="s">
        <v>55</v>
      </c>
      <c r="H225" s="66" t="s">
        <v>22</v>
      </c>
      <c r="I225" s="4">
        <v>10</v>
      </c>
      <c r="J225" s="125">
        <v>39</v>
      </c>
      <c r="K225" s="129">
        <f t="shared" si="3"/>
        <v>78.507000000000005</v>
      </c>
    </row>
    <row r="226" spans="1:11" x14ac:dyDescent="0.25">
      <c r="A226" s="4">
        <v>214</v>
      </c>
      <c r="B226" s="5" t="s">
        <v>304</v>
      </c>
      <c r="C226" s="75" t="s">
        <v>305</v>
      </c>
      <c r="D226" s="45" t="s">
        <v>315</v>
      </c>
      <c r="E226" s="42">
        <v>12.606</v>
      </c>
      <c r="F226" s="62" t="s">
        <v>20</v>
      </c>
      <c r="G226" s="15" t="s">
        <v>55</v>
      </c>
      <c r="H226" s="66" t="s">
        <v>22</v>
      </c>
      <c r="I226" s="4">
        <v>10</v>
      </c>
      <c r="J226" s="125">
        <v>39</v>
      </c>
      <c r="K226" s="129">
        <f t="shared" si="3"/>
        <v>98.326800000000006</v>
      </c>
    </row>
    <row r="227" spans="1:11" x14ac:dyDescent="0.25">
      <c r="A227" s="4">
        <v>215</v>
      </c>
      <c r="B227" s="5" t="s">
        <v>304</v>
      </c>
      <c r="C227" s="75" t="s">
        <v>305</v>
      </c>
      <c r="D227" s="45" t="s">
        <v>316</v>
      </c>
      <c r="E227" s="42">
        <v>19.977</v>
      </c>
      <c r="F227" s="62" t="s">
        <v>310</v>
      </c>
      <c r="G227" s="15" t="s">
        <v>55</v>
      </c>
      <c r="H227" s="66" t="s">
        <v>22</v>
      </c>
      <c r="I227" s="4">
        <v>10</v>
      </c>
      <c r="J227" s="125">
        <v>39</v>
      </c>
      <c r="K227" s="129">
        <f t="shared" si="3"/>
        <v>155.82060000000001</v>
      </c>
    </row>
    <row r="228" spans="1:11" x14ac:dyDescent="0.25">
      <c r="A228" s="4">
        <v>216</v>
      </c>
      <c r="B228" s="5" t="s">
        <v>304</v>
      </c>
      <c r="C228" s="75" t="s">
        <v>317</v>
      </c>
      <c r="D228" s="93" t="s">
        <v>318</v>
      </c>
      <c r="E228" s="91">
        <v>3.5009999999999999</v>
      </c>
      <c r="F228" s="62" t="s">
        <v>36</v>
      </c>
      <c r="G228" s="15" t="s">
        <v>55</v>
      </c>
      <c r="H228" s="66" t="s">
        <v>22</v>
      </c>
      <c r="I228" s="4">
        <v>10</v>
      </c>
      <c r="J228" s="125">
        <v>39</v>
      </c>
      <c r="K228" s="129">
        <f t="shared" si="3"/>
        <v>27.3078</v>
      </c>
    </row>
    <row r="229" spans="1:11" x14ac:dyDescent="0.25">
      <c r="A229" s="4">
        <v>217</v>
      </c>
      <c r="B229" s="5" t="s">
        <v>304</v>
      </c>
      <c r="C229" s="5" t="s">
        <v>319</v>
      </c>
      <c r="D229" s="94" t="s">
        <v>320</v>
      </c>
      <c r="E229" s="95">
        <v>3.798</v>
      </c>
      <c r="F229" s="4" t="s">
        <v>36</v>
      </c>
      <c r="G229" s="5" t="s">
        <v>55</v>
      </c>
      <c r="H229" s="66" t="s">
        <v>22</v>
      </c>
      <c r="I229" s="4">
        <v>10</v>
      </c>
      <c r="J229" s="125">
        <v>39</v>
      </c>
      <c r="K229" s="129">
        <f t="shared" si="3"/>
        <v>29.624400000000005</v>
      </c>
    </row>
    <row r="230" spans="1:11" x14ac:dyDescent="0.25">
      <c r="A230" s="4">
        <v>218</v>
      </c>
      <c r="B230" s="5" t="s">
        <v>304</v>
      </c>
      <c r="C230" s="5" t="s">
        <v>319</v>
      </c>
      <c r="D230" s="94" t="s">
        <v>321</v>
      </c>
      <c r="E230" s="95">
        <v>2.8</v>
      </c>
      <c r="F230" s="4" t="s">
        <v>36</v>
      </c>
      <c r="G230" s="5" t="s">
        <v>55</v>
      </c>
      <c r="H230" s="66" t="s">
        <v>22</v>
      </c>
      <c r="I230" s="4">
        <v>10</v>
      </c>
      <c r="J230" s="125">
        <v>39</v>
      </c>
      <c r="K230" s="129">
        <f t="shared" si="3"/>
        <v>21.84</v>
      </c>
    </row>
    <row r="231" spans="1:11" x14ac:dyDescent="0.25">
      <c r="A231" s="4">
        <v>219</v>
      </c>
      <c r="B231" s="5" t="s">
        <v>304</v>
      </c>
      <c r="C231" s="5" t="s">
        <v>319</v>
      </c>
      <c r="D231" s="94" t="s">
        <v>322</v>
      </c>
      <c r="E231" s="95">
        <v>9.5</v>
      </c>
      <c r="F231" s="4" t="s">
        <v>36</v>
      </c>
      <c r="G231" s="5" t="s">
        <v>55</v>
      </c>
      <c r="H231" s="66" t="s">
        <v>22</v>
      </c>
      <c r="I231" s="4">
        <v>10</v>
      </c>
      <c r="J231" s="125">
        <v>39</v>
      </c>
      <c r="K231" s="129">
        <f t="shared" si="3"/>
        <v>74.100000000000009</v>
      </c>
    </row>
    <row r="232" spans="1:11" x14ac:dyDescent="0.25">
      <c r="A232" s="4">
        <v>220</v>
      </c>
      <c r="B232" s="5" t="s">
        <v>304</v>
      </c>
      <c r="C232" s="5" t="s">
        <v>319</v>
      </c>
      <c r="D232" s="94" t="s">
        <v>323</v>
      </c>
      <c r="E232" s="95">
        <v>2.9990000000000001</v>
      </c>
      <c r="F232" s="4" t="s">
        <v>36</v>
      </c>
      <c r="G232" s="5" t="s">
        <v>55</v>
      </c>
      <c r="H232" s="66" t="s">
        <v>22</v>
      </c>
      <c r="I232" s="4">
        <v>10</v>
      </c>
      <c r="J232" s="125">
        <v>39</v>
      </c>
      <c r="K232" s="129">
        <f t="shared" si="3"/>
        <v>23.392200000000003</v>
      </c>
    </row>
    <row r="233" spans="1:11" x14ac:dyDescent="0.25">
      <c r="A233" s="4">
        <v>221</v>
      </c>
      <c r="B233" s="5" t="s">
        <v>304</v>
      </c>
      <c r="C233" s="75" t="s">
        <v>319</v>
      </c>
      <c r="D233" s="37" t="s">
        <v>324</v>
      </c>
      <c r="E233" s="91">
        <v>5</v>
      </c>
      <c r="F233" s="62" t="s">
        <v>60</v>
      </c>
      <c r="G233" s="15" t="s">
        <v>55</v>
      </c>
      <c r="H233" s="66" t="s">
        <v>22</v>
      </c>
      <c r="I233" s="4">
        <v>10</v>
      </c>
      <c r="J233" s="125">
        <v>39</v>
      </c>
      <c r="K233" s="129">
        <f t="shared" si="3"/>
        <v>39</v>
      </c>
    </row>
    <row r="234" spans="1:11" x14ac:dyDescent="0.25">
      <c r="A234" s="4">
        <v>222</v>
      </c>
      <c r="B234" s="5" t="s">
        <v>304</v>
      </c>
      <c r="C234" s="75" t="s">
        <v>319</v>
      </c>
      <c r="D234" s="37" t="s">
        <v>325</v>
      </c>
      <c r="E234" s="91">
        <v>2.5</v>
      </c>
      <c r="F234" s="62" t="s">
        <v>62</v>
      </c>
      <c r="G234" s="15" t="s">
        <v>55</v>
      </c>
      <c r="H234" s="66" t="s">
        <v>22</v>
      </c>
      <c r="I234" s="4">
        <v>10</v>
      </c>
      <c r="J234" s="125">
        <v>39</v>
      </c>
      <c r="K234" s="129">
        <f t="shared" si="3"/>
        <v>19.5</v>
      </c>
    </row>
    <row r="235" spans="1:11" x14ac:dyDescent="0.25">
      <c r="A235" s="4">
        <v>223</v>
      </c>
      <c r="B235" s="5" t="s">
        <v>304</v>
      </c>
      <c r="C235" s="75" t="s">
        <v>319</v>
      </c>
      <c r="D235" s="37" t="s">
        <v>326</v>
      </c>
      <c r="E235" s="91">
        <v>3.6</v>
      </c>
      <c r="F235" s="62" t="s">
        <v>60</v>
      </c>
      <c r="G235" s="15" t="s">
        <v>55</v>
      </c>
      <c r="H235" s="66" t="s">
        <v>22</v>
      </c>
      <c r="I235" s="4">
        <v>10</v>
      </c>
      <c r="J235" s="125">
        <v>39</v>
      </c>
      <c r="K235" s="129">
        <f t="shared" si="3"/>
        <v>28.080000000000002</v>
      </c>
    </row>
    <row r="236" spans="1:11" x14ac:dyDescent="0.25">
      <c r="A236" s="4">
        <v>224</v>
      </c>
      <c r="B236" s="5" t="s">
        <v>304</v>
      </c>
      <c r="C236" s="75" t="s">
        <v>319</v>
      </c>
      <c r="D236" s="37" t="s">
        <v>327</v>
      </c>
      <c r="E236" s="91">
        <v>4</v>
      </c>
      <c r="F236" s="62" t="s">
        <v>24</v>
      </c>
      <c r="G236" s="15" t="s">
        <v>55</v>
      </c>
      <c r="H236" s="66" t="s">
        <v>22</v>
      </c>
      <c r="I236" s="4">
        <v>10</v>
      </c>
      <c r="J236" s="125">
        <v>39</v>
      </c>
      <c r="K236" s="129">
        <f t="shared" si="3"/>
        <v>31.200000000000003</v>
      </c>
    </row>
    <row r="237" spans="1:11" x14ac:dyDescent="0.25">
      <c r="A237" s="4">
        <v>225</v>
      </c>
      <c r="B237" s="5" t="s">
        <v>304</v>
      </c>
      <c r="C237" s="75" t="s">
        <v>319</v>
      </c>
      <c r="D237" s="37" t="s">
        <v>328</v>
      </c>
      <c r="E237" s="91">
        <v>3</v>
      </c>
      <c r="F237" s="62" t="s">
        <v>24</v>
      </c>
      <c r="G237" s="15" t="s">
        <v>55</v>
      </c>
      <c r="H237" s="66" t="s">
        <v>22</v>
      </c>
      <c r="I237" s="4">
        <v>10</v>
      </c>
      <c r="J237" s="125">
        <v>39</v>
      </c>
      <c r="K237" s="129">
        <f t="shared" si="3"/>
        <v>23.400000000000002</v>
      </c>
    </row>
    <row r="238" spans="1:11" x14ac:dyDescent="0.25">
      <c r="A238" s="4">
        <v>226</v>
      </c>
      <c r="B238" s="5" t="s">
        <v>304</v>
      </c>
      <c r="C238" s="75" t="s">
        <v>319</v>
      </c>
      <c r="D238" s="37" t="s">
        <v>329</v>
      </c>
      <c r="E238" s="91">
        <v>7.9989999999999997</v>
      </c>
      <c r="F238" s="62" t="s">
        <v>60</v>
      </c>
      <c r="G238" s="15" t="s">
        <v>55</v>
      </c>
      <c r="H238" s="66" t="s">
        <v>22</v>
      </c>
      <c r="I238" s="4">
        <v>10</v>
      </c>
      <c r="J238" s="125">
        <v>39</v>
      </c>
      <c r="K238" s="129">
        <f t="shared" si="3"/>
        <v>62.392200000000003</v>
      </c>
    </row>
    <row r="239" spans="1:11" x14ac:dyDescent="0.25">
      <c r="A239" s="4">
        <v>227</v>
      </c>
      <c r="B239" s="5" t="s">
        <v>304</v>
      </c>
      <c r="C239" s="75" t="s">
        <v>319</v>
      </c>
      <c r="D239" s="37" t="s">
        <v>330</v>
      </c>
      <c r="E239" s="96">
        <v>9.4009999999999998</v>
      </c>
      <c r="F239" s="62" t="s">
        <v>24</v>
      </c>
      <c r="G239" s="15" t="s">
        <v>55</v>
      </c>
      <c r="H239" s="66" t="s">
        <v>22</v>
      </c>
      <c r="I239" s="4">
        <v>10</v>
      </c>
      <c r="J239" s="125">
        <v>39</v>
      </c>
      <c r="K239" s="129">
        <f t="shared" si="3"/>
        <v>73.327800000000011</v>
      </c>
    </row>
    <row r="240" spans="1:11" x14ac:dyDescent="0.25">
      <c r="A240" s="4">
        <v>228</v>
      </c>
      <c r="B240" s="5" t="s">
        <v>304</v>
      </c>
      <c r="C240" s="75" t="s">
        <v>319</v>
      </c>
      <c r="D240" s="37" t="s">
        <v>331</v>
      </c>
      <c r="E240" s="91">
        <v>4.5</v>
      </c>
      <c r="F240" s="62" t="s">
        <v>62</v>
      </c>
      <c r="G240" s="15" t="s">
        <v>55</v>
      </c>
      <c r="H240" s="66" t="s">
        <v>22</v>
      </c>
      <c r="I240" s="4">
        <v>10</v>
      </c>
      <c r="J240" s="125">
        <v>39</v>
      </c>
      <c r="K240" s="129">
        <f t="shared" si="3"/>
        <v>35.1</v>
      </c>
    </row>
    <row r="241" spans="1:11" x14ac:dyDescent="0.25">
      <c r="A241" s="4">
        <v>229</v>
      </c>
      <c r="B241" s="5" t="s">
        <v>304</v>
      </c>
      <c r="C241" s="75" t="s">
        <v>319</v>
      </c>
      <c r="D241" s="37" t="s">
        <v>332</v>
      </c>
      <c r="E241" s="91">
        <v>3</v>
      </c>
      <c r="F241" s="62" t="s">
        <v>62</v>
      </c>
      <c r="G241" s="15" t="s">
        <v>55</v>
      </c>
      <c r="H241" s="66" t="s">
        <v>22</v>
      </c>
      <c r="I241" s="4">
        <v>10</v>
      </c>
      <c r="J241" s="125">
        <v>39</v>
      </c>
      <c r="K241" s="129">
        <f t="shared" si="3"/>
        <v>23.400000000000002</v>
      </c>
    </row>
    <row r="242" spans="1:11" x14ac:dyDescent="0.25">
      <c r="A242" s="4">
        <v>230</v>
      </c>
      <c r="B242" s="5" t="s">
        <v>304</v>
      </c>
      <c r="C242" s="75" t="s">
        <v>319</v>
      </c>
      <c r="D242" s="37" t="s">
        <v>333</v>
      </c>
      <c r="E242" s="91">
        <v>4.101</v>
      </c>
      <c r="F242" s="62" t="s">
        <v>62</v>
      </c>
      <c r="G242" s="15" t="s">
        <v>55</v>
      </c>
      <c r="H242" s="66" t="s">
        <v>22</v>
      </c>
      <c r="I242" s="4">
        <v>10</v>
      </c>
      <c r="J242" s="125">
        <v>39</v>
      </c>
      <c r="K242" s="129">
        <f t="shared" si="3"/>
        <v>31.9878</v>
      </c>
    </row>
    <row r="243" spans="1:11" x14ac:dyDescent="0.25">
      <c r="A243" s="4">
        <v>231</v>
      </c>
      <c r="B243" s="5" t="s">
        <v>304</v>
      </c>
      <c r="C243" s="75" t="s">
        <v>319</v>
      </c>
      <c r="D243" s="37" t="s">
        <v>334</v>
      </c>
      <c r="E243" s="96">
        <v>0.60199999999999998</v>
      </c>
      <c r="F243" s="62" t="s">
        <v>62</v>
      </c>
      <c r="G243" s="15" t="s">
        <v>55</v>
      </c>
      <c r="H243" s="66" t="s">
        <v>22</v>
      </c>
      <c r="I243" s="4">
        <v>10</v>
      </c>
      <c r="J243" s="125">
        <v>39</v>
      </c>
      <c r="K243" s="129">
        <f t="shared" si="3"/>
        <v>4.6955999999999998</v>
      </c>
    </row>
    <row r="244" spans="1:11" x14ac:dyDescent="0.25">
      <c r="A244" s="4">
        <v>232</v>
      </c>
      <c r="B244" s="5" t="s">
        <v>304</v>
      </c>
      <c r="C244" s="75" t="s">
        <v>319</v>
      </c>
      <c r="D244" s="37" t="s">
        <v>335</v>
      </c>
      <c r="E244" s="91">
        <v>2.1</v>
      </c>
      <c r="F244" s="62" t="s">
        <v>336</v>
      </c>
      <c r="G244" s="15" t="s">
        <v>55</v>
      </c>
      <c r="H244" s="66" t="s">
        <v>22</v>
      </c>
      <c r="I244" s="4">
        <v>10</v>
      </c>
      <c r="J244" s="125">
        <v>39</v>
      </c>
      <c r="K244" s="129">
        <f t="shared" si="3"/>
        <v>16.380000000000003</v>
      </c>
    </row>
    <row r="245" spans="1:11" x14ac:dyDescent="0.25">
      <c r="A245" s="4">
        <v>233</v>
      </c>
      <c r="B245" s="5" t="s">
        <v>304</v>
      </c>
      <c r="C245" s="15" t="s">
        <v>304</v>
      </c>
      <c r="D245" s="41" t="s">
        <v>337</v>
      </c>
      <c r="E245" s="72">
        <v>10.352</v>
      </c>
      <c r="F245" s="92" t="s">
        <v>26</v>
      </c>
      <c r="G245" s="15" t="s">
        <v>55</v>
      </c>
      <c r="H245" s="66" t="s">
        <v>22</v>
      </c>
      <c r="I245" s="4">
        <v>10</v>
      </c>
      <c r="J245" s="125">
        <v>39</v>
      </c>
      <c r="K245" s="129">
        <f t="shared" si="3"/>
        <v>80.74560000000001</v>
      </c>
    </row>
    <row r="246" spans="1:11" x14ac:dyDescent="0.25">
      <c r="A246" s="11"/>
      <c r="B246" s="151" t="s">
        <v>338</v>
      </c>
      <c r="C246" s="152"/>
      <c r="D246" s="97">
        <v>28</v>
      </c>
      <c r="E246" s="98">
        <f>SUM(E218:E245)</f>
        <v>215.095</v>
      </c>
      <c r="F246" s="92"/>
      <c r="G246" s="15"/>
      <c r="H246" s="66"/>
      <c r="I246" s="10"/>
      <c r="J246" s="10"/>
      <c r="K246" s="10"/>
    </row>
    <row r="247" spans="1:11" x14ac:dyDescent="0.25">
      <c r="A247" s="4">
        <v>234</v>
      </c>
      <c r="B247" s="20" t="s">
        <v>339</v>
      </c>
      <c r="C247" s="99" t="s">
        <v>340</v>
      </c>
      <c r="D247" s="100" t="s">
        <v>341</v>
      </c>
      <c r="E247" s="101">
        <v>123.991</v>
      </c>
      <c r="F247" s="24" t="s">
        <v>20</v>
      </c>
      <c r="G247" s="99" t="s">
        <v>55</v>
      </c>
      <c r="H247" s="78" t="s">
        <v>22</v>
      </c>
      <c r="I247" s="4">
        <v>10</v>
      </c>
      <c r="J247" s="125">
        <v>53</v>
      </c>
      <c r="K247" s="129">
        <f t="shared" si="3"/>
        <v>1314.3046000000002</v>
      </c>
    </row>
    <row r="248" spans="1:11" x14ac:dyDescent="0.25">
      <c r="A248" s="4">
        <v>235</v>
      </c>
      <c r="B248" s="20" t="s">
        <v>339</v>
      </c>
      <c r="C248" s="99" t="s">
        <v>342</v>
      </c>
      <c r="D248" s="100" t="s">
        <v>343</v>
      </c>
      <c r="E248" s="101">
        <v>2</v>
      </c>
      <c r="F248" s="24" t="s">
        <v>36</v>
      </c>
      <c r="G248" s="99" t="s">
        <v>55</v>
      </c>
      <c r="H248" s="78" t="s">
        <v>22</v>
      </c>
      <c r="I248" s="4">
        <v>10</v>
      </c>
      <c r="J248" s="125">
        <v>53</v>
      </c>
      <c r="K248" s="129">
        <f t="shared" si="3"/>
        <v>21.200000000000003</v>
      </c>
    </row>
    <row r="249" spans="1:11" x14ac:dyDescent="0.25">
      <c r="A249" s="4">
        <v>236</v>
      </c>
      <c r="B249" s="20" t="s">
        <v>339</v>
      </c>
      <c r="C249" s="99" t="s">
        <v>344</v>
      </c>
      <c r="D249" s="100" t="s">
        <v>345</v>
      </c>
      <c r="E249" s="101">
        <v>42</v>
      </c>
      <c r="F249" s="24" t="s">
        <v>20</v>
      </c>
      <c r="G249" s="99" t="s">
        <v>55</v>
      </c>
      <c r="H249" s="78" t="s">
        <v>22</v>
      </c>
      <c r="I249" s="4">
        <v>10</v>
      </c>
      <c r="J249" s="125">
        <v>53</v>
      </c>
      <c r="K249" s="129">
        <f t="shared" si="3"/>
        <v>445.20000000000005</v>
      </c>
    </row>
    <row r="250" spans="1:11" x14ac:dyDescent="0.25">
      <c r="A250" s="4">
        <v>237</v>
      </c>
      <c r="B250" s="20" t="s">
        <v>339</v>
      </c>
      <c r="C250" s="99" t="s">
        <v>346</v>
      </c>
      <c r="D250" s="100" t="s">
        <v>347</v>
      </c>
      <c r="E250" s="101">
        <v>202.56700000000001</v>
      </c>
      <c r="F250" s="24" t="s">
        <v>146</v>
      </c>
      <c r="G250" s="99" t="s">
        <v>55</v>
      </c>
      <c r="H250" s="78" t="s">
        <v>22</v>
      </c>
      <c r="I250" s="4">
        <v>10</v>
      </c>
      <c r="J250" s="125">
        <v>53</v>
      </c>
      <c r="K250" s="129">
        <f t="shared" si="3"/>
        <v>2147.2102</v>
      </c>
    </row>
    <row r="251" spans="1:11" x14ac:dyDescent="0.25">
      <c r="A251" s="4">
        <v>238</v>
      </c>
      <c r="B251" s="20" t="s">
        <v>339</v>
      </c>
      <c r="C251" s="99" t="s">
        <v>346</v>
      </c>
      <c r="D251" s="100" t="s">
        <v>348</v>
      </c>
      <c r="E251" s="101">
        <v>10.952</v>
      </c>
      <c r="F251" s="24" t="s">
        <v>146</v>
      </c>
      <c r="G251" s="99" t="s">
        <v>55</v>
      </c>
      <c r="H251" s="78" t="s">
        <v>22</v>
      </c>
      <c r="I251" s="4">
        <v>10</v>
      </c>
      <c r="J251" s="125">
        <v>53</v>
      </c>
      <c r="K251" s="129">
        <f t="shared" si="3"/>
        <v>116.09120000000001</v>
      </c>
    </row>
    <row r="252" spans="1:11" x14ac:dyDescent="0.25">
      <c r="A252" s="4">
        <v>239</v>
      </c>
      <c r="B252" s="20" t="s">
        <v>339</v>
      </c>
      <c r="C252" s="99" t="s">
        <v>349</v>
      </c>
      <c r="D252" s="100" t="s">
        <v>350</v>
      </c>
      <c r="E252" s="101">
        <v>19.754999999999999</v>
      </c>
      <c r="F252" s="24" t="s">
        <v>43</v>
      </c>
      <c r="G252" s="99" t="s">
        <v>55</v>
      </c>
      <c r="H252" s="78" t="s">
        <v>22</v>
      </c>
      <c r="I252" s="4">
        <v>10</v>
      </c>
      <c r="J252" s="125">
        <v>53</v>
      </c>
      <c r="K252" s="129">
        <f t="shared" si="3"/>
        <v>209.40299999999999</v>
      </c>
    </row>
    <row r="253" spans="1:11" x14ac:dyDescent="0.25">
      <c r="A253" s="4">
        <v>240</v>
      </c>
      <c r="B253" s="20" t="s">
        <v>339</v>
      </c>
      <c r="C253" s="99" t="s">
        <v>351</v>
      </c>
      <c r="D253" s="100" t="s">
        <v>352</v>
      </c>
      <c r="E253" s="101">
        <v>0.7</v>
      </c>
      <c r="F253" s="24" t="s">
        <v>26</v>
      </c>
      <c r="G253" s="99" t="s">
        <v>55</v>
      </c>
      <c r="H253" s="78" t="s">
        <v>22</v>
      </c>
      <c r="I253" s="4">
        <v>10</v>
      </c>
      <c r="J253" s="125">
        <v>53</v>
      </c>
      <c r="K253" s="129">
        <f t="shared" si="3"/>
        <v>7.419999999999999</v>
      </c>
    </row>
    <row r="254" spans="1:11" x14ac:dyDescent="0.25">
      <c r="A254" s="4">
        <v>241</v>
      </c>
      <c r="B254" s="20" t="s">
        <v>339</v>
      </c>
      <c r="C254" s="99" t="s">
        <v>351</v>
      </c>
      <c r="D254" s="100" t="s">
        <v>353</v>
      </c>
      <c r="E254" s="101">
        <v>0.9</v>
      </c>
      <c r="F254" s="24" t="s">
        <v>146</v>
      </c>
      <c r="G254" s="99" t="s">
        <v>55</v>
      </c>
      <c r="H254" s="78" t="s">
        <v>22</v>
      </c>
      <c r="I254" s="4">
        <v>10</v>
      </c>
      <c r="J254" s="125">
        <v>53</v>
      </c>
      <c r="K254" s="129">
        <f t="shared" si="3"/>
        <v>9.5400000000000009</v>
      </c>
    </row>
    <row r="255" spans="1:11" x14ac:dyDescent="0.25">
      <c r="A255" s="4">
        <v>242</v>
      </c>
      <c r="B255" s="20" t="s">
        <v>339</v>
      </c>
      <c r="C255" s="99" t="s">
        <v>351</v>
      </c>
      <c r="D255" s="100" t="s">
        <v>354</v>
      </c>
      <c r="E255" s="101">
        <v>2.0990000000000002</v>
      </c>
      <c r="F255" s="24" t="s">
        <v>20</v>
      </c>
      <c r="G255" s="99" t="s">
        <v>55</v>
      </c>
      <c r="H255" s="78" t="s">
        <v>22</v>
      </c>
      <c r="I255" s="4">
        <v>10</v>
      </c>
      <c r="J255" s="125">
        <v>53</v>
      </c>
      <c r="K255" s="129">
        <f t="shared" si="3"/>
        <v>22.249400000000005</v>
      </c>
    </row>
    <row r="256" spans="1:11" x14ac:dyDescent="0.25">
      <c r="A256" s="4">
        <v>243</v>
      </c>
      <c r="B256" s="20" t="s">
        <v>339</v>
      </c>
      <c r="C256" s="99" t="s">
        <v>351</v>
      </c>
      <c r="D256" s="100" t="s">
        <v>355</v>
      </c>
      <c r="E256" s="101">
        <v>1.8009999999999999</v>
      </c>
      <c r="F256" s="24" t="s">
        <v>20</v>
      </c>
      <c r="G256" s="99" t="s">
        <v>55</v>
      </c>
      <c r="H256" s="78" t="s">
        <v>22</v>
      </c>
      <c r="I256" s="4">
        <v>10</v>
      </c>
      <c r="J256" s="125">
        <v>53</v>
      </c>
      <c r="K256" s="129">
        <f t="shared" si="3"/>
        <v>19.090600000000002</v>
      </c>
    </row>
    <row r="257" spans="1:11" x14ac:dyDescent="0.25">
      <c r="A257" s="4">
        <v>244</v>
      </c>
      <c r="B257" s="20" t="s">
        <v>339</v>
      </c>
      <c r="C257" s="99" t="s">
        <v>351</v>
      </c>
      <c r="D257" s="100" t="s">
        <v>356</v>
      </c>
      <c r="E257" s="101">
        <v>10.6</v>
      </c>
      <c r="F257" s="24" t="s">
        <v>20</v>
      </c>
      <c r="G257" s="99" t="s">
        <v>55</v>
      </c>
      <c r="H257" s="78" t="s">
        <v>22</v>
      </c>
      <c r="I257" s="4">
        <v>10</v>
      </c>
      <c r="J257" s="125">
        <v>53</v>
      </c>
      <c r="K257" s="129">
        <f t="shared" si="3"/>
        <v>112.36</v>
      </c>
    </row>
    <row r="258" spans="1:11" ht="26.25" x14ac:dyDescent="0.25">
      <c r="A258" s="4">
        <v>245</v>
      </c>
      <c r="B258" s="20" t="s">
        <v>339</v>
      </c>
      <c r="C258" s="99" t="s">
        <v>351</v>
      </c>
      <c r="D258" s="100" t="s">
        <v>357</v>
      </c>
      <c r="E258" s="101">
        <v>3.7</v>
      </c>
      <c r="F258" s="24" t="s">
        <v>20</v>
      </c>
      <c r="G258" s="99" t="s">
        <v>358</v>
      </c>
      <c r="H258" s="78" t="s">
        <v>22</v>
      </c>
      <c r="I258" s="4">
        <v>10</v>
      </c>
      <c r="J258" s="125">
        <v>53</v>
      </c>
      <c r="K258" s="129">
        <f t="shared" si="3"/>
        <v>39.220000000000006</v>
      </c>
    </row>
    <row r="259" spans="1:11" x14ac:dyDescent="0.25">
      <c r="A259" s="4">
        <v>246</v>
      </c>
      <c r="B259" s="20" t="s">
        <v>339</v>
      </c>
      <c r="C259" s="99" t="s">
        <v>351</v>
      </c>
      <c r="D259" s="100" t="s">
        <v>359</v>
      </c>
      <c r="E259" s="101">
        <v>4.7</v>
      </c>
      <c r="F259" s="24" t="s">
        <v>26</v>
      </c>
      <c r="G259" s="99" t="s">
        <v>55</v>
      </c>
      <c r="H259" s="78" t="s">
        <v>22</v>
      </c>
      <c r="I259" s="4">
        <v>10</v>
      </c>
      <c r="J259" s="125">
        <v>53</v>
      </c>
      <c r="K259" s="129">
        <f t="shared" si="3"/>
        <v>49.820000000000007</v>
      </c>
    </row>
    <row r="260" spans="1:11" x14ac:dyDescent="0.25">
      <c r="A260" s="4">
        <v>247</v>
      </c>
      <c r="B260" s="20" t="s">
        <v>339</v>
      </c>
      <c r="C260" s="99" t="s">
        <v>351</v>
      </c>
      <c r="D260" s="100" t="s">
        <v>360</v>
      </c>
      <c r="E260" s="101">
        <v>5.4</v>
      </c>
      <c r="F260" s="24" t="s">
        <v>26</v>
      </c>
      <c r="G260" s="99" t="s">
        <v>55</v>
      </c>
      <c r="H260" s="78" t="s">
        <v>22</v>
      </c>
      <c r="I260" s="4">
        <v>10</v>
      </c>
      <c r="J260" s="125">
        <v>53</v>
      </c>
      <c r="K260" s="129">
        <f t="shared" si="3"/>
        <v>57.240000000000009</v>
      </c>
    </row>
    <row r="261" spans="1:11" x14ac:dyDescent="0.25">
      <c r="A261" s="4">
        <v>248</v>
      </c>
      <c r="B261" s="20" t="s">
        <v>339</v>
      </c>
      <c r="C261" s="99" t="s">
        <v>361</v>
      </c>
      <c r="D261" s="100" t="s">
        <v>362</v>
      </c>
      <c r="E261" s="101">
        <v>74.997</v>
      </c>
      <c r="F261" s="24" t="s">
        <v>20</v>
      </c>
      <c r="G261" s="99" t="s">
        <v>55</v>
      </c>
      <c r="H261" s="78" t="s">
        <v>22</v>
      </c>
      <c r="I261" s="4">
        <v>10</v>
      </c>
      <c r="J261" s="125">
        <v>53</v>
      </c>
      <c r="K261" s="129">
        <f t="shared" si="3"/>
        <v>794.96820000000002</v>
      </c>
    </row>
    <row r="262" spans="1:11" x14ac:dyDescent="0.25">
      <c r="A262" s="4">
        <v>249</v>
      </c>
      <c r="B262" s="20" t="s">
        <v>339</v>
      </c>
      <c r="C262" s="99" t="s">
        <v>339</v>
      </c>
      <c r="D262" s="100" t="s">
        <v>363</v>
      </c>
      <c r="E262" s="101">
        <v>7.0789999999999997</v>
      </c>
      <c r="F262" s="24" t="s">
        <v>26</v>
      </c>
      <c r="G262" s="99" t="s">
        <v>364</v>
      </c>
      <c r="H262" s="78" t="s">
        <v>22</v>
      </c>
      <c r="I262" s="4">
        <v>10</v>
      </c>
      <c r="J262" s="125">
        <v>53</v>
      </c>
      <c r="K262" s="129">
        <f t="shared" ref="K262:K293" si="4">(E262*J262)*20%</f>
        <v>75.037400000000005</v>
      </c>
    </row>
    <row r="263" spans="1:11" x14ac:dyDescent="0.25">
      <c r="A263" s="4">
        <v>250</v>
      </c>
      <c r="B263" s="20" t="s">
        <v>339</v>
      </c>
      <c r="C263" s="99" t="s">
        <v>365</v>
      </c>
      <c r="D263" s="100" t="s">
        <v>366</v>
      </c>
      <c r="E263" s="101">
        <v>7</v>
      </c>
      <c r="F263" s="24" t="s">
        <v>26</v>
      </c>
      <c r="G263" s="99" t="s">
        <v>55</v>
      </c>
      <c r="H263" s="78" t="s">
        <v>22</v>
      </c>
      <c r="I263" s="4">
        <v>10</v>
      </c>
      <c r="J263" s="125">
        <v>53</v>
      </c>
      <c r="K263" s="129">
        <f t="shared" si="4"/>
        <v>74.2</v>
      </c>
    </row>
    <row r="264" spans="1:11" ht="26.25" x14ac:dyDescent="0.25">
      <c r="A264" s="4">
        <v>251</v>
      </c>
      <c r="B264" s="20" t="s">
        <v>339</v>
      </c>
      <c r="C264" s="99" t="s">
        <v>365</v>
      </c>
      <c r="D264" s="100" t="s">
        <v>367</v>
      </c>
      <c r="E264" s="101">
        <v>4.2809999999999997</v>
      </c>
      <c r="F264" s="24" t="s">
        <v>26</v>
      </c>
      <c r="G264" s="99" t="s">
        <v>358</v>
      </c>
      <c r="H264" s="78" t="s">
        <v>22</v>
      </c>
      <c r="I264" s="4">
        <v>10</v>
      </c>
      <c r="J264" s="125">
        <v>53</v>
      </c>
      <c r="K264" s="129">
        <f t="shared" si="4"/>
        <v>45.378599999999999</v>
      </c>
    </row>
    <row r="265" spans="1:11" x14ac:dyDescent="0.25">
      <c r="A265" s="4">
        <v>252</v>
      </c>
      <c r="B265" s="20" t="s">
        <v>339</v>
      </c>
      <c r="C265" s="99" t="s">
        <v>365</v>
      </c>
      <c r="D265" s="100" t="s">
        <v>368</v>
      </c>
      <c r="E265" s="101">
        <v>5.4</v>
      </c>
      <c r="F265" s="24" t="s">
        <v>43</v>
      </c>
      <c r="G265" s="99" t="s">
        <v>55</v>
      </c>
      <c r="H265" s="78" t="s">
        <v>22</v>
      </c>
      <c r="I265" s="4">
        <v>10</v>
      </c>
      <c r="J265" s="125">
        <v>53</v>
      </c>
      <c r="K265" s="129">
        <f t="shared" si="4"/>
        <v>57.240000000000009</v>
      </c>
    </row>
    <row r="266" spans="1:11" ht="26.25" x14ac:dyDescent="0.25">
      <c r="A266" s="4">
        <v>253</v>
      </c>
      <c r="B266" s="20" t="s">
        <v>339</v>
      </c>
      <c r="C266" s="99" t="s">
        <v>365</v>
      </c>
      <c r="D266" s="100" t="s">
        <v>369</v>
      </c>
      <c r="E266" s="101">
        <v>3.8010000000000002</v>
      </c>
      <c r="F266" s="24" t="s">
        <v>146</v>
      </c>
      <c r="G266" s="99" t="s">
        <v>358</v>
      </c>
      <c r="H266" s="78" t="s">
        <v>22</v>
      </c>
      <c r="I266" s="4">
        <v>10</v>
      </c>
      <c r="J266" s="125">
        <v>53</v>
      </c>
      <c r="K266" s="129">
        <f t="shared" si="4"/>
        <v>40.290600000000005</v>
      </c>
    </row>
    <row r="267" spans="1:11" ht="26.25" x14ac:dyDescent="0.25">
      <c r="A267" s="4">
        <v>254</v>
      </c>
      <c r="B267" s="20" t="s">
        <v>339</v>
      </c>
      <c r="C267" s="99" t="s">
        <v>365</v>
      </c>
      <c r="D267" s="100" t="s">
        <v>370</v>
      </c>
      <c r="E267" s="101">
        <v>4.2</v>
      </c>
      <c r="F267" s="24" t="s">
        <v>24</v>
      </c>
      <c r="G267" s="99" t="s">
        <v>358</v>
      </c>
      <c r="H267" s="78" t="s">
        <v>22</v>
      </c>
      <c r="I267" s="4">
        <v>10</v>
      </c>
      <c r="J267" s="125">
        <v>53</v>
      </c>
      <c r="K267" s="129">
        <f t="shared" si="4"/>
        <v>44.52000000000001</v>
      </c>
    </row>
    <row r="268" spans="1:11" x14ac:dyDescent="0.25">
      <c r="A268" s="4">
        <v>255</v>
      </c>
      <c r="B268" s="20" t="s">
        <v>339</v>
      </c>
      <c r="C268" s="99" t="s">
        <v>365</v>
      </c>
      <c r="D268" s="100" t="s">
        <v>371</v>
      </c>
      <c r="E268" s="101">
        <v>3.1</v>
      </c>
      <c r="F268" s="24" t="s">
        <v>36</v>
      </c>
      <c r="G268" s="99" t="s">
        <v>55</v>
      </c>
      <c r="H268" s="4" t="s">
        <v>22</v>
      </c>
      <c r="I268" s="4">
        <v>10</v>
      </c>
      <c r="J268" s="125">
        <v>53</v>
      </c>
      <c r="K268" s="129">
        <f t="shared" si="4"/>
        <v>32.860000000000007</v>
      </c>
    </row>
    <row r="269" spans="1:11" x14ac:dyDescent="0.25">
      <c r="A269" s="4"/>
      <c r="B269" s="147" t="s">
        <v>372</v>
      </c>
      <c r="C269" s="147"/>
      <c r="D269" s="30">
        <v>22</v>
      </c>
      <c r="E269" s="31">
        <f>SUM(E247:E268)</f>
        <v>541.02299999999991</v>
      </c>
      <c r="F269" s="10"/>
      <c r="G269" s="10"/>
      <c r="H269" s="10"/>
      <c r="I269" s="10"/>
      <c r="J269" s="10"/>
      <c r="K269" s="10"/>
    </row>
    <row r="270" spans="1:11" x14ac:dyDescent="0.25">
      <c r="A270" s="4">
        <v>256</v>
      </c>
      <c r="B270" s="10" t="s">
        <v>373</v>
      </c>
      <c r="C270" s="10" t="s">
        <v>374</v>
      </c>
      <c r="D270" s="10" t="s">
        <v>375</v>
      </c>
      <c r="E270" s="10">
        <v>5.2990000000000004</v>
      </c>
      <c r="F270" s="4" t="s">
        <v>26</v>
      </c>
      <c r="G270" s="10" t="s">
        <v>55</v>
      </c>
      <c r="H270" s="4" t="s">
        <v>22</v>
      </c>
      <c r="I270" s="4">
        <v>10</v>
      </c>
      <c r="J270" s="125">
        <v>53</v>
      </c>
      <c r="K270" s="129">
        <f t="shared" si="4"/>
        <v>56.16940000000001</v>
      </c>
    </row>
    <row r="271" spans="1:11" x14ac:dyDescent="0.25">
      <c r="A271" s="4">
        <v>257</v>
      </c>
      <c r="B271" s="10" t="s">
        <v>373</v>
      </c>
      <c r="C271" s="10" t="s">
        <v>376</v>
      </c>
      <c r="D271" s="10" t="s">
        <v>377</v>
      </c>
      <c r="E271" s="102">
        <v>2</v>
      </c>
      <c r="F271" s="4" t="s">
        <v>36</v>
      </c>
      <c r="G271" s="10" t="s">
        <v>55</v>
      </c>
      <c r="H271" s="4" t="s">
        <v>22</v>
      </c>
      <c r="I271" s="4">
        <v>10</v>
      </c>
      <c r="J271" s="125">
        <v>53</v>
      </c>
      <c r="K271" s="129">
        <f t="shared" si="4"/>
        <v>21.200000000000003</v>
      </c>
    </row>
    <row r="272" spans="1:11" x14ac:dyDescent="0.25">
      <c r="A272" s="4">
        <v>258</v>
      </c>
      <c r="B272" s="10" t="s">
        <v>373</v>
      </c>
      <c r="C272" s="10" t="s">
        <v>376</v>
      </c>
      <c r="D272" s="10" t="s">
        <v>378</v>
      </c>
      <c r="E272" s="102">
        <v>3</v>
      </c>
      <c r="F272" s="4" t="s">
        <v>36</v>
      </c>
      <c r="G272" s="10" t="s">
        <v>55</v>
      </c>
      <c r="H272" s="4" t="s">
        <v>22</v>
      </c>
      <c r="I272" s="4">
        <v>10</v>
      </c>
      <c r="J272" s="125">
        <v>53</v>
      </c>
      <c r="K272" s="129">
        <f t="shared" si="4"/>
        <v>31.8</v>
      </c>
    </row>
    <row r="273" spans="1:11" x14ac:dyDescent="0.25">
      <c r="A273" s="4">
        <v>259</v>
      </c>
      <c r="B273" s="10" t="s">
        <v>373</v>
      </c>
      <c r="C273" s="10" t="s">
        <v>376</v>
      </c>
      <c r="D273" s="10" t="s">
        <v>379</v>
      </c>
      <c r="E273" s="10">
        <v>3.8079999999999998</v>
      </c>
      <c r="F273" s="4" t="s">
        <v>36</v>
      </c>
      <c r="G273" s="10" t="s">
        <v>55</v>
      </c>
      <c r="H273" s="4" t="s">
        <v>22</v>
      </c>
      <c r="I273" s="4">
        <v>10</v>
      </c>
      <c r="J273" s="125">
        <v>53</v>
      </c>
      <c r="K273" s="129">
        <f t="shared" si="4"/>
        <v>40.364800000000002</v>
      </c>
    </row>
    <row r="274" spans="1:11" x14ac:dyDescent="0.25">
      <c r="A274" s="4">
        <v>260</v>
      </c>
      <c r="B274" s="10" t="s">
        <v>373</v>
      </c>
      <c r="C274" s="10" t="s">
        <v>376</v>
      </c>
      <c r="D274" s="10" t="s">
        <v>380</v>
      </c>
      <c r="E274" s="102">
        <v>4</v>
      </c>
      <c r="F274" s="4" t="s">
        <v>36</v>
      </c>
      <c r="G274" s="10" t="s">
        <v>55</v>
      </c>
      <c r="H274" s="4" t="s">
        <v>22</v>
      </c>
      <c r="I274" s="4">
        <v>10</v>
      </c>
      <c r="J274" s="125">
        <v>53</v>
      </c>
      <c r="K274" s="129">
        <f t="shared" si="4"/>
        <v>42.400000000000006</v>
      </c>
    </row>
    <row r="275" spans="1:11" x14ac:dyDescent="0.25">
      <c r="A275" s="4">
        <v>261</v>
      </c>
      <c r="B275" s="10" t="s">
        <v>373</v>
      </c>
      <c r="C275" s="10" t="s">
        <v>376</v>
      </c>
      <c r="D275" s="10" t="s">
        <v>381</v>
      </c>
      <c r="E275" s="102">
        <v>5</v>
      </c>
      <c r="F275" s="4" t="s">
        <v>36</v>
      </c>
      <c r="G275" s="10" t="s">
        <v>55</v>
      </c>
      <c r="H275" s="4" t="s">
        <v>22</v>
      </c>
      <c r="I275" s="4">
        <v>10</v>
      </c>
      <c r="J275" s="125">
        <v>53</v>
      </c>
      <c r="K275" s="129">
        <f t="shared" si="4"/>
        <v>53</v>
      </c>
    </row>
    <row r="276" spans="1:11" x14ac:dyDescent="0.25">
      <c r="A276" s="4">
        <v>262</v>
      </c>
      <c r="B276" s="10" t="s">
        <v>373</v>
      </c>
      <c r="C276" s="10" t="s">
        <v>376</v>
      </c>
      <c r="D276" s="10" t="s">
        <v>382</v>
      </c>
      <c r="E276" s="102">
        <v>10</v>
      </c>
      <c r="F276" s="4" t="s">
        <v>36</v>
      </c>
      <c r="G276" s="10" t="s">
        <v>55</v>
      </c>
      <c r="H276" s="4" t="s">
        <v>22</v>
      </c>
      <c r="I276" s="4">
        <v>10</v>
      </c>
      <c r="J276" s="125">
        <v>53</v>
      </c>
      <c r="K276" s="129">
        <f t="shared" si="4"/>
        <v>106</v>
      </c>
    </row>
    <row r="277" spans="1:11" x14ac:dyDescent="0.25">
      <c r="A277" s="4">
        <v>263</v>
      </c>
      <c r="B277" s="10" t="s">
        <v>373</v>
      </c>
      <c r="C277" s="10" t="s">
        <v>383</v>
      </c>
      <c r="D277" s="10" t="s">
        <v>384</v>
      </c>
      <c r="E277" s="10">
        <v>3.3849999999999998</v>
      </c>
      <c r="F277" s="4" t="s">
        <v>20</v>
      </c>
      <c r="G277" s="10" t="s">
        <v>55</v>
      </c>
      <c r="H277" s="4" t="s">
        <v>22</v>
      </c>
      <c r="I277" s="4">
        <v>10</v>
      </c>
      <c r="J277" s="125">
        <v>53</v>
      </c>
      <c r="K277" s="129">
        <f t="shared" si="4"/>
        <v>35.881</v>
      </c>
    </row>
    <row r="278" spans="1:11" x14ac:dyDescent="0.25">
      <c r="A278" s="4">
        <v>264</v>
      </c>
      <c r="B278" s="10" t="s">
        <v>373</v>
      </c>
      <c r="C278" s="10" t="s">
        <v>383</v>
      </c>
      <c r="D278" s="10" t="s">
        <v>385</v>
      </c>
      <c r="E278" s="10">
        <v>3.3849999999999998</v>
      </c>
      <c r="F278" s="4" t="s">
        <v>20</v>
      </c>
      <c r="G278" s="10" t="s">
        <v>55</v>
      </c>
      <c r="H278" s="4" t="s">
        <v>22</v>
      </c>
      <c r="I278" s="4">
        <v>10</v>
      </c>
      <c r="J278" s="125">
        <v>53</v>
      </c>
      <c r="K278" s="129">
        <f t="shared" si="4"/>
        <v>35.881</v>
      </c>
    </row>
    <row r="279" spans="1:11" x14ac:dyDescent="0.25">
      <c r="A279" s="4">
        <v>265</v>
      </c>
      <c r="B279" s="10" t="s">
        <v>373</v>
      </c>
      <c r="C279" s="10" t="s">
        <v>386</v>
      </c>
      <c r="D279" s="10" t="s">
        <v>387</v>
      </c>
      <c r="E279" s="102">
        <v>4</v>
      </c>
      <c r="F279" s="4" t="s">
        <v>26</v>
      </c>
      <c r="G279" s="10" t="s">
        <v>55</v>
      </c>
      <c r="H279" s="4" t="s">
        <v>22</v>
      </c>
      <c r="I279" s="4">
        <v>10</v>
      </c>
      <c r="J279" s="125">
        <v>53</v>
      </c>
      <c r="K279" s="129">
        <f t="shared" si="4"/>
        <v>42.400000000000006</v>
      </c>
    </row>
    <row r="280" spans="1:11" x14ac:dyDescent="0.25">
      <c r="A280" s="4">
        <v>266</v>
      </c>
      <c r="B280" s="10" t="s">
        <v>373</v>
      </c>
      <c r="C280" s="10" t="s">
        <v>386</v>
      </c>
      <c r="D280" s="10" t="s">
        <v>388</v>
      </c>
      <c r="E280" s="102">
        <v>4</v>
      </c>
      <c r="F280" s="4" t="s">
        <v>26</v>
      </c>
      <c r="G280" s="10" t="s">
        <v>55</v>
      </c>
      <c r="H280" s="4" t="s">
        <v>389</v>
      </c>
      <c r="I280" s="4">
        <v>10</v>
      </c>
      <c r="J280" s="125">
        <f>53*1.5</f>
        <v>79.5</v>
      </c>
      <c r="K280" s="129">
        <f t="shared" si="4"/>
        <v>63.6</v>
      </c>
    </row>
    <row r="281" spans="1:11" x14ac:dyDescent="0.25">
      <c r="A281" s="4">
        <v>267</v>
      </c>
      <c r="B281" s="10" t="s">
        <v>373</v>
      </c>
      <c r="C281" s="10" t="s">
        <v>386</v>
      </c>
      <c r="D281" s="10" t="s">
        <v>390</v>
      </c>
      <c r="E281" s="102">
        <v>9</v>
      </c>
      <c r="F281" s="4" t="s">
        <v>26</v>
      </c>
      <c r="G281" s="10" t="s">
        <v>55</v>
      </c>
      <c r="H281" s="4" t="s">
        <v>22</v>
      </c>
      <c r="I281" s="4">
        <v>10</v>
      </c>
      <c r="J281" s="125">
        <v>53</v>
      </c>
      <c r="K281" s="129">
        <f t="shared" si="4"/>
        <v>95.4</v>
      </c>
    </row>
    <row r="282" spans="1:11" x14ac:dyDescent="0.25">
      <c r="A282" s="4">
        <v>268</v>
      </c>
      <c r="B282" s="10" t="s">
        <v>373</v>
      </c>
      <c r="C282" s="10" t="s">
        <v>386</v>
      </c>
      <c r="D282" s="10" t="s">
        <v>391</v>
      </c>
      <c r="E282" s="10">
        <v>5.0010000000000003</v>
      </c>
      <c r="F282" s="103" t="s">
        <v>26</v>
      </c>
      <c r="G282" s="10" t="s">
        <v>55</v>
      </c>
      <c r="H282" s="4" t="s">
        <v>22</v>
      </c>
      <c r="I282" s="4">
        <v>10</v>
      </c>
      <c r="J282" s="125">
        <v>53</v>
      </c>
      <c r="K282" s="129">
        <f t="shared" si="4"/>
        <v>53.010600000000004</v>
      </c>
    </row>
    <row r="283" spans="1:11" x14ac:dyDescent="0.25">
      <c r="A283" s="4">
        <v>269</v>
      </c>
      <c r="B283" s="10" t="s">
        <v>373</v>
      </c>
      <c r="C283" s="10" t="s">
        <v>386</v>
      </c>
      <c r="D283" s="10" t="s">
        <v>392</v>
      </c>
      <c r="E283" s="10">
        <v>13.898999999999999</v>
      </c>
      <c r="F283" s="4" t="s">
        <v>26</v>
      </c>
      <c r="G283" s="10" t="s">
        <v>55</v>
      </c>
      <c r="H283" s="4" t="s">
        <v>22</v>
      </c>
      <c r="I283" s="4">
        <v>10</v>
      </c>
      <c r="J283" s="125">
        <v>53</v>
      </c>
      <c r="K283" s="129">
        <f t="shared" si="4"/>
        <v>147.32939999999999</v>
      </c>
    </row>
    <row r="284" spans="1:11" x14ac:dyDescent="0.25">
      <c r="A284" s="4">
        <v>270</v>
      </c>
      <c r="B284" s="10" t="s">
        <v>373</v>
      </c>
      <c r="C284" s="10" t="s">
        <v>386</v>
      </c>
      <c r="D284" s="10" t="s">
        <v>393</v>
      </c>
      <c r="E284" s="10">
        <v>8.9990000000000006</v>
      </c>
      <c r="F284" s="4" t="s">
        <v>26</v>
      </c>
      <c r="G284" s="10" t="s">
        <v>55</v>
      </c>
      <c r="H284" s="4" t="s">
        <v>22</v>
      </c>
      <c r="I284" s="4">
        <v>10</v>
      </c>
      <c r="J284" s="125">
        <v>53</v>
      </c>
      <c r="K284" s="129">
        <f t="shared" si="4"/>
        <v>95.389400000000009</v>
      </c>
    </row>
    <row r="285" spans="1:11" x14ac:dyDescent="0.25">
      <c r="A285" s="4">
        <v>271</v>
      </c>
      <c r="B285" s="10" t="s">
        <v>373</v>
      </c>
      <c r="C285" s="10" t="s">
        <v>394</v>
      </c>
      <c r="D285" s="10" t="s">
        <v>395</v>
      </c>
      <c r="E285" s="10">
        <v>7.4989999999999997</v>
      </c>
      <c r="F285" s="4" t="s">
        <v>26</v>
      </c>
      <c r="G285" s="10" t="s">
        <v>55</v>
      </c>
      <c r="H285" s="4" t="s">
        <v>389</v>
      </c>
      <c r="I285" s="4">
        <v>10</v>
      </c>
      <c r="J285" s="125">
        <f>53*1.5</f>
        <v>79.5</v>
      </c>
      <c r="K285" s="129">
        <f t="shared" si="4"/>
        <v>119.2341</v>
      </c>
    </row>
    <row r="286" spans="1:11" x14ac:dyDescent="0.25">
      <c r="A286" s="4">
        <v>272</v>
      </c>
      <c r="B286" s="10" t="s">
        <v>373</v>
      </c>
      <c r="C286" s="10" t="s">
        <v>396</v>
      </c>
      <c r="D286" s="10" t="s">
        <v>397</v>
      </c>
      <c r="E286" s="10">
        <v>17.233000000000001</v>
      </c>
      <c r="F286" s="4" t="s">
        <v>26</v>
      </c>
      <c r="G286" s="10" t="s">
        <v>55</v>
      </c>
      <c r="H286" s="4" t="s">
        <v>22</v>
      </c>
      <c r="I286" s="4">
        <v>10</v>
      </c>
      <c r="J286" s="125">
        <v>53</v>
      </c>
      <c r="K286" s="129">
        <f t="shared" si="4"/>
        <v>182.66980000000001</v>
      </c>
    </row>
    <row r="287" spans="1:11" x14ac:dyDescent="0.25">
      <c r="A287" s="4">
        <v>273</v>
      </c>
      <c r="B287" s="10" t="s">
        <v>373</v>
      </c>
      <c r="C287" s="10" t="s">
        <v>396</v>
      </c>
      <c r="D287" s="10" t="s">
        <v>398</v>
      </c>
      <c r="E287" s="10">
        <v>9.0380000000000003</v>
      </c>
      <c r="F287" s="4" t="s">
        <v>26</v>
      </c>
      <c r="G287" s="10" t="s">
        <v>55</v>
      </c>
      <c r="H287" s="4" t="s">
        <v>22</v>
      </c>
      <c r="I287" s="4">
        <v>10</v>
      </c>
      <c r="J287" s="125">
        <v>53</v>
      </c>
      <c r="K287" s="129">
        <f t="shared" si="4"/>
        <v>95.802800000000005</v>
      </c>
    </row>
    <row r="288" spans="1:11" x14ac:dyDescent="0.25">
      <c r="A288" s="4">
        <v>274</v>
      </c>
      <c r="B288" s="10" t="s">
        <v>373</v>
      </c>
      <c r="C288" s="10" t="s">
        <v>396</v>
      </c>
      <c r="D288" s="10" t="s">
        <v>399</v>
      </c>
      <c r="E288" s="10">
        <v>5.1970000000000001</v>
      </c>
      <c r="F288" s="4" t="s">
        <v>26</v>
      </c>
      <c r="G288" s="10" t="s">
        <v>55</v>
      </c>
      <c r="H288" s="4" t="s">
        <v>22</v>
      </c>
      <c r="I288" s="4">
        <v>10</v>
      </c>
      <c r="J288" s="125">
        <v>53</v>
      </c>
      <c r="K288" s="129">
        <f t="shared" si="4"/>
        <v>55.088200000000008</v>
      </c>
    </row>
    <row r="289" spans="1:11" x14ac:dyDescent="0.25">
      <c r="A289" s="4">
        <v>275</v>
      </c>
      <c r="B289" s="10" t="s">
        <v>373</v>
      </c>
      <c r="C289" s="10" t="s">
        <v>400</v>
      </c>
      <c r="D289" s="10" t="s">
        <v>401</v>
      </c>
      <c r="E289" s="10">
        <v>4.1859999999999999</v>
      </c>
      <c r="F289" s="4" t="s">
        <v>20</v>
      </c>
      <c r="G289" s="10" t="s">
        <v>55</v>
      </c>
      <c r="H289" s="4" t="s">
        <v>22</v>
      </c>
      <c r="I289" s="4">
        <v>10</v>
      </c>
      <c r="J289" s="125">
        <v>53</v>
      </c>
      <c r="K289" s="129">
        <f t="shared" si="4"/>
        <v>44.371600000000001</v>
      </c>
    </row>
    <row r="290" spans="1:11" x14ac:dyDescent="0.25">
      <c r="A290" s="4">
        <v>276</v>
      </c>
      <c r="B290" s="10" t="s">
        <v>373</v>
      </c>
      <c r="C290" s="10" t="s">
        <v>373</v>
      </c>
      <c r="D290" s="10" t="s">
        <v>402</v>
      </c>
      <c r="E290" s="10">
        <v>29.145</v>
      </c>
      <c r="F290" s="4" t="s">
        <v>20</v>
      </c>
      <c r="G290" s="10" t="s">
        <v>55</v>
      </c>
      <c r="H290" s="4" t="s">
        <v>22</v>
      </c>
      <c r="I290" s="4">
        <v>10</v>
      </c>
      <c r="J290" s="125">
        <v>53</v>
      </c>
      <c r="K290" s="129">
        <f t="shared" si="4"/>
        <v>308.93700000000001</v>
      </c>
    </row>
    <row r="291" spans="1:11" x14ac:dyDescent="0.25">
      <c r="A291" s="4">
        <v>277</v>
      </c>
      <c r="B291" s="10" t="s">
        <v>373</v>
      </c>
      <c r="C291" s="10" t="s">
        <v>373</v>
      </c>
      <c r="D291" s="10" t="s">
        <v>403</v>
      </c>
      <c r="E291" s="10">
        <v>13.909000000000001</v>
      </c>
      <c r="F291" s="4" t="s">
        <v>20</v>
      </c>
      <c r="G291" s="10" t="s">
        <v>55</v>
      </c>
      <c r="H291" s="4" t="s">
        <v>22</v>
      </c>
      <c r="I291" s="4">
        <v>10</v>
      </c>
      <c r="J291" s="125">
        <v>53</v>
      </c>
      <c r="K291" s="129">
        <f t="shared" si="4"/>
        <v>147.43540000000002</v>
      </c>
    </row>
    <row r="292" spans="1:11" x14ac:dyDescent="0.25">
      <c r="A292" s="4">
        <v>278</v>
      </c>
      <c r="B292" s="10" t="s">
        <v>373</v>
      </c>
      <c r="C292" s="10" t="s">
        <v>373</v>
      </c>
      <c r="D292" s="10" t="s">
        <v>404</v>
      </c>
      <c r="E292" s="10">
        <v>4.399</v>
      </c>
      <c r="F292" s="4" t="s">
        <v>36</v>
      </c>
      <c r="G292" s="10" t="s">
        <v>55</v>
      </c>
      <c r="H292" s="4" t="s">
        <v>22</v>
      </c>
      <c r="I292" s="4">
        <v>10</v>
      </c>
      <c r="J292" s="125">
        <v>53</v>
      </c>
      <c r="K292" s="129">
        <f t="shared" si="4"/>
        <v>46.629400000000004</v>
      </c>
    </row>
    <row r="293" spans="1:11" x14ac:dyDescent="0.25">
      <c r="A293" s="4">
        <v>279</v>
      </c>
      <c r="B293" s="10" t="s">
        <v>373</v>
      </c>
      <c r="C293" s="10" t="s">
        <v>405</v>
      </c>
      <c r="D293" s="10" t="s">
        <v>406</v>
      </c>
      <c r="E293" s="10">
        <v>20.004000000000001</v>
      </c>
      <c r="F293" s="4" t="s">
        <v>407</v>
      </c>
      <c r="G293" s="10" t="s">
        <v>55</v>
      </c>
      <c r="H293" s="4" t="s">
        <v>22</v>
      </c>
      <c r="I293" s="4">
        <v>10</v>
      </c>
      <c r="J293" s="125">
        <v>53</v>
      </c>
      <c r="K293" s="129">
        <f t="shared" si="4"/>
        <v>212.04240000000001</v>
      </c>
    </row>
    <row r="294" spans="1:11" x14ac:dyDescent="0.25">
      <c r="A294" s="30"/>
      <c r="B294" s="147" t="s">
        <v>408</v>
      </c>
      <c r="C294" s="147"/>
      <c r="D294" s="30">
        <v>24</v>
      </c>
      <c r="E294" s="104">
        <f>SUM(E270:E293)</f>
        <v>195.38599999999997</v>
      </c>
      <c r="F294" s="10"/>
      <c r="G294" s="10"/>
      <c r="H294" s="4"/>
      <c r="I294" s="10"/>
      <c r="J294" s="10"/>
      <c r="K294" s="10"/>
    </row>
    <row r="295" spans="1:11" x14ac:dyDescent="0.25">
      <c r="A295" s="148" t="s">
        <v>409</v>
      </c>
      <c r="B295" s="149"/>
      <c r="C295" s="150"/>
      <c r="D295" s="105">
        <f>SUM(D294+D269+D246+D217+D212+D205+D143+D47+D138+D44+D20)</f>
        <v>279</v>
      </c>
      <c r="E295" s="106">
        <f>SUM(E294+E269+E246+E217+E212+E205+E143+E47+E138+E44+E20)</f>
        <v>4543.3739999999998</v>
      </c>
      <c r="F295" s="107"/>
      <c r="G295" s="107"/>
      <c r="H295" s="107"/>
      <c r="I295" s="107"/>
      <c r="J295" s="107"/>
      <c r="K295" s="107"/>
    </row>
  </sheetData>
  <autoFilter ref="A3:K295"/>
  <mergeCells count="13">
    <mergeCell ref="A1:K1"/>
    <mergeCell ref="B20:C20"/>
    <mergeCell ref="B44:C44"/>
    <mergeCell ref="B138:C138"/>
    <mergeCell ref="B47:C47"/>
    <mergeCell ref="B269:C269"/>
    <mergeCell ref="B294:C294"/>
    <mergeCell ref="A295:C295"/>
    <mergeCell ref="B143:C143"/>
    <mergeCell ref="B205:C205"/>
    <mergeCell ref="B212:C212"/>
    <mergeCell ref="B217:C217"/>
    <mergeCell ref="B246:C246"/>
  </mergeCells>
  <pageMargins left="0.18" right="0.24" top="0.74803149606299213" bottom="0.74803149606299213" header="0.31496062992125984" footer="0.31496062992125984"/>
  <pageSetup paperSize="9" orientation="landscape" horizontalDpi="4294967294" verticalDpi="4294967294" r:id="rId1"/>
  <headerFooter>
    <oddFooter>&amp;RДиректор ОД "З" гр. Хасково........................
Валентина Делчева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workbookViewId="0">
      <selection activeCell="B13" sqref="B13"/>
    </sheetView>
  </sheetViews>
  <sheetFormatPr defaultRowHeight="15" x14ac:dyDescent="0.25"/>
  <cols>
    <col min="1" max="1" width="5.7109375" customWidth="1"/>
    <col min="2" max="2" width="11" customWidth="1"/>
    <col min="3" max="3" width="11.28515625" customWidth="1"/>
    <col min="4" max="4" width="16.28515625" customWidth="1"/>
    <col min="5" max="5" width="10.28515625" customWidth="1"/>
    <col min="6" max="6" width="13.7109375" customWidth="1"/>
    <col min="7" max="7" width="7.85546875" customWidth="1"/>
    <col min="8" max="8" width="9.85546875" customWidth="1"/>
    <col min="9" max="9" width="11.85546875" customWidth="1"/>
    <col min="10" max="10" width="8.7109375" customWidth="1"/>
    <col min="11" max="11" width="10.42578125" customWidth="1"/>
    <col min="12" max="12" width="11.7109375" customWidth="1"/>
    <col min="13" max="13" width="13" customWidth="1"/>
  </cols>
  <sheetData>
    <row r="1" spans="1:13" ht="69" customHeight="1" x14ac:dyDescent="0.25">
      <c r="A1" s="155" t="s">
        <v>438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</row>
    <row r="2" spans="1:13" ht="15.75" thickBot="1" x14ac:dyDescent="0.3">
      <c r="A2" s="1"/>
    </row>
    <row r="3" spans="1:13" ht="60.75" thickTop="1" x14ac:dyDescent="0.25">
      <c r="A3" s="108" t="s">
        <v>4</v>
      </c>
      <c r="B3" s="109" t="s">
        <v>0</v>
      </c>
      <c r="C3" s="108" t="s">
        <v>1</v>
      </c>
      <c r="D3" s="108" t="s">
        <v>12</v>
      </c>
      <c r="E3" s="108" t="s">
        <v>5</v>
      </c>
      <c r="F3" s="108" t="s">
        <v>3</v>
      </c>
      <c r="G3" s="109" t="s">
        <v>2</v>
      </c>
      <c r="H3" s="109" t="s">
        <v>6</v>
      </c>
      <c r="I3" s="108" t="s">
        <v>13</v>
      </c>
      <c r="J3" s="108" t="s">
        <v>14</v>
      </c>
      <c r="K3" s="108" t="s">
        <v>9</v>
      </c>
      <c r="L3" s="108" t="s">
        <v>10</v>
      </c>
      <c r="M3" s="108" t="s">
        <v>11</v>
      </c>
    </row>
    <row r="4" spans="1:13" x14ac:dyDescent="0.25">
      <c r="A4" s="110">
        <v>1</v>
      </c>
      <c r="B4" s="110">
        <v>2</v>
      </c>
      <c r="C4" s="110">
        <v>3</v>
      </c>
      <c r="D4" s="110">
        <v>4</v>
      </c>
      <c r="E4" s="110">
        <v>5</v>
      </c>
      <c r="F4" s="110">
        <v>6</v>
      </c>
      <c r="G4" s="110">
        <v>7</v>
      </c>
      <c r="H4" s="110">
        <v>8</v>
      </c>
      <c r="I4" s="110">
        <v>9</v>
      </c>
      <c r="J4" s="110">
        <v>10</v>
      </c>
      <c r="K4" s="110">
        <v>11</v>
      </c>
      <c r="L4" s="110">
        <v>12</v>
      </c>
      <c r="M4" s="110">
        <v>13</v>
      </c>
    </row>
    <row r="5" spans="1:13" x14ac:dyDescent="0.25">
      <c r="A5" s="156" t="s">
        <v>411</v>
      </c>
      <c r="B5" s="156"/>
      <c r="C5" s="107" t="s">
        <v>69</v>
      </c>
      <c r="D5" s="107" t="s">
        <v>69</v>
      </c>
      <c r="E5" s="107" t="s">
        <v>69</v>
      </c>
      <c r="F5" s="107" t="s">
        <v>69</v>
      </c>
      <c r="G5" s="107" t="s">
        <v>69</v>
      </c>
      <c r="H5" s="107" t="s">
        <v>69</v>
      </c>
      <c r="I5" s="107" t="s">
        <v>69</v>
      </c>
      <c r="J5" s="107" t="s">
        <v>69</v>
      </c>
      <c r="K5" s="107" t="s">
        <v>69</v>
      </c>
      <c r="L5" s="107" t="s">
        <v>69</v>
      </c>
      <c r="M5" s="107" t="s">
        <v>69</v>
      </c>
    </row>
  </sheetData>
  <mergeCells count="2">
    <mergeCell ref="A1:M1"/>
    <mergeCell ref="A5:B5"/>
  </mergeCells>
  <pageMargins left="0.2" right="0.23" top="0.74803149606299213" bottom="0.74803149606299213" header="0.31496062992125984" footer="0.31496062992125984"/>
  <pageSetup paperSize="9" orientation="landscape" horizontalDpi="4294967294" verticalDpi="4294967294" r:id="rId1"/>
  <headerFooter>
    <oddFooter>&amp;RДиректор ОД "З" гр. Хасково........................
Валентина Делчева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E26" sqref="E26"/>
    </sheetView>
  </sheetViews>
  <sheetFormatPr defaultRowHeight="12.75" x14ac:dyDescent="0.2"/>
  <cols>
    <col min="1" max="1" width="4.7109375" style="130" customWidth="1"/>
    <col min="2" max="2" width="13.28515625" style="130" customWidth="1"/>
    <col min="3" max="3" width="14.7109375" style="130" customWidth="1"/>
    <col min="4" max="4" width="15.5703125" style="130" customWidth="1"/>
    <col min="5" max="5" width="8.85546875" style="130" customWidth="1"/>
    <col min="6" max="6" width="10" style="130" customWidth="1"/>
    <col min="7" max="7" width="10.42578125" style="130" customWidth="1"/>
    <col min="8" max="8" width="11.42578125" style="130" customWidth="1"/>
    <col min="9" max="9" width="11.5703125" style="130" customWidth="1"/>
    <col min="10" max="10" width="12" style="130" customWidth="1"/>
    <col min="11" max="11" width="8.5703125" style="130" customWidth="1"/>
    <col min="12" max="12" width="11.140625" style="130" customWidth="1"/>
    <col min="13" max="13" width="11" style="130" customWidth="1"/>
    <col min="14" max="16384" width="9.140625" style="130"/>
  </cols>
  <sheetData>
    <row r="1" spans="1:13" ht="65.25" customHeight="1" x14ac:dyDescent="0.2">
      <c r="A1" s="157" t="s">
        <v>439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ht="13.5" thickBot="1" x14ac:dyDescent="0.25">
      <c r="A2" s="131"/>
    </row>
    <row r="3" spans="1:13" ht="52.5" thickTop="1" thickBot="1" x14ac:dyDescent="0.25">
      <c r="A3" s="132" t="s">
        <v>4</v>
      </c>
      <c r="B3" s="133" t="s">
        <v>0</v>
      </c>
      <c r="C3" s="132" t="s">
        <v>1</v>
      </c>
      <c r="D3" s="132" t="s">
        <v>12</v>
      </c>
      <c r="E3" s="132" t="s">
        <v>5</v>
      </c>
      <c r="F3" s="132" t="s">
        <v>3</v>
      </c>
      <c r="G3" s="133" t="s">
        <v>2</v>
      </c>
      <c r="H3" s="132" t="s">
        <v>6</v>
      </c>
      <c r="I3" s="132" t="s">
        <v>7</v>
      </c>
      <c r="J3" s="132" t="s">
        <v>8</v>
      </c>
      <c r="K3" s="132" t="s">
        <v>9</v>
      </c>
      <c r="L3" s="132" t="s">
        <v>10</v>
      </c>
      <c r="M3" s="132" t="s">
        <v>11</v>
      </c>
    </row>
    <row r="4" spans="1:13" ht="13.5" thickTop="1" x14ac:dyDescent="0.2">
      <c r="A4" s="4">
        <v>1</v>
      </c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7</v>
      </c>
      <c r="H4" s="4">
        <v>8</v>
      </c>
      <c r="I4" s="4">
        <v>9</v>
      </c>
      <c r="J4" s="4">
        <v>10</v>
      </c>
      <c r="K4" s="4">
        <v>11</v>
      </c>
      <c r="L4" s="4">
        <v>12</v>
      </c>
      <c r="M4" s="4">
        <v>13</v>
      </c>
    </row>
    <row r="5" spans="1:13" ht="25.5" x14ac:dyDescent="0.2">
      <c r="A5" s="4">
        <v>1</v>
      </c>
      <c r="B5" s="59" t="s">
        <v>17</v>
      </c>
      <c r="C5" s="59" t="s">
        <v>27</v>
      </c>
      <c r="D5" s="9" t="s">
        <v>412</v>
      </c>
      <c r="E5" s="134">
        <v>32.366999999999997</v>
      </c>
      <c r="F5" s="8" t="s">
        <v>20</v>
      </c>
      <c r="G5" s="77" t="s">
        <v>413</v>
      </c>
      <c r="H5" s="8" t="s">
        <v>22</v>
      </c>
      <c r="I5" s="8" t="s">
        <v>414</v>
      </c>
      <c r="J5" s="8">
        <v>2010</v>
      </c>
      <c r="K5" s="8">
        <v>10</v>
      </c>
      <c r="L5" s="135">
        <v>80</v>
      </c>
      <c r="M5" s="136">
        <f>E5*20</f>
        <v>647.33999999999992</v>
      </c>
    </row>
    <row r="6" spans="1:13" x14ac:dyDescent="0.2">
      <c r="A6" s="4"/>
      <c r="B6" s="158" t="s">
        <v>50</v>
      </c>
      <c r="C6" s="159"/>
      <c r="D6" s="137">
        <v>1</v>
      </c>
      <c r="E6" s="138">
        <v>32.366999999999997</v>
      </c>
      <c r="F6" s="8"/>
      <c r="G6" s="77"/>
      <c r="H6" s="8"/>
      <c r="I6" s="8"/>
      <c r="J6" s="8"/>
      <c r="K6" s="8"/>
      <c r="L6" s="135"/>
      <c r="M6" s="136"/>
    </row>
    <row r="7" spans="1:13" x14ac:dyDescent="0.2">
      <c r="A7" s="8">
        <v>2</v>
      </c>
      <c r="B7" s="59" t="s">
        <v>195</v>
      </c>
      <c r="C7" s="59" t="s">
        <v>415</v>
      </c>
      <c r="D7" s="139" t="s">
        <v>416</v>
      </c>
      <c r="E7" s="139">
        <v>3.9969999999999999</v>
      </c>
      <c r="F7" s="62" t="s">
        <v>43</v>
      </c>
      <c r="G7" s="62" t="s">
        <v>417</v>
      </c>
      <c r="H7" s="4" t="s">
        <v>22</v>
      </c>
      <c r="I7" s="4" t="s">
        <v>417</v>
      </c>
      <c r="J7" s="4">
        <v>2007</v>
      </c>
      <c r="K7" s="4">
        <v>10</v>
      </c>
      <c r="L7" s="125">
        <v>96</v>
      </c>
      <c r="M7" s="136">
        <f t="shared" ref="M7:M23" si="0">E7*20</f>
        <v>79.94</v>
      </c>
    </row>
    <row r="8" spans="1:13" x14ac:dyDescent="0.2">
      <c r="A8" s="8">
        <v>3</v>
      </c>
      <c r="B8" s="59" t="s">
        <v>195</v>
      </c>
      <c r="C8" s="59" t="s">
        <v>415</v>
      </c>
      <c r="D8" s="139" t="s">
        <v>418</v>
      </c>
      <c r="E8" s="139">
        <v>7.1989999999999998</v>
      </c>
      <c r="F8" s="62" t="s">
        <v>36</v>
      </c>
      <c r="G8" s="62" t="s">
        <v>419</v>
      </c>
      <c r="H8" s="4" t="s">
        <v>22</v>
      </c>
      <c r="I8" s="4" t="s">
        <v>417</v>
      </c>
      <c r="J8" s="4">
        <v>2007</v>
      </c>
      <c r="K8" s="4">
        <v>10</v>
      </c>
      <c r="L8" s="125">
        <v>96</v>
      </c>
      <c r="M8" s="136">
        <f t="shared" si="0"/>
        <v>143.97999999999999</v>
      </c>
    </row>
    <row r="9" spans="1:13" x14ac:dyDescent="0.2">
      <c r="A9" s="4"/>
      <c r="B9" s="151" t="s">
        <v>201</v>
      </c>
      <c r="C9" s="152"/>
      <c r="D9" s="30">
        <v>2</v>
      </c>
      <c r="E9" s="31">
        <f>SUM(E7:E8)</f>
        <v>11.196</v>
      </c>
      <c r="F9" s="4"/>
      <c r="G9" s="4"/>
      <c r="H9" s="4"/>
      <c r="I9" s="4"/>
      <c r="J9" s="4"/>
      <c r="K9" s="4"/>
      <c r="L9" s="122"/>
      <c r="M9" s="136"/>
    </row>
    <row r="10" spans="1:13" x14ac:dyDescent="0.2">
      <c r="A10" s="4">
        <v>4</v>
      </c>
      <c r="B10" s="20" t="s">
        <v>211</v>
      </c>
      <c r="C10" s="20" t="s">
        <v>420</v>
      </c>
      <c r="D10" s="140" t="s">
        <v>421</v>
      </c>
      <c r="E10" s="42">
        <v>24.815000000000001</v>
      </c>
      <c r="F10" s="141" t="s">
        <v>20</v>
      </c>
      <c r="G10" s="19" t="s">
        <v>417</v>
      </c>
      <c r="H10" s="4" t="s">
        <v>22</v>
      </c>
      <c r="I10" s="4" t="s">
        <v>417</v>
      </c>
      <c r="J10" s="4">
        <v>1980</v>
      </c>
      <c r="K10" s="4">
        <v>5</v>
      </c>
      <c r="L10" s="125">
        <v>63</v>
      </c>
      <c r="M10" s="136">
        <f t="shared" si="0"/>
        <v>496.3</v>
      </c>
    </row>
    <row r="11" spans="1:13" x14ac:dyDescent="0.2">
      <c r="A11" s="4"/>
      <c r="B11" s="151" t="s">
        <v>282</v>
      </c>
      <c r="C11" s="152"/>
      <c r="D11" s="30">
        <v>1</v>
      </c>
      <c r="E11" s="63">
        <f>SUM(E10:E10)</f>
        <v>24.815000000000001</v>
      </c>
      <c r="F11" s="4"/>
      <c r="G11" s="4"/>
      <c r="H11" s="4"/>
      <c r="I11" s="4"/>
      <c r="J11" s="4"/>
      <c r="K11" s="4"/>
      <c r="L11" s="125"/>
      <c r="M11" s="136"/>
    </row>
    <row r="12" spans="1:13" x14ac:dyDescent="0.2">
      <c r="A12" s="4">
        <v>5</v>
      </c>
      <c r="B12" s="5" t="s">
        <v>294</v>
      </c>
      <c r="C12" s="5" t="s">
        <v>301</v>
      </c>
      <c r="D12" s="5" t="s">
        <v>422</v>
      </c>
      <c r="E12" s="42">
        <v>90.632999999999996</v>
      </c>
      <c r="F12" s="4" t="s">
        <v>200</v>
      </c>
      <c r="G12" s="19" t="s">
        <v>417</v>
      </c>
      <c r="H12" s="4" t="s">
        <v>22</v>
      </c>
      <c r="I12" s="4" t="s">
        <v>417</v>
      </c>
      <c r="J12" s="4">
        <v>2006</v>
      </c>
      <c r="K12" s="4">
        <v>10</v>
      </c>
      <c r="L12" s="125">
        <v>96</v>
      </c>
      <c r="M12" s="136">
        <f t="shared" si="0"/>
        <v>1812.6599999999999</v>
      </c>
    </row>
    <row r="13" spans="1:13" x14ac:dyDescent="0.2">
      <c r="A13" s="4"/>
      <c r="B13" s="151" t="s">
        <v>303</v>
      </c>
      <c r="C13" s="152"/>
      <c r="D13" s="30">
        <v>1</v>
      </c>
      <c r="E13" s="63">
        <v>90.632999999999996</v>
      </c>
      <c r="F13" s="4"/>
      <c r="G13" s="4"/>
      <c r="H13" s="4"/>
      <c r="I13" s="4"/>
      <c r="J13" s="4"/>
      <c r="K13" s="4"/>
      <c r="L13" s="125"/>
      <c r="M13" s="136"/>
    </row>
    <row r="14" spans="1:13" x14ac:dyDescent="0.2">
      <c r="A14" s="19">
        <v>6</v>
      </c>
      <c r="B14" s="20" t="s">
        <v>339</v>
      </c>
      <c r="C14" s="20" t="s">
        <v>423</v>
      </c>
      <c r="D14" s="142" t="s">
        <v>424</v>
      </c>
      <c r="E14" s="27">
        <v>21.184000000000001</v>
      </c>
      <c r="F14" s="35" t="s">
        <v>146</v>
      </c>
      <c r="G14" s="19" t="s">
        <v>417</v>
      </c>
      <c r="H14" s="4" t="s">
        <v>22</v>
      </c>
      <c r="I14" s="19" t="s">
        <v>417</v>
      </c>
      <c r="J14" s="4">
        <v>1978</v>
      </c>
      <c r="K14" s="4">
        <v>5</v>
      </c>
      <c r="L14" s="125">
        <v>63</v>
      </c>
      <c r="M14" s="136">
        <f t="shared" si="0"/>
        <v>423.68</v>
      </c>
    </row>
    <row r="15" spans="1:13" x14ac:dyDescent="0.2">
      <c r="A15" s="19">
        <v>7</v>
      </c>
      <c r="B15" s="20" t="s">
        <v>339</v>
      </c>
      <c r="C15" s="20" t="s">
        <v>423</v>
      </c>
      <c r="D15" s="143" t="s">
        <v>425</v>
      </c>
      <c r="E15" s="27">
        <v>6.5170000000000003</v>
      </c>
      <c r="F15" s="35" t="s">
        <v>20</v>
      </c>
      <c r="G15" s="19" t="s">
        <v>417</v>
      </c>
      <c r="H15" s="4" t="s">
        <v>22</v>
      </c>
      <c r="I15" s="19" t="s">
        <v>417</v>
      </c>
      <c r="J15" s="4">
        <v>1978</v>
      </c>
      <c r="K15" s="4">
        <v>5</v>
      </c>
      <c r="L15" s="125">
        <v>63</v>
      </c>
      <c r="M15" s="136">
        <f t="shared" si="0"/>
        <v>130.34</v>
      </c>
    </row>
    <row r="16" spans="1:13" x14ac:dyDescent="0.2">
      <c r="A16" s="19">
        <v>8</v>
      </c>
      <c r="B16" s="20" t="s">
        <v>339</v>
      </c>
      <c r="C16" s="20" t="s">
        <v>423</v>
      </c>
      <c r="D16" s="143" t="s">
        <v>426</v>
      </c>
      <c r="E16" s="27">
        <v>12.188000000000001</v>
      </c>
      <c r="F16" s="35" t="s">
        <v>20</v>
      </c>
      <c r="G16" s="19" t="s">
        <v>417</v>
      </c>
      <c r="H16" s="4" t="s">
        <v>22</v>
      </c>
      <c r="I16" s="19" t="s">
        <v>417</v>
      </c>
      <c r="J16" s="4">
        <v>1978</v>
      </c>
      <c r="K16" s="4">
        <v>5</v>
      </c>
      <c r="L16" s="125">
        <v>63</v>
      </c>
      <c r="M16" s="136">
        <f t="shared" si="0"/>
        <v>243.76000000000002</v>
      </c>
    </row>
    <row r="17" spans="1:13" x14ac:dyDescent="0.2">
      <c r="A17" s="19">
        <v>9</v>
      </c>
      <c r="B17" s="20" t="s">
        <v>339</v>
      </c>
      <c r="C17" s="20" t="s">
        <v>423</v>
      </c>
      <c r="D17" s="144" t="s">
        <v>427</v>
      </c>
      <c r="E17" s="27">
        <v>21.128</v>
      </c>
      <c r="F17" s="35" t="s">
        <v>146</v>
      </c>
      <c r="G17" s="19" t="s">
        <v>417</v>
      </c>
      <c r="H17" s="4" t="s">
        <v>22</v>
      </c>
      <c r="I17" s="19" t="s">
        <v>417</v>
      </c>
      <c r="J17" s="4">
        <v>1978</v>
      </c>
      <c r="K17" s="4">
        <v>5</v>
      </c>
      <c r="L17" s="125">
        <v>63</v>
      </c>
      <c r="M17" s="136">
        <f t="shared" si="0"/>
        <v>422.56</v>
      </c>
    </row>
    <row r="18" spans="1:13" x14ac:dyDescent="0.2">
      <c r="A18" s="4"/>
      <c r="B18" s="151" t="s">
        <v>372</v>
      </c>
      <c r="C18" s="152"/>
      <c r="D18" s="30">
        <v>4</v>
      </c>
      <c r="E18" s="31">
        <f>SUM(E14:E17)</f>
        <v>61.017000000000003</v>
      </c>
      <c r="F18" s="5"/>
      <c r="G18" s="4"/>
      <c r="H18" s="4"/>
      <c r="I18" s="5"/>
      <c r="J18" s="5"/>
      <c r="K18" s="10"/>
      <c r="L18" s="125"/>
      <c r="M18" s="136"/>
    </row>
    <row r="19" spans="1:13" x14ac:dyDescent="0.2">
      <c r="A19" s="4">
        <v>10</v>
      </c>
      <c r="B19" s="10" t="s">
        <v>373</v>
      </c>
      <c r="C19" s="136" t="s">
        <v>428</v>
      </c>
      <c r="D19" s="20" t="s">
        <v>429</v>
      </c>
      <c r="E19" s="145">
        <v>10.601000000000001</v>
      </c>
      <c r="F19" s="21" t="s">
        <v>20</v>
      </c>
      <c r="G19" s="19" t="s">
        <v>417</v>
      </c>
      <c r="H19" s="4" t="s">
        <v>22</v>
      </c>
      <c r="I19" s="19" t="s">
        <v>417</v>
      </c>
      <c r="J19" s="19">
        <v>1998</v>
      </c>
      <c r="K19" s="19">
        <v>10</v>
      </c>
      <c r="L19" s="125">
        <v>63</v>
      </c>
      <c r="M19" s="136">
        <f t="shared" si="0"/>
        <v>212.02</v>
      </c>
    </row>
    <row r="20" spans="1:13" x14ac:dyDescent="0.2">
      <c r="A20" s="4">
        <v>11</v>
      </c>
      <c r="B20" s="10" t="s">
        <v>373</v>
      </c>
      <c r="C20" s="136" t="s">
        <v>428</v>
      </c>
      <c r="D20" s="20" t="s">
        <v>430</v>
      </c>
      <c r="E20" s="145">
        <v>72.783000000000001</v>
      </c>
      <c r="F20" s="21" t="s">
        <v>20</v>
      </c>
      <c r="G20" s="19" t="s">
        <v>417</v>
      </c>
      <c r="H20" s="4" t="s">
        <v>22</v>
      </c>
      <c r="I20" s="19" t="s">
        <v>417</v>
      </c>
      <c r="J20" s="19">
        <v>1998</v>
      </c>
      <c r="K20" s="19">
        <v>10</v>
      </c>
      <c r="L20" s="125">
        <v>63</v>
      </c>
      <c r="M20" s="136">
        <f t="shared" si="0"/>
        <v>1455.66</v>
      </c>
    </row>
    <row r="21" spans="1:13" x14ac:dyDescent="0.2">
      <c r="A21" s="4">
        <v>12</v>
      </c>
      <c r="B21" s="10" t="s">
        <v>373</v>
      </c>
      <c r="C21" s="136" t="s">
        <v>428</v>
      </c>
      <c r="D21" s="20" t="s">
        <v>431</v>
      </c>
      <c r="E21" s="145">
        <v>170.851</v>
      </c>
      <c r="F21" s="21" t="s">
        <v>20</v>
      </c>
      <c r="G21" s="19" t="s">
        <v>417</v>
      </c>
      <c r="H21" s="4" t="s">
        <v>22</v>
      </c>
      <c r="I21" s="19" t="s">
        <v>417</v>
      </c>
      <c r="J21" s="19">
        <v>1998</v>
      </c>
      <c r="K21" s="19">
        <v>10</v>
      </c>
      <c r="L21" s="125">
        <v>63</v>
      </c>
      <c r="M21" s="136">
        <f t="shared" si="0"/>
        <v>3417.02</v>
      </c>
    </row>
    <row r="22" spans="1:13" x14ac:dyDescent="0.2">
      <c r="A22" s="4">
        <v>13</v>
      </c>
      <c r="B22" s="10" t="s">
        <v>373</v>
      </c>
      <c r="C22" s="136" t="s">
        <v>428</v>
      </c>
      <c r="D22" s="20" t="s">
        <v>432</v>
      </c>
      <c r="E22" s="145">
        <v>77.218999999999994</v>
      </c>
      <c r="F22" s="21" t="s">
        <v>20</v>
      </c>
      <c r="G22" s="19" t="s">
        <v>417</v>
      </c>
      <c r="H22" s="4" t="s">
        <v>22</v>
      </c>
      <c r="I22" s="19" t="s">
        <v>417</v>
      </c>
      <c r="J22" s="19">
        <v>1998</v>
      </c>
      <c r="K22" s="19">
        <v>10</v>
      </c>
      <c r="L22" s="125">
        <v>63</v>
      </c>
      <c r="M22" s="136">
        <f t="shared" si="0"/>
        <v>1544.3799999999999</v>
      </c>
    </row>
    <row r="23" spans="1:13" x14ac:dyDescent="0.2">
      <c r="A23" s="4">
        <v>14</v>
      </c>
      <c r="B23" s="10" t="s">
        <v>373</v>
      </c>
      <c r="C23" s="136" t="s">
        <v>428</v>
      </c>
      <c r="D23" s="20" t="s">
        <v>433</v>
      </c>
      <c r="E23" s="145">
        <v>42.341000000000001</v>
      </c>
      <c r="F23" s="21" t="s">
        <v>20</v>
      </c>
      <c r="G23" s="19" t="s">
        <v>417</v>
      </c>
      <c r="H23" s="4" t="s">
        <v>22</v>
      </c>
      <c r="I23" s="19" t="s">
        <v>417</v>
      </c>
      <c r="J23" s="19">
        <v>1998</v>
      </c>
      <c r="K23" s="19">
        <v>10</v>
      </c>
      <c r="L23" s="125">
        <v>63</v>
      </c>
      <c r="M23" s="136">
        <f t="shared" si="0"/>
        <v>846.82</v>
      </c>
    </row>
    <row r="24" spans="1:13" x14ac:dyDescent="0.2">
      <c r="A24" s="104"/>
      <c r="B24" s="147" t="s">
        <v>408</v>
      </c>
      <c r="C24" s="147"/>
      <c r="D24" s="30">
        <v>5</v>
      </c>
      <c r="E24" s="104">
        <f>SUM(E19:E23)</f>
        <v>373.79500000000002</v>
      </c>
      <c r="F24" s="10"/>
      <c r="G24" s="10"/>
      <c r="H24" s="10"/>
      <c r="I24" s="10"/>
      <c r="J24" s="10"/>
      <c r="K24" s="10"/>
      <c r="L24" s="10"/>
      <c r="M24" s="10"/>
    </row>
    <row r="25" spans="1:13" x14ac:dyDescent="0.2">
      <c r="A25" s="10"/>
      <c r="B25" s="151" t="s">
        <v>411</v>
      </c>
      <c r="C25" s="152"/>
      <c r="D25" s="30">
        <v>14</v>
      </c>
      <c r="E25" s="146">
        <f>SUM(E6+E9,E11,E13,E18,E24)</f>
        <v>593.82299999999998</v>
      </c>
      <c r="F25" s="10"/>
      <c r="G25" s="10"/>
      <c r="H25" s="10"/>
      <c r="I25" s="10"/>
      <c r="J25" s="10"/>
      <c r="K25" s="10"/>
      <c r="L25" s="10"/>
      <c r="M25" s="10"/>
    </row>
  </sheetData>
  <mergeCells count="8">
    <mergeCell ref="B18:C18"/>
    <mergeCell ref="B24:C24"/>
    <mergeCell ref="B25:C25"/>
    <mergeCell ref="A1:M1"/>
    <mergeCell ref="B6:C6"/>
    <mergeCell ref="B9:C9"/>
    <mergeCell ref="B11:C11"/>
    <mergeCell ref="B13:C13"/>
  </mergeCells>
  <pageMargins left="0.17" right="0.17" top="0.74803149606299213" bottom="0.74803149606299213" header="0.31496062992125984" footer="0.31496062992125984"/>
  <pageSetup paperSize="9" orientation="landscape" horizontalDpi="4294967294" verticalDpi="4294967294" r:id="rId1"/>
  <headerFooter>
    <oddFooter>&amp;RДиректор ОД "З" гр. Хасково........................
Валентина Делчева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L16" sqref="L16"/>
    </sheetView>
  </sheetViews>
  <sheetFormatPr defaultRowHeight="15" x14ac:dyDescent="0.25"/>
  <cols>
    <col min="1" max="1" width="4.7109375" customWidth="1"/>
    <col min="2" max="2" width="12.140625" customWidth="1"/>
    <col min="3" max="3" width="18.28515625" bestFit="1" customWidth="1"/>
    <col min="4" max="4" width="18.28515625" customWidth="1"/>
    <col min="5" max="5" width="11.5703125" customWidth="1"/>
    <col min="6" max="6" width="15.42578125" customWidth="1"/>
    <col min="7" max="7" width="14.5703125" customWidth="1"/>
    <col min="8" max="8" width="15.5703125" customWidth="1"/>
    <col min="9" max="9" width="17.140625" customWidth="1"/>
    <col min="10" max="10" width="12.28515625" customWidth="1"/>
  </cols>
  <sheetData>
    <row r="1" spans="1:13" ht="76.5" customHeight="1" x14ac:dyDescent="0.25">
      <c r="A1" s="155" t="s">
        <v>437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3" ht="15.75" thickBot="1" x14ac:dyDescent="0.3">
      <c r="A2" s="1"/>
    </row>
    <row r="3" spans="1:13" ht="46.5" thickTop="1" thickBot="1" x14ac:dyDescent="0.3">
      <c r="A3" s="2" t="s">
        <v>4</v>
      </c>
      <c r="B3" s="3" t="s">
        <v>0</v>
      </c>
      <c r="C3" s="3" t="s">
        <v>1</v>
      </c>
      <c r="D3" s="2" t="s">
        <v>15</v>
      </c>
      <c r="E3" s="2" t="s">
        <v>5</v>
      </c>
      <c r="F3" s="2" t="s">
        <v>3</v>
      </c>
      <c r="G3" s="3" t="s">
        <v>2</v>
      </c>
      <c r="H3" s="3" t="s">
        <v>6</v>
      </c>
      <c r="I3" s="2" t="s">
        <v>10</v>
      </c>
      <c r="J3" s="2" t="s">
        <v>11</v>
      </c>
    </row>
    <row r="4" spans="1:13" ht="15.75" thickTop="1" x14ac:dyDescent="0.25">
      <c r="A4" s="111">
        <v>1</v>
      </c>
      <c r="B4" s="111">
        <v>2</v>
      </c>
      <c r="C4" s="111">
        <v>3</v>
      </c>
      <c r="D4" s="111">
        <v>4</v>
      </c>
      <c r="E4" s="111">
        <v>5</v>
      </c>
      <c r="F4" s="111">
        <v>6</v>
      </c>
      <c r="G4" s="111">
        <v>7</v>
      </c>
      <c r="H4" s="111">
        <v>8</v>
      </c>
      <c r="I4" s="111">
        <v>9</v>
      </c>
      <c r="J4" s="111">
        <v>10</v>
      </c>
    </row>
    <row r="5" spans="1:13" x14ac:dyDescent="0.25">
      <c r="A5" s="111">
        <v>1</v>
      </c>
      <c r="B5" s="112" t="s">
        <v>211</v>
      </c>
      <c r="C5" s="115" t="s">
        <v>211</v>
      </c>
      <c r="D5" s="116" t="s">
        <v>434</v>
      </c>
      <c r="E5" s="117">
        <v>6.0430000000000001</v>
      </c>
      <c r="F5" s="118" t="s">
        <v>20</v>
      </c>
      <c r="G5" s="118" t="s">
        <v>21</v>
      </c>
      <c r="H5" s="111" t="s">
        <v>22</v>
      </c>
      <c r="I5" s="127">
        <v>53</v>
      </c>
      <c r="J5" s="127">
        <f>(E5*I5)*20%</f>
        <v>64.055800000000005</v>
      </c>
    </row>
    <row r="6" spans="1:13" x14ac:dyDescent="0.25">
      <c r="A6" s="111">
        <v>2</v>
      </c>
      <c r="B6" s="112" t="s">
        <v>211</v>
      </c>
      <c r="C6" s="120" t="s">
        <v>435</v>
      </c>
      <c r="D6" s="120" t="s">
        <v>436</v>
      </c>
      <c r="E6" s="121">
        <v>9.968</v>
      </c>
      <c r="F6" s="118" t="s">
        <v>407</v>
      </c>
      <c r="G6" s="118" t="s">
        <v>21</v>
      </c>
      <c r="H6" s="111" t="s">
        <v>22</v>
      </c>
      <c r="I6" s="127">
        <v>53</v>
      </c>
      <c r="J6" s="127">
        <f>(E6*I6)*20%</f>
        <v>105.66079999999999</v>
      </c>
      <c r="M6" s="128"/>
    </row>
    <row r="7" spans="1:13" x14ac:dyDescent="0.25">
      <c r="A7" s="119"/>
      <c r="B7" s="148" t="s">
        <v>282</v>
      </c>
      <c r="C7" s="150"/>
      <c r="D7" s="113">
        <v>2</v>
      </c>
      <c r="E7" s="114">
        <f>SUM(E5:E6)</f>
        <v>16.010999999999999</v>
      </c>
      <c r="F7" s="119"/>
      <c r="G7" s="119"/>
      <c r="H7" s="119"/>
      <c r="I7" s="119"/>
      <c r="J7" s="119"/>
    </row>
    <row r="16" spans="1:13" x14ac:dyDescent="0.25">
      <c r="H16" t="s">
        <v>440</v>
      </c>
    </row>
    <row r="17" spans="8:8" x14ac:dyDescent="0.25">
      <c r="H17" t="s">
        <v>441</v>
      </c>
    </row>
  </sheetData>
  <mergeCells count="2">
    <mergeCell ref="A1:J1"/>
    <mergeCell ref="B7:C7"/>
  </mergeCells>
  <phoneticPr fontId="0" type="noConversion"/>
  <pageMargins left="0.28000000000000003" right="0.32" top="0.74803149606299213" bottom="0.74803149606299213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Аренда-Наем ЕПК, МФ и З</vt:lpstr>
      <vt:lpstr>създаване на тр.н.</vt:lpstr>
      <vt:lpstr>доотглеждане на тр.н.</vt:lpstr>
      <vt:lpstr>§12а без ПМЛ- стопански дворове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2025-03-07T07:50:11Z</cp:lastPrinted>
  <dcterms:created xsi:type="dcterms:W3CDTF">2015-04-06T16:04:16Z</dcterms:created>
  <dcterms:modified xsi:type="dcterms:W3CDTF">2025-03-26T13:51:45Z</dcterms:modified>
</cp:coreProperties>
</file>