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580" windowHeight="10110"/>
  </bookViews>
  <sheets>
    <sheet name="EPK" sheetId="1" r:id="rId1"/>
    <sheet name="trajni" sheetId="2" r:id="rId2"/>
    <sheet name="EPK_1god" sheetId="5" r:id="rId3"/>
  </sheets>
  <definedNames>
    <definedName name="_xlnm._FilterDatabase" localSheetId="0" hidden="1">EPK!$A$8:$I$322</definedName>
    <definedName name="_xlnm._FilterDatabase" localSheetId="2" hidden="1">EPK_1god!$A$8:$I$12</definedName>
  </definedNames>
  <calcPr calcId="162913"/>
</workbook>
</file>

<file path=xl/calcChain.xml><?xml version="1.0" encoding="utf-8"?>
<calcChain xmlns="http://schemas.openxmlformats.org/spreadsheetml/2006/main">
  <c r="D322" i="1" l="1"/>
  <c r="F321" i="1"/>
  <c r="F309" i="1"/>
  <c r="F284" i="1"/>
  <c r="F246" i="1"/>
  <c r="F242" i="1"/>
  <c r="F105" i="1"/>
  <c r="F39" i="1"/>
  <c r="F34" i="1"/>
  <c r="F23" i="1"/>
  <c r="I27" i="2" l="1"/>
  <c r="I28" i="2"/>
  <c r="I29" i="2"/>
  <c r="I30" i="2"/>
  <c r="I31" i="2"/>
  <c r="I26" i="2"/>
  <c r="I12" i="2"/>
  <c r="I11" i="2"/>
  <c r="H12" i="1"/>
  <c r="H312" i="1"/>
  <c r="H311" i="1"/>
  <c r="I9" i="5" l="1"/>
  <c r="I10" i="5"/>
  <c r="I24" i="2"/>
  <c r="I14" i="2"/>
  <c r="I15" i="2"/>
  <c r="I16" i="2"/>
  <c r="I17" i="2"/>
  <c r="I18" i="2"/>
  <c r="I19" i="2"/>
  <c r="I20" i="2"/>
  <c r="I21" i="2"/>
  <c r="I22" i="2"/>
  <c r="I9" i="2"/>
  <c r="I311" i="1" l="1"/>
  <c r="I312" i="1"/>
  <c r="I313" i="1"/>
  <c r="I314" i="1"/>
  <c r="I315" i="1"/>
  <c r="I316" i="1"/>
  <c r="I317" i="1"/>
  <c r="I318" i="1"/>
  <c r="I319" i="1"/>
  <c r="I320" i="1"/>
  <c r="I310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51" i="1"/>
  <c r="I248" i="1"/>
  <c r="I249" i="1"/>
  <c r="I247" i="1"/>
  <c r="I244" i="1"/>
  <c r="I245" i="1"/>
  <c r="I243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0" i="1"/>
  <c r="I35" i="1"/>
  <c r="I36" i="1"/>
  <c r="I37" i="1"/>
  <c r="I38" i="1"/>
  <c r="I25" i="1"/>
  <c r="I26" i="1"/>
  <c r="I27" i="1"/>
  <c r="I28" i="1"/>
  <c r="I29" i="1"/>
  <c r="I30" i="1"/>
  <c r="I31" i="1"/>
  <c r="I32" i="1"/>
  <c r="I33" i="1"/>
  <c r="I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D33" i="2" l="1"/>
  <c r="F32" i="2"/>
  <c r="F250" i="1"/>
  <c r="F322" i="1" s="1"/>
  <c r="F11" i="5"/>
  <c r="F23" i="2"/>
  <c r="F13" i="2"/>
  <c r="F33" i="2" s="1"/>
</calcChain>
</file>

<file path=xl/sharedStrings.xml><?xml version="1.0" encoding="utf-8"?>
<sst xmlns="http://schemas.openxmlformats.org/spreadsheetml/2006/main" count="1685" uniqueCount="464">
  <si>
    <t>№</t>
  </si>
  <si>
    <t>община</t>
  </si>
  <si>
    <t>землище</t>
  </si>
  <si>
    <t xml:space="preserve"> имот № по АГКК</t>
  </si>
  <si>
    <t>категория на земята</t>
  </si>
  <si>
    <t>Площ дка по АГКК</t>
  </si>
  <si>
    <t>НТП по АГКК</t>
  </si>
  <si>
    <t>Площ /дка/ по АГКК</t>
  </si>
  <si>
    <t>ЗА СТОПАНСКАТА 2023/2024 год. в област ХАСКОВО  за ОТГЛЕЖДАНЕ НА ЕДНОГОДИШНИ ПОЛСКИ КУЛТУРИ</t>
  </si>
  <si>
    <t>ЗА СТОПАНСКАТА 2023/2024 год. в област Хасково за съществуващи трайни насаждения</t>
  </si>
  <si>
    <t>Димитровград</t>
  </si>
  <si>
    <t>Бряст</t>
  </si>
  <si>
    <t>06762.41.14</t>
  </si>
  <si>
    <t>Нива</t>
  </si>
  <si>
    <t>IV</t>
  </si>
  <si>
    <t>06762.48.12</t>
  </si>
  <si>
    <t>III</t>
  </si>
  <si>
    <t>Каснаково</t>
  </si>
  <si>
    <t>36573.23.39</t>
  </si>
  <si>
    <t>VIII</t>
  </si>
  <si>
    <t>Крепост</t>
  </si>
  <si>
    <t>39668.130.20</t>
  </si>
  <si>
    <t>VII</t>
  </si>
  <si>
    <t>39668.115.15</t>
  </si>
  <si>
    <t>Черногорово</t>
  </si>
  <si>
    <t>81092.64.51</t>
  </si>
  <si>
    <t>V</t>
  </si>
  <si>
    <t>81092.64.165</t>
  </si>
  <si>
    <t>81092.72.1</t>
  </si>
  <si>
    <t>VI</t>
  </si>
  <si>
    <t>Скобелево</t>
  </si>
  <si>
    <t>66831.65.8</t>
  </si>
  <si>
    <t>66831.18.2</t>
  </si>
  <si>
    <t>Сталево</t>
  </si>
  <si>
    <t>68669.96.4</t>
  </si>
  <si>
    <t>Великан</t>
  </si>
  <si>
    <t>10375.41.14</t>
  </si>
  <si>
    <t>Брод</t>
  </si>
  <si>
    <t>06547.61.3</t>
  </si>
  <si>
    <t>Община Димитровград</t>
  </si>
  <si>
    <t xml:space="preserve">Бряст </t>
  </si>
  <si>
    <t>06762.20.1</t>
  </si>
  <si>
    <t>Др.вид трайно нас.</t>
  </si>
  <si>
    <t>Ивайловград</t>
  </si>
  <si>
    <t>Белополци</t>
  </si>
  <si>
    <t>нива</t>
  </si>
  <si>
    <t>ІХ</t>
  </si>
  <si>
    <t>изоставена нива</t>
  </si>
  <si>
    <t>03681.152.303</t>
  </si>
  <si>
    <t>Железино</t>
  </si>
  <si>
    <t>29101.430.41</t>
  </si>
  <si>
    <t>VІIІ</t>
  </si>
  <si>
    <t>29101.123.3</t>
  </si>
  <si>
    <t>VІ</t>
  </si>
  <si>
    <t>Казак</t>
  </si>
  <si>
    <t>35143.5.2</t>
  </si>
  <si>
    <t>35143.5.235</t>
  </si>
  <si>
    <t>Ленско</t>
  </si>
  <si>
    <t>43308.38.227</t>
  </si>
  <si>
    <t>43308.27.271</t>
  </si>
  <si>
    <t>Орешино</t>
  </si>
  <si>
    <t>53789.29.3</t>
  </si>
  <si>
    <t>53789.29.167</t>
  </si>
  <si>
    <t>Черни рид</t>
  </si>
  <si>
    <t>80995.64.69</t>
  </si>
  <si>
    <t>Община Ивайловград</t>
  </si>
  <si>
    <t>Любимец</t>
  </si>
  <si>
    <t>Дъбовец</t>
  </si>
  <si>
    <t>24311.1.649</t>
  </si>
  <si>
    <t>Георги Добрево</t>
  </si>
  <si>
    <t>14787.62.5</t>
  </si>
  <si>
    <t>14787.68.17</t>
  </si>
  <si>
    <t>14787.71.3</t>
  </si>
  <si>
    <t>Белица</t>
  </si>
  <si>
    <t>Община Любимец</t>
  </si>
  <si>
    <t>03544.317.120</t>
  </si>
  <si>
    <t>лозе</t>
  </si>
  <si>
    <t>03544.203.56</t>
  </si>
  <si>
    <t>Маджарово</t>
  </si>
  <si>
    <t>Бориславци</t>
  </si>
  <si>
    <t>05503.26.15</t>
  </si>
  <si>
    <t>ІV</t>
  </si>
  <si>
    <t>05503.51.3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</si>
  <si>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</si>
  <si>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</si>
  <si>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</si>
  <si>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</si>
  <si>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</si>
  <si>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</si>
  <si>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</si>
  <si>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</si>
  <si>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</si>
  <si>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</si>
  <si>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</si>
  <si>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</si>
  <si>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</si>
  <si>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</si>
  <si>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</si>
  <si>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</si>
  <si>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</si>
  <si>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</si>
  <si>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</si>
  <si>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</si>
  <si>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Брусевци</t>
  </si>
  <si>
    <t>06584.23.10</t>
  </si>
  <si>
    <t>IX</t>
  </si>
  <si>
    <t>06584.23.11</t>
  </si>
  <si>
    <t>06584.10.5</t>
  </si>
  <si>
    <t>06584.12.1</t>
  </si>
  <si>
    <t>06584.11.5</t>
  </si>
  <si>
    <t>06584.11.6</t>
  </si>
  <si>
    <t>Долни Главанак</t>
  </si>
  <si>
    <t>22375.24.33</t>
  </si>
  <si>
    <t>Горни Главанак</t>
  </si>
  <si>
    <t>16496.21.110</t>
  </si>
  <si>
    <t>из.нива</t>
  </si>
  <si>
    <t>16496.21.126</t>
  </si>
  <si>
    <t>16496.11.5</t>
  </si>
  <si>
    <t>16496.17.1</t>
  </si>
  <si>
    <t>16496.16.24</t>
  </si>
  <si>
    <t>Малки Воден</t>
  </si>
  <si>
    <t>46499.24.13</t>
  </si>
  <si>
    <t>Сеноклас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</si>
  <si>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</si>
  <si>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</si>
  <si>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</si>
  <si>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</si>
  <si>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</si>
  <si>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</si>
  <si>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</si>
  <si>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</si>
  <si>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</si>
  <si>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</si>
  <si>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</si>
  <si>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</si>
  <si>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</si>
  <si>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</si>
  <si>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</si>
  <si>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</si>
  <si>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</si>
  <si>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</si>
  <si>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</si>
  <si>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</si>
  <si>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</si>
  <si>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</si>
  <si>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</si>
  <si>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</si>
  <si>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</si>
  <si>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</si>
  <si>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</si>
  <si>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</si>
  <si>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</si>
  <si>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Златоустово</t>
  </si>
  <si>
    <t>31173.32.243</t>
  </si>
  <si>
    <t>из. нива</t>
  </si>
  <si>
    <t>Община Маджарово</t>
  </si>
  <si>
    <t>Свиленград</t>
  </si>
  <si>
    <t>Дервишка могила</t>
  </si>
  <si>
    <t>20674.67.44</t>
  </si>
  <si>
    <t>20674.112.128</t>
  </si>
  <si>
    <t>20674.57.62</t>
  </si>
  <si>
    <t>20674.103.61</t>
  </si>
  <si>
    <t>20674.96.4</t>
  </si>
  <si>
    <t>Димитровче</t>
  </si>
  <si>
    <t>21078.4.10</t>
  </si>
  <si>
    <t>21078.52.2</t>
  </si>
  <si>
    <t>изоставена орна земя</t>
  </si>
  <si>
    <t>21078.56.2</t>
  </si>
  <si>
    <t>21078.164.2</t>
  </si>
  <si>
    <t>Костур</t>
  </si>
  <si>
    <t>39001.25.6</t>
  </si>
  <si>
    <t>39001.25.7</t>
  </si>
  <si>
    <t>39001.29.2</t>
  </si>
  <si>
    <t>39001.37.6</t>
  </si>
  <si>
    <t>39001.90.15</t>
  </si>
  <si>
    <t>39001.97.2</t>
  </si>
  <si>
    <t>39001.106.3</t>
  </si>
  <si>
    <t>39001.99.10</t>
  </si>
  <si>
    <t>39001.14.14</t>
  </si>
  <si>
    <t>39001.15.16</t>
  </si>
  <si>
    <t>39001.16.16</t>
  </si>
  <si>
    <t>39001.107.16</t>
  </si>
  <si>
    <t>39001.113.2</t>
  </si>
  <si>
    <t>Маточина</t>
  </si>
  <si>
    <t>47468.40.101</t>
  </si>
  <si>
    <t>47468.108.3</t>
  </si>
  <si>
    <t>Момково</t>
  </si>
  <si>
    <t>48979.22.10</t>
  </si>
  <si>
    <t>Неизползвана нива(угар, орница)</t>
  </si>
  <si>
    <t>48979.28.3</t>
  </si>
  <si>
    <t>48979.77.13</t>
  </si>
  <si>
    <t>48979.24.15</t>
  </si>
  <si>
    <t>Мустрак</t>
  </si>
  <si>
    <t>49446.52.3</t>
  </si>
  <si>
    <t>Пъстрогор</t>
  </si>
  <si>
    <t>59183.50.19</t>
  </si>
  <si>
    <t>59183.63.11</t>
  </si>
  <si>
    <t>59183.74.19</t>
  </si>
  <si>
    <t>Равна гора</t>
  </si>
  <si>
    <t>61131.85.14</t>
  </si>
  <si>
    <t>61131.71.13</t>
  </si>
  <si>
    <t>Райкова могила</t>
  </si>
  <si>
    <t>61844.96.39</t>
  </si>
  <si>
    <t>Друг вид нива</t>
  </si>
  <si>
    <t>65677.114.3</t>
  </si>
  <si>
    <t>65677.114.9</t>
  </si>
  <si>
    <t>65677.158.60</t>
  </si>
  <si>
    <t>65677.223.55</t>
  </si>
  <si>
    <t>Изоставена орна земя</t>
  </si>
  <si>
    <t>65677.232.129</t>
  </si>
  <si>
    <t>65677.240.10</t>
  </si>
  <si>
    <t>65677.257.55</t>
  </si>
  <si>
    <t>65677.257.60</t>
  </si>
  <si>
    <t>65677.362.16</t>
  </si>
  <si>
    <t>65677.493.26</t>
  </si>
  <si>
    <t>65677.515.73</t>
  </si>
  <si>
    <t>65677.576.16</t>
  </si>
  <si>
    <t>65677.63.31</t>
  </si>
  <si>
    <t>65677.63.32</t>
  </si>
  <si>
    <t>65677.65.1029</t>
  </si>
  <si>
    <t>65677.240.3</t>
  </si>
  <si>
    <t>65677.166.22</t>
  </si>
  <si>
    <t>65677.197.120</t>
  </si>
  <si>
    <t>65677.198.32</t>
  </si>
  <si>
    <t>65677.222.58</t>
  </si>
  <si>
    <t>65677.239.5</t>
  </si>
  <si>
    <t>65677.257.59</t>
  </si>
  <si>
    <t>65677.294.13</t>
  </si>
  <si>
    <t>65677.294.51</t>
  </si>
  <si>
    <t>65677.302.27</t>
  </si>
  <si>
    <t>65677.306.49</t>
  </si>
  <si>
    <t>65677.317.12</t>
  </si>
  <si>
    <t>65677.357.40</t>
  </si>
  <si>
    <t>65677.363.8</t>
  </si>
  <si>
    <t>65677.400.76</t>
  </si>
  <si>
    <t>65677.411.32</t>
  </si>
  <si>
    <t>65677.452.23</t>
  </si>
  <si>
    <t>65677.459.26</t>
  </si>
  <si>
    <t>65677.491.11</t>
  </si>
  <si>
    <t>65677.498.22</t>
  </si>
  <si>
    <t>65677.499.20</t>
  </si>
  <si>
    <t>65677.538.6</t>
  </si>
  <si>
    <t>65677.568.39</t>
  </si>
  <si>
    <t>65677.576.5</t>
  </si>
  <si>
    <t>65677.700.27</t>
  </si>
  <si>
    <t>65677.821.20</t>
  </si>
  <si>
    <t>65677.59.30</t>
  </si>
  <si>
    <t>65677.64.72</t>
  </si>
  <si>
    <t>65677.72.18</t>
  </si>
  <si>
    <t>65677.553.37</t>
  </si>
  <si>
    <t>65677.554.18</t>
  </si>
  <si>
    <t>65677.560.33</t>
  </si>
  <si>
    <t>65677.551.11</t>
  </si>
  <si>
    <t>65677.219.27</t>
  </si>
  <si>
    <t>65677.38.34</t>
  </si>
  <si>
    <t>65677.41.25</t>
  </si>
  <si>
    <t>65677.246.39</t>
  </si>
  <si>
    <t>65677.249.6</t>
  </si>
  <si>
    <t>65677.323.34</t>
  </si>
  <si>
    <t>65677.350.29</t>
  </si>
  <si>
    <t>65677.351.10</t>
  </si>
  <si>
    <t>65677.497.152</t>
  </si>
  <si>
    <t>65677.485.8</t>
  </si>
  <si>
    <t>65677.575.2</t>
  </si>
  <si>
    <t>65677.575.29</t>
  </si>
  <si>
    <t>65677.820.33</t>
  </si>
  <si>
    <t>65677.70.17</t>
  </si>
  <si>
    <t>65677.297.3</t>
  </si>
  <si>
    <t>65677.554.1</t>
  </si>
  <si>
    <t>65677.557.34</t>
  </si>
  <si>
    <t>65677.587.8</t>
  </si>
  <si>
    <t>65677.475.5</t>
  </si>
  <si>
    <t>65677.576.101</t>
  </si>
  <si>
    <t>65677.85.4</t>
  </si>
  <si>
    <t>друг вид нива</t>
  </si>
  <si>
    <t>65677.89.25</t>
  </si>
  <si>
    <t>Сладун</t>
  </si>
  <si>
    <t>67146.146.1</t>
  </si>
  <si>
    <t>67146.147.1</t>
  </si>
  <si>
    <t>67146.64.4</t>
  </si>
  <si>
    <t>Студена</t>
  </si>
  <si>
    <t>70055.142.13</t>
  </si>
  <si>
    <t>врем.неизп.орна земя</t>
  </si>
  <si>
    <t>70055.20.1</t>
  </si>
  <si>
    <t>70055.20.23</t>
  </si>
  <si>
    <t>70055.66.31</t>
  </si>
  <si>
    <t>70055.66.35</t>
  </si>
  <si>
    <t>70055.152.31</t>
  </si>
  <si>
    <t>70055.152.32</t>
  </si>
  <si>
    <t>70055.157.67</t>
  </si>
  <si>
    <t>70055.47.54</t>
  </si>
  <si>
    <t>70055.28.38</t>
  </si>
  <si>
    <t>70055.47.19</t>
  </si>
  <si>
    <t>70055.136.17</t>
  </si>
  <si>
    <t>70055.76.22</t>
  </si>
  <si>
    <t>70055.125.24</t>
  </si>
  <si>
    <t>70055.28.47</t>
  </si>
  <si>
    <t>70055.55.66</t>
  </si>
  <si>
    <t>70055.112.6</t>
  </si>
  <si>
    <t>70055.157.82</t>
  </si>
  <si>
    <t>70055.137.7</t>
  </si>
  <si>
    <t>70055.36.17</t>
  </si>
  <si>
    <t>70055.36.39</t>
  </si>
  <si>
    <t>70055.45.25</t>
  </si>
  <si>
    <t>70055.47.88</t>
  </si>
  <si>
    <t>70055.23.7</t>
  </si>
  <si>
    <t>70055.72.7</t>
  </si>
  <si>
    <t>Щит</t>
  </si>
  <si>
    <t>84036.115.5</t>
  </si>
  <si>
    <t>84036.117.13</t>
  </si>
  <si>
    <t>84036.44.9</t>
  </si>
  <si>
    <t>Неизползвана нива (угар, орница)</t>
  </si>
  <si>
    <t>Община Свиленград</t>
  </si>
  <si>
    <t>21078.117.299</t>
  </si>
  <si>
    <t>20674.130.81</t>
  </si>
  <si>
    <t>Овощна градина</t>
  </si>
  <si>
    <t>20674.131.61</t>
  </si>
  <si>
    <t>20674.131.3</t>
  </si>
  <si>
    <t>20674.135.60</t>
  </si>
  <si>
    <t>47468.34.7</t>
  </si>
  <si>
    <t>47468.30.27</t>
  </si>
  <si>
    <t>47468.31.14</t>
  </si>
  <si>
    <t>70055.162.8</t>
  </si>
  <si>
    <t>Левка</t>
  </si>
  <si>
    <t>43205.83.23</t>
  </si>
  <si>
    <t>43205.89.125</t>
  </si>
  <si>
    <r>
      <rPr>
        <b/>
        <sz val="12"/>
        <color theme="1"/>
        <rFont val="Calibri"/>
        <family val="2"/>
        <charset val="204"/>
        <scheme val="minor"/>
      </rPr>
      <t>ЗАБЕЛЕЖКА:</t>
    </r>
    <r>
      <rPr>
        <sz val="11"/>
        <color theme="1"/>
        <rFont val="Calibri"/>
        <family val="2"/>
        <charset val="204"/>
        <scheme val="minor"/>
      </rPr>
      <t xml:space="preserve"> За гореизброените имоти,  предстои  предприемане процедура по чл.19, ал.12 от ППЗСПЗЗ.</t>
    </r>
  </si>
  <si>
    <t>Симеоновград</t>
  </si>
  <si>
    <t>Свирково</t>
  </si>
  <si>
    <t>65721.70.11</t>
  </si>
  <si>
    <t>Тянево</t>
  </si>
  <si>
    <t>73821.139.5</t>
  </si>
  <si>
    <t>73821.34.22</t>
  </si>
  <si>
    <t>Община Симеоновград</t>
  </si>
  <si>
    <t>Стамболово</t>
  </si>
  <si>
    <t>68727.305.5</t>
  </si>
  <si>
    <t>Кладенец</t>
  </si>
  <si>
    <t>37126.43.9</t>
  </si>
  <si>
    <t>37126.43.1</t>
  </si>
  <si>
    <t>Царева поляна</t>
  </si>
  <si>
    <t>78094.390.3</t>
  </si>
  <si>
    <t>Община Стамболово</t>
  </si>
  <si>
    <t>Тополовград</t>
  </si>
  <si>
    <t>Орлов дол</t>
  </si>
  <si>
    <t>53895.190.114</t>
  </si>
  <si>
    <t>VІІ</t>
  </si>
  <si>
    <t>Радовец</t>
  </si>
  <si>
    <t>61491.30.6</t>
  </si>
  <si>
    <t>61491.249.12</t>
  </si>
  <si>
    <t>Светлина</t>
  </si>
  <si>
    <t>65588.45.18</t>
  </si>
  <si>
    <t>65588.54.35</t>
  </si>
  <si>
    <t>Срем</t>
  </si>
  <si>
    <t>68583.12.6</t>
  </si>
  <si>
    <t xml:space="preserve">                      68583.14.20</t>
  </si>
  <si>
    <t xml:space="preserve">                      68583.14.22</t>
  </si>
  <si>
    <t>68583.15.4</t>
  </si>
  <si>
    <t xml:space="preserve">                      68583.39.2</t>
  </si>
  <si>
    <t>68583.39.9</t>
  </si>
  <si>
    <t>68583.40.2</t>
  </si>
  <si>
    <t>68583.46.16</t>
  </si>
  <si>
    <t>68583.51.19</t>
  </si>
  <si>
    <t>68583.56.16</t>
  </si>
  <si>
    <t xml:space="preserve">                      68583.57.2</t>
  </si>
  <si>
    <t>68583.58.6</t>
  </si>
  <si>
    <t>68583.58.13</t>
  </si>
  <si>
    <t>68583.71.12</t>
  </si>
  <si>
    <t>68583.84.17</t>
  </si>
  <si>
    <t>68583.88.7</t>
  </si>
  <si>
    <t>68583.96.13</t>
  </si>
  <si>
    <t>68583.97.1</t>
  </si>
  <si>
    <t>68583.102.8</t>
  </si>
  <si>
    <t>68583.109.2</t>
  </si>
  <si>
    <t xml:space="preserve">                      68583.200.1</t>
  </si>
  <si>
    <t xml:space="preserve">                      68583.206.31</t>
  </si>
  <si>
    <t>ІІІ</t>
  </si>
  <si>
    <t>Мрамор</t>
  </si>
  <si>
    <t>49219.22.11</t>
  </si>
  <si>
    <t>49219.23.3</t>
  </si>
  <si>
    <t>49219.44.17</t>
  </si>
  <si>
    <t>49219.102.18</t>
  </si>
  <si>
    <t>Орешник</t>
  </si>
  <si>
    <t>53802.12.65</t>
  </si>
  <si>
    <t>72761.31.111</t>
  </si>
  <si>
    <t>Община Тополовград</t>
  </si>
  <si>
    <t>Харманли</t>
  </si>
  <si>
    <t>Бисер</t>
  </si>
  <si>
    <t>04128.55.18</t>
  </si>
  <si>
    <t>04128.62.14</t>
  </si>
  <si>
    <t>Болярски извор</t>
  </si>
  <si>
    <t>05298.31.30</t>
  </si>
  <si>
    <t>Браница</t>
  </si>
  <si>
    <t>06080.224.5</t>
  </si>
  <si>
    <t>Доситеево</t>
  </si>
  <si>
    <t>23011.309.1</t>
  </si>
  <si>
    <t>23011.312.1</t>
  </si>
  <si>
    <t>Изворово</t>
  </si>
  <si>
    <t>32487.45.193</t>
  </si>
  <si>
    <t>Овчарово</t>
  </si>
  <si>
    <t>53237.22.38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</si>
  <si>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</si>
  <si>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</si>
  <si>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</si>
  <si>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</si>
  <si>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</si>
  <si>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</si>
  <si>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</si>
  <si>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53775.39.24</t>
  </si>
  <si>
    <t>53775.40.2</t>
  </si>
  <si>
    <t>Поляново</t>
  </si>
  <si>
    <t>57434.87.5</t>
  </si>
  <si>
    <t>77181.30.486</t>
  </si>
  <si>
    <t>Черна Могила</t>
  </si>
  <si>
    <t>80827.156.9</t>
  </si>
  <si>
    <t>80827.159.5</t>
  </si>
  <si>
    <t>80827.188.3</t>
  </si>
  <si>
    <t>80827.32.8</t>
  </si>
  <si>
    <t>80827.68.15</t>
  </si>
  <si>
    <t>80827.84.17</t>
  </si>
  <si>
    <t>Община Харманли</t>
  </si>
  <si>
    <t>Коларово</t>
  </si>
  <si>
    <t>38011.271.2</t>
  </si>
  <si>
    <t>Лозе</t>
  </si>
  <si>
    <t>38011.272.10</t>
  </si>
  <si>
    <t>38011.279.11</t>
  </si>
  <si>
    <t>38011.280.1</t>
  </si>
  <si>
    <t>38011.269.12</t>
  </si>
  <si>
    <t>38011.275.6</t>
  </si>
  <si>
    <t>06759.133.17</t>
  </si>
  <si>
    <t>47442.39.12</t>
  </si>
  <si>
    <t>47442.65.6</t>
  </si>
  <si>
    <t>47442.65.7</t>
  </si>
  <si>
    <t>77195.25.3</t>
  </si>
  <si>
    <t>77195.25.4</t>
  </si>
  <si>
    <t>77195.176.9</t>
  </si>
  <si>
    <t>77195.176.10</t>
  </si>
  <si>
    <t>Брягово</t>
  </si>
  <si>
    <t>Малево</t>
  </si>
  <si>
    <t>Маслиново</t>
  </si>
  <si>
    <t>Хасково</t>
  </si>
  <si>
    <t>Община Хасково</t>
  </si>
  <si>
    <t>ОБЛАСТ ХАСКОВО</t>
  </si>
  <si>
    <t>Община</t>
  </si>
  <si>
    <t>Землище</t>
  </si>
  <si>
    <t xml:space="preserve"> Имот № по АГКК</t>
  </si>
  <si>
    <t>Категория на земята</t>
  </si>
  <si>
    <t>Директор ОД"З" гр. Хасково ...........................</t>
  </si>
  <si>
    <t xml:space="preserve">Приложение 1 </t>
  </si>
  <si>
    <t>Приложение 2</t>
  </si>
  <si>
    <t>Приложение 3</t>
  </si>
  <si>
    <t>ЗА ОТДАВАНЕ ПОД АРЕНДА ЗА ПЕРИОДА ОТ 5 (пет) СТОПАНСКИ ГОДИНИ</t>
  </si>
  <si>
    <t>начална тръжна цена лв/дка</t>
  </si>
  <si>
    <t>депозит</t>
  </si>
  <si>
    <t>Забележка : имотите, маркирани с * са поливни площи</t>
  </si>
  <si>
    <t>* 36573.89.26</t>
  </si>
  <si>
    <t>*46293.230.8</t>
  </si>
  <si>
    <t>*46293.230.9</t>
  </si>
  <si>
    <t xml:space="preserve">ЗА ОТДАВАНЕ ПОД НАЕМ </t>
  </si>
  <si>
    <t xml:space="preserve">                   Валентина Делчева</t>
  </si>
  <si>
    <t>77195.216.14</t>
  </si>
  <si>
    <t>ЗА ВТОРА ТРЪЖНА СЕСИЯ НА СВОБОДНИТЕ ЗЕМЕДЕЛСКИ ЗЕМИ ОТ ДПФ</t>
  </si>
  <si>
    <t>ЗА ВТОРА ТРЪЖНА СЕСИЯ НА СВОБОДНИТЕ ЗЕМЕДЕЛСКИ ЗЕМИ  ОТ ДПФ</t>
  </si>
  <si>
    <t xml:space="preserve">СПИСЪК </t>
  </si>
  <si>
    <t>СПИСЪК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</si>
</sst>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3">
    <xf numFmtId="0" fontId="0" fillId="0" borderId="0" xfId="0"/>
    <xf numFmtId="0" fontId="3" fillId="0" borderId="0" xfId="0" applyFont="1" applyAlignment="1"/>
    <xf numFmtId="0" fontId="4" fillId="0" borderId="0" xfId="0" applyFont="1"/>
    <xf numFmtId="165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165" fontId="5" fillId="2" borderId="2" xfId="0" applyNumberFormat="1" applyFont="1" applyFill="1" applyBorder="1" applyAlignment="1">
      <alignment horizontal="center"/>
    </xf>
    <xf numFmtId="165" fontId="3" fillId="0" borderId="2" xfId="0" applyNumberFormat="1" applyFont="1" applyBorder="1"/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3" fillId="0" borderId="3" xfId="0" applyNumberFormat="1" applyFont="1" applyBorder="1"/>
    <xf numFmtId="165" fontId="4" fillId="0" borderId="2" xfId="0" applyNumberFormat="1" applyFont="1" applyBorder="1" applyAlignment="1">
      <alignment horizontal="right"/>
    </xf>
    <xf numFmtId="0" fontId="2" fillId="0" borderId="2" xfId="0" applyFont="1" applyFill="1" applyBorder="1"/>
    <xf numFmtId="165" fontId="2" fillId="0" borderId="2" xfId="0" applyNumberFormat="1" applyFont="1" applyFill="1" applyBorder="1"/>
    <xf numFmtId="165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4" fillId="0" borderId="2" xfId="0" applyFont="1" applyBorder="1"/>
    <xf numFmtId="165" fontId="4" fillId="0" borderId="2" xfId="0" applyNumberFormat="1" applyFont="1" applyBorder="1"/>
    <xf numFmtId="165" fontId="4" fillId="3" borderId="2" xfId="0" applyNumberFormat="1" applyFont="1" applyFill="1" applyBorder="1" applyAlignment="1">
      <alignment wrapText="1"/>
    </xf>
    <xf numFmtId="165" fontId="4" fillId="3" borderId="2" xfId="0" applyNumberFormat="1" applyFont="1" applyFill="1" applyBorder="1"/>
    <xf numFmtId="165" fontId="4" fillId="0" borderId="2" xfId="0" applyNumberFormat="1" applyFont="1" applyBorder="1" applyAlignment="1">
      <alignment wrapText="1"/>
    </xf>
    <xf numFmtId="1" fontId="5" fillId="2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right" wrapText="1"/>
    </xf>
    <xf numFmtId="49" fontId="3" fillId="0" borderId="3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/>
    <xf numFmtId="2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8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165" fontId="2" fillId="0" borderId="2" xfId="0" applyNumberFormat="1" applyFont="1" applyFill="1" applyBorder="1" applyAlignment="1">
      <alignment horizontal="right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/>
    </xf>
    <xf numFmtId="0" fontId="2" fillId="0" borderId="2" xfId="2" applyFont="1" applyFill="1" applyBorder="1" applyAlignment="1">
      <alignment horizontal="right"/>
    </xf>
    <xf numFmtId="165" fontId="2" fillId="0" borderId="2" xfId="2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right" wrapText="1"/>
    </xf>
    <xf numFmtId="1" fontId="2" fillId="0" borderId="2" xfId="0" applyNumberFormat="1" applyFont="1" applyFill="1" applyBorder="1" applyAlignment="1">
      <alignment horizontal="right" wrapText="1"/>
    </xf>
    <xf numFmtId="1" fontId="5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/>
    <xf numFmtId="0" fontId="3" fillId="0" borderId="0" xfId="0" applyFont="1" applyAlignment="1">
      <alignment horizontal="center"/>
    </xf>
    <xf numFmtId="2" fontId="4" fillId="0" borderId="2" xfId="0" applyNumberFormat="1" applyFont="1" applyBorder="1"/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"/>
  <sheetViews>
    <sheetView tabSelected="1" zoomScaleNormal="100" workbookViewId="0">
      <selection activeCell="A3" sqref="A3:I3"/>
    </sheetView>
  </sheetViews>
  <sheetFormatPr defaultRowHeight="12.75" x14ac:dyDescent="0.2"/>
  <cols>
    <col min="1" max="1" width="4.7109375" style="74" customWidth="1"/>
    <col min="2" max="2" width="13.28515625" style="75" bestFit="1" customWidth="1"/>
    <col min="3" max="3" width="20.5703125" style="75" customWidth="1"/>
    <col min="4" max="4" width="19.7109375" style="76" customWidth="1"/>
    <col min="5" max="5" width="13.28515625" style="76" customWidth="1"/>
    <col min="6" max="6" width="22.42578125" style="118" bestFit="1" customWidth="1"/>
    <col min="7" max="7" width="12.85546875" style="77" customWidth="1"/>
    <col min="8" max="8" width="13.28515625" style="77" customWidth="1"/>
    <col min="9" max="9" width="12.140625" style="78" bestFit="1" customWidth="1"/>
    <col min="10" max="16384" width="9.140625" style="74"/>
  </cols>
  <sheetData>
    <row r="1" spans="1:9" x14ac:dyDescent="0.2">
      <c r="G1" s="119"/>
      <c r="H1" s="127" t="s">
        <v>447</v>
      </c>
      <c r="I1" s="127"/>
    </row>
    <row r="2" spans="1:9" x14ac:dyDescent="0.2">
      <c r="A2" s="131" t="s">
        <v>463</v>
      </c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 t="s">
        <v>461</v>
      </c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 t="s">
        <v>450</v>
      </c>
      <c r="B4" s="131"/>
      <c r="C4" s="131"/>
      <c r="D4" s="131"/>
      <c r="E4" s="131"/>
      <c r="F4" s="131"/>
      <c r="G4" s="131"/>
      <c r="H4" s="131"/>
      <c r="I4" s="131"/>
    </row>
    <row r="5" spans="1:9" x14ac:dyDescent="0.2">
      <c r="A5" s="126" t="s">
        <v>8</v>
      </c>
      <c r="B5" s="126"/>
      <c r="C5" s="126"/>
      <c r="D5" s="126"/>
      <c r="E5" s="126"/>
      <c r="F5" s="126"/>
      <c r="G5" s="126"/>
      <c r="H5" s="126"/>
      <c r="I5" s="126"/>
    </row>
    <row r="6" spans="1:9" x14ac:dyDescent="0.2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">
      <c r="A7" s="80"/>
      <c r="B7" s="81"/>
      <c r="C7" s="81"/>
      <c r="D7" s="80"/>
      <c r="E7" s="80"/>
      <c r="F7" s="80"/>
      <c r="G7" s="80"/>
      <c r="H7" s="74"/>
      <c r="I7" s="74"/>
    </row>
    <row r="8" spans="1:9" ht="38.25" x14ac:dyDescent="0.2">
      <c r="A8" s="62" t="s">
        <v>0</v>
      </c>
      <c r="B8" s="62" t="s">
        <v>442</v>
      </c>
      <c r="C8" s="62" t="s">
        <v>443</v>
      </c>
      <c r="D8" s="82" t="s">
        <v>444</v>
      </c>
      <c r="E8" s="62" t="s">
        <v>6</v>
      </c>
      <c r="F8" s="63" t="s">
        <v>7</v>
      </c>
      <c r="G8" s="63" t="s">
        <v>445</v>
      </c>
      <c r="H8" s="83" t="s">
        <v>451</v>
      </c>
      <c r="I8" s="83" t="s">
        <v>452</v>
      </c>
    </row>
    <row r="9" spans="1:9" x14ac:dyDescent="0.2">
      <c r="A9" s="21">
        <v>1</v>
      </c>
      <c r="B9" s="21" t="s">
        <v>10</v>
      </c>
      <c r="C9" s="38" t="s">
        <v>11</v>
      </c>
      <c r="D9" s="22" t="s">
        <v>12</v>
      </c>
      <c r="E9" s="23" t="s">
        <v>13</v>
      </c>
      <c r="F9" s="14">
        <v>2.8220000000000001</v>
      </c>
      <c r="G9" s="84" t="s">
        <v>14</v>
      </c>
      <c r="H9" s="85">
        <v>41</v>
      </c>
      <c r="I9" s="85">
        <f>(F9*H9)*20%</f>
        <v>23.1404</v>
      </c>
    </row>
    <row r="10" spans="1:9" x14ac:dyDescent="0.2">
      <c r="A10" s="21">
        <v>2</v>
      </c>
      <c r="B10" s="21" t="s">
        <v>10</v>
      </c>
      <c r="C10" s="38" t="s">
        <v>11</v>
      </c>
      <c r="D10" s="22" t="s">
        <v>15</v>
      </c>
      <c r="E10" s="23" t="s">
        <v>13</v>
      </c>
      <c r="F10" s="14">
        <v>4.9980000000000002</v>
      </c>
      <c r="G10" s="86" t="s">
        <v>16</v>
      </c>
      <c r="H10" s="85">
        <v>41</v>
      </c>
      <c r="I10" s="85">
        <f t="shared" ref="I10:I57" si="0">(F10*H10)*20%</f>
        <v>40.983600000000003</v>
      </c>
    </row>
    <row r="11" spans="1:9" x14ac:dyDescent="0.2">
      <c r="A11" s="21">
        <v>3</v>
      </c>
      <c r="B11" s="21" t="s">
        <v>10</v>
      </c>
      <c r="C11" s="38" t="s">
        <v>17</v>
      </c>
      <c r="D11" s="26" t="s">
        <v>18</v>
      </c>
      <c r="E11" s="23" t="s">
        <v>13</v>
      </c>
      <c r="F11" s="14">
        <v>4.92</v>
      </c>
      <c r="G11" s="87" t="s">
        <v>19</v>
      </c>
      <c r="H11" s="85">
        <v>41</v>
      </c>
      <c r="I11" s="85">
        <f t="shared" si="0"/>
        <v>40.344000000000001</v>
      </c>
    </row>
    <row r="12" spans="1:9" x14ac:dyDescent="0.2">
      <c r="A12" s="21">
        <v>4</v>
      </c>
      <c r="B12" s="21" t="s">
        <v>10</v>
      </c>
      <c r="C12" s="38" t="s">
        <v>17</v>
      </c>
      <c r="D12" s="26" t="s">
        <v>454</v>
      </c>
      <c r="E12" s="23" t="s">
        <v>13</v>
      </c>
      <c r="F12" s="14">
        <v>3.722</v>
      </c>
      <c r="G12" s="20" t="s">
        <v>14</v>
      </c>
      <c r="H12" s="85">
        <f>41*1.5</f>
        <v>61.5</v>
      </c>
      <c r="I12" s="85">
        <f t="shared" si="0"/>
        <v>45.7806</v>
      </c>
    </row>
    <row r="13" spans="1:9" x14ac:dyDescent="0.2">
      <c r="A13" s="21">
        <v>5</v>
      </c>
      <c r="B13" s="21" t="s">
        <v>10</v>
      </c>
      <c r="C13" s="38" t="s">
        <v>20</v>
      </c>
      <c r="D13" s="26" t="s">
        <v>21</v>
      </c>
      <c r="E13" s="27" t="s">
        <v>13</v>
      </c>
      <c r="F13" s="14">
        <v>10.499000000000001</v>
      </c>
      <c r="G13" s="84" t="s">
        <v>22</v>
      </c>
      <c r="H13" s="85">
        <v>41</v>
      </c>
      <c r="I13" s="85">
        <f t="shared" si="0"/>
        <v>86.091800000000006</v>
      </c>
    </row>
    <row r="14" spans="1:9" x14ac:dyDescent="0.2">
      <c r="A14" s="21">
        <v>6</v>
      </c>
      <c r="B14" s="21" t="s">
        <v>10</v>
      </c>
      <c r="C14" s="38" t="s">
        <v>20</v>
      </c>
      <c r="D14" s="26" t="s">
        <v>23</v>
      </c>
      <c r="E14" s="27" t="s">
        <v>13</v>
      </c>
      <c r="F14" s="14">
        <v>7.7960000000000003</v>
      </c>
      <c r="G14" s="84" t="s">
        <v>14</v>
      </c>
      <c r="H14" s="85">
        <v>41</v>
      </c>
      <c r="I14" s="85">
        <f t="shared" si="0"/>
        <v>63.927200000000006</v>
      </c>
    </row>
    <row r="15" spans="1:9" x14ac:dyDescent="0.2">
      <c r="A15" s="21">
        <v>8</v>
      </c>
      <c r="B15" s="21" t="s">
        <v>10</v>
      </c>
      <c r="C15" s="38" t="s">
        <v>24</v>
      </c>
      <c r="D15" s="22" t="s">
        <v>25</v>
      </c>
      <c r="E15" s="27" t="s">
        <v>13</v>
      </c>
      <c r="F15" s="88">
        <v>12.462999999999999</v>
      </c>
      <c r="G15" s="20" t="s">
        <v>26</v>
      </c>
      <c r="H15" s="85">
        <v>41</v>
      </c>
      <c r="I15" s="85">
        <f t="shared" si="0"/>
        <v>102.19659999999999</v>
      </c>
    </row>
    <row r="16" spans="1:9" x14ac:dyDescent="0.2">
      <c r="A16" s="21">
        <v>9</v>
      </c>
      <c r="B16" s="21" t="s">
        <v>10</v>
      </c>
      <c r="C16" s="38" t="s">
        <v>24</v>
      </c>
      <c r="D16" s="22" t="s">
        <v>27</v>
      </c>
      <c r="E16" s="27" t="s">
        <v>13</v>
      </c>
      <c r="F16" s="88">
        <v>9.8759999999999994</v>
      </c>
      <c r="G16" s="20" t="s">
        <v>26</v>
      </c>
      <c r="H16" s="85">
        <v>41</v>
      </c>
      <c r="I16" s="85">
        <f t="shared" si="0"/>
        <v>80.983200000000011</v>
      </c>
    </row>
    <row r="17" spans="1:9" x14ac:dyDescent="0.2">
      <c r="A17" s="21">
        <v>10</v>
      </c>
      <c r="B17" s="21" t="s">
        <v>10</v>
      </c>
      <c r="C17" s="38" t="s">
        <v>24</v>
      </c>
      <c r="D17" s="22" t="s">
        <v>28</v>
      </c>
      <c r="E17" s="27" t="s">
        <v>13</v>
      </c>
      <c r="F17" s="14">
        <v>2.762</v>
      </c>
      <c r="G17" s="20" t="s">
        <v>29</v>
      </c>
      <c r="H17" s="85">
        <v>41</v>
      </c>
      <c r="I17" s="85">
        <f t="shared" si="0"/>
        <v>22.648400000000002</v>
      </c>
    </row>
    <row r="18" spans="1:9" x14ac:dyDescent="0.2">
      <c r="A18" s="21">
        <v>11</v>
      </c>
      <c r="B18" s="21" t="s">
        <v>10</v>
      </c>
      <c r="C18" s="38" t="s">
        <v>30</v>
      </c>
      <c r="D18" s="26" t="s">
        <v>31</v>
      </c>
      <c r="E18" s="27" t="s">
        <v>13</v>
      </c>
      <c r="F18" s="14">
        <v>4.9000000000000004</v>
      </c>
      <c r="G18" s="20" t="s">
        <v>14</v>
      </c>
      <c r="H18" s="85">
        <v>41</v>
      </c>
      <c r="I18" s="85">
        <f t="shared" si="0"/>
        <v>40.180000000000007</v>
      </c>
    </row>
    <row r="19" spans="1:9" x14ac:dyDescent="0.2">
      <c r="A19" s="21">
        <v>12</v>
      </c>
      <c r="B19" s="21" t="s">
        <v>10</v>
      </c>
      <c r="C19" s="38" t="s">
        <v>30</v>
      </c>
      <c r="D19" s="26" t="s">
        <v>32</v>
      </c>
      <c r="E19" s="27" t="s">
        <v>13</v>
      </c>
      <c r="F19" s="14">
        <v>2.302</v>
      </c>
      <c r="G19" s="20" t="s">
        <v>26</v>
      </c>
      <c r="H19" s="85">
        <v>41</v>
      </c>
      <c r="I19" s="85">
        <f t="shared" si="0"/>
        <v>18.8764</v>
      </c>
    </row>
    <row r="20" spans="1:9" x14ac:dyDescent="0.2">
      <c r="A20" s="21">
        <v>13</v>
      </c>
      <c r="B20" s="21" t="s">
        <v>10</v>
      </c>
      <c r="C20" s="38" t="s">
        <v>33</v>
      </c>
      <c r="D20" s="26" t="s">
        <v>34</v>
      </c>
      <c r="E20" s="27" t="s">
        <v>13</v>
      </c>
      <c r="F20" s="14">
        <v>5.2009999999999996</v>
      </c>
      <c r="G20" s="20" t="s">
        <v>22</v>
      </c>
      <c r="H20" s="85">
        <v>41</v>
      </c>
      <c r="I20" s="85">
        <f t="shared" si="0"/>
        <v>42.648200000000003</v>
      </c>
    </row>
    <row r="21" spans="1:9" x14ac:dyDescent="0.2">
      <c r="A21" s="21">
        <v>14</v>
      </c>
      <c r="B21" s="89" t="s">
        <v>10</v>
      </c>
      <c r="C21" s="90" t="s">
        <v>35</v>
      </c>
      <c r="D21" s="26" t="s">
        <v>36</v>
      </c>
      <c r="E21" s="27" t="s">
        <v>13</v>
      </c>
      <c r="F21" s="14">
        <v>6.7</v>
      </c>
      <c r="G21" s="20" t="s">
        <v>14</v>
      </c>
      <c r="H21" s="85">
        <v>41</v>
      </c>
      <c r="I21" s="85">
        <f t="shared" si="0"/>
        <v>54.94</v>
      </c>
    </row>
    <row r="22" spans="1:9" x14ac:dyDescent="0.2">
      <c r="A22" s="21">
        <v>15</v>
      </c>
      <c r="B22" s="89" t="s">
        <v>10</v>
      </c>
      <c r="C22" s="91" t="s">
        <v>37</v>
      </c>
      <c r="D22" s="26" t="s">
        <v>38</v>
      </c>
      <c r="E22" s="27" t="s">
        <v>13</v>
      </c>
      <c r="F22" s="14">
        <v>3.0049999999999999</v>
      </c>
      <c r="G22" s="86" t="s">
        <v>16</v>
      </c>
      <c r="H22" s="85">
        <v>41</v>
      </c>
      <c r="I22" s="85">
        <f t="shared" si="0"/>
        <v>24.641000000000002</v>
      </c>
    </row>
    <row r="23" spans="1:9" x14ac:dyDescent="0.2">
      <c r="A23" s="37"/>
      <c r="B23" s="128" t="s">
        <v>39</v>
      </c>
      <c r="C23" s="128"/>
      <c r="D23" s="92">
        <v>14</v>
      </c>
      <c r="E23" s="56"/>
      <c r="F23" s="99">
        <f>SUM(F9:F22)</f>
        <v>81.965999999999994</v>
      </c>
      <c r="G23" s="93"/>
      <c r="H23" s="44"/>
      <c r="I23" s="86"/>
    </row>
    <row r="24" spans="1:9" x14ac:dyDescent="0.2">
      <c r="A24" s="21">
        <v>16</v>
      </c>
      <c r="B24" s="21" t="s">
        <v>43</v>
      </c>
      <c r="C24" s="21" t="s">
        <v>44</v>
      </c>
      <c r="D24" s="94" t="s">
        <v>48</v>
      </c>
      <c r="E24" s="27" t="s">
        <v>45</v>
      </c>
      <c r="F24" s="14">
        <v>8.6430000000000007</v>
      </c>
      <c r="G24" s="84" t="s">
        <v>46</v>
      </c>
      <c r="H24" s="95">
        <v>35</v>
      </c>
      <c r="I24" s="85">
        <f t="shared" si="0"/>
        <v>60.501000000000005</v>
      </c>
    </row>
    <row r="25" spans="1:9" x14ac:dyDescent="0.2">
      <c r="A25" s="21">
        <v>17</v>
      </c>
      <c r="B25" s="21" t="s">
        <v>43</v>
      </c>
      <c r="C25" s="96" t="s">
        <v>49</v>
      </c>
      <c r="D25" s="97" t="s">
        <v>50</v>
      </c>
      <c r="E25" s="98" t="s">
        <v>45</v>
      </c>
      <c r="F25" s="88">
        <v>2</v>
      </c>
      <c r="G25" s="20" t="s">
        <v>51</v>
      </c>
      <c r="H25" s="95">
        <v>35</v>
      </c>
      <c r="I25" s="85">
        <f t="shared" si="0"/>
        <v>14</v>
      </c>
    </row>
    <row r="26" spans="1:9" x14ac:dyDescent="0.2">
      <c r="A26" s="21">
        <v>18</v>
      </c>
      <c r="B26" s="21" t="s">
        <v>43</v>
      </c>
      <c r="C26" s="96" t="s">
        <v>49</v>
      </c>
      <c r="D26" s="97" t="s">
        <v>52</v>
      </c>
      <c r="E26" s="98" t="s">
        <v>45</v>
      </c>
      <c r="F26" s="88">
        <v>5.98</v>
      </c>
      <c r="G26" s="20" t="s">
        <v>53</v>
      </c>
      <c r="H26" s="95">
        <v>35</v>
      </c>
      <c r="I26" s="85">
        <f t="shared" si="0"/>
        <v>41.860000000000007</v>
      </c>
    </row>
    <row r="27" spans="1:9" x14ac:dyDescent="0.2">
      <c r="A27" s="21">
        <v>20</v>
      </c>
      <c r="B27" s="21" t="s">
        <v>43</v>
      </c>
      <c r="C27" s="96" t="s">
        <v>54</v>
      </c>
      <c r="D27" s="56" t="s">
        <v>55</v>
      </c>
      <c r="E27" s="56" t="s">
        <v>45</v>
      </c>
      <c r="F27" s="45">
        <v>23.219000000000001</v>
      </c>
      <c r="G27" s="20" t="s">
        <v>51</v>
      </c>
      <c r="H27" s="95">
        <v>35</v>
      </c>
      <c r="I27" s="85">
        <f t="shared" si="0"/>
        <v>162.53300000000002</v>
      </c>
    </row>
    <row r="28" spans="1:9" x14ac:dyDescent="0.2">
      <c r="A28" s="21">
        <v>21</v>
      </c>
      <c r="B28" s="21" t="s">
        <v>43</v>
      </c>
      <c r="C28" s="96" t="s">
        <v>54</v>
      </c>
      <c r="D28" s="56" t="s">
        <v>56</v>
      </c>
      <c r="E28" s="56" t="s">
        <v>45</v>
      </c>
      <c r="F28" s="45">
        <v>40.735999999999997</v>
      </c>
      <c r="G28" s="20" t="s">
        <v>51</v>
      </c>
      <c r="H28" s="95">
        <v>35</v>
      </c>
      <c r="I28" s="85">
        <f t="shared" si="0"/>
        <v>285.15199999999999</v>
      </c>
    </row>
    <row r="29" spans="1:9" x14ac:dyDescent="0.2">
      <c r="A29" s="21">
        <v>27</v>
      </c>
      <c r="B29" s="21" t="s">
        <v>43</v>
      </c>
      <c r="C29" s="96" t="s">
        <v>57</v>
      </c>
      <c r="D29" s="56" t="s">
        <v>58</v>
      </c>
      <c r="E29" s="56" t="s">
        <v>45</v>
      </c>
      <c r="F29" s="45">
        <v>6.1509999999999998</v>
      </c>
      <c r="G29" s="93" t="s">
        <v>46</v>
      </c>
      <c r="H29" s="95">
        <v>35</v>
      </c>
      <c r="I29" s="85">
        <f t="shared" si="0"/>
        <v>43.057000000000002</v>
      </c>
    </row>
    <row r="30" spans="1:9" x14ac:dyDescent="0.2">
      <c r="A30" s="21">
        <v>28</v>
      </c>
      <c r="B30" s="21" t="s">
        <v>43</v>
      </c>
      <c r="C30" s="96" t="s">
        <v>57</v>
      </c>
      <c r="D30" s="56" t="s">
        <v>59</v>
      </c>
      <c r="E30" s="56" t="s">
        <v>45</v>
      </c>
      <c r="F30" s="45">
        <v>6.3289999999999997</v>
      </c>
      <c r="G30" s="93" t="s">
        <v>46</v>
      </c>
      <c r="H30" s="95">
        <v>35</v>
      </c>
      <c r="I30" s="85">
        <f t="shared" si="0"/>
        <v>44.302999999999997</v>
      </c>
    </row>
    <row r="31" spans="1:9" x14ac:dyDescent="0.2">
      <c r="A31" s="21">
        <v>29</v>
      </c>
      <c r="B31" s="21" t="s">
        <v>43</v>
      </c>
      <c r="C31" s="96" t="s">
        <v>60</v>
      </c>
      <c r="D31" s="56" t="s">
        <v>61</v>
      </c>
      <c r="E31" s="56" t="s">
        <v>45</v>
      </c>
      <c r="F31" s="45">
        <v>6.3540000000000001</v>
      </c>
      <c r="G31" s="93" t="s">
        <v>46</v>
      </c>
      <c r="H31" s="95">
        <v>35</v>
      </c>
      <c r="I31" s="85">
        <f t="shared" si="0"/>
        <v>44.478000000000009</v>
      </c>
    </row>
    <row r="32" spans="1:9" x14ac:dyDescent="0.2">
      <c r="A32" s="21">
        <v>30</v>
      </c>
      <c r="B32" s="21" t="s">
        <v>43</v>
      </c>
      <c r="C32" s="96" t="s">
        <v>60</v>
      </c>
      <c r="D32" s="56" t="s">
        <v>62</v>
      </c>
      <c r="E32" s="56" t="s">
        <v>45</v>
      </c>
      <c r="F32" s="45">
        <v>9.7059999999999995</v>
      </c>
      <c r="G32" s="93" t="s">
        <v>46</v>
      </c>
      <c r="H32" s="95">
        <v>35</v>
      </c>
      <c r="I32" s="85">
        <f t="shared" si="0"/>
        <v>67.941999999999993</v>
      </c>
    </row>
    <row r="33" spans="1:9" x14ac:dyDescent="0.2">
      <c r="A33" s="21">
        <v>31</v>
      </c>
      <c r="B33" s="21" t="s">
        <v>43</v>
      </c>
      <c r="C33" s="96" t="s">
        <v>63</v>
      </c>
      <c r="D33" s="56" t="s">
        <v>64</v>
      </c>
      <c r="E33" s="56" t="s">
        <v>45</v>
      </c>
      <c r="F33" s="45">
        <v>0.55700000000000005</v>
      </c>
      <c r="G33" s="20" t="s">
        <v>51</v>
      </c>
      <c r="H33" s="95">
        <v>35</v>
      </c>
      <c r="I33" s="85">
        <f t="shared" si="0"/>
        <v>3.8990000000000005</v>
      </c>
    </row>
    <row r="34" spans="1:9" x14ac:dyDescent="0.2">
      <c r="A34" s="37"/>
      <c r="B34" s="128" t="s">
        <v>65</v>
      </c>
      <c r="C34" s="128"/>
      <c r="D34" s="92">
        <v>10</v>
      </c>
      <c r="E34" s="56"/>
      <c r="F34" s="99">
        <f>SUM(F24:F33)</f>
        <v>109.675</v>
      </c>
      <c r="G34" s="93"/>
      <c r="H34" s="44"/>
      <c r="I34" s="86"/>
    </row>
    <row r="35" spans="1:9" x14ac:dyDescent="0.2">
      <c r="A35" s="21">
        <v>32</v>
      </c>
      <c r="B35" s="18" t="s">
        <v>66</v>
      </c>
      <c r="C35" s="18" t="s">
        <v>67</v>
      </c>
      <c r="D35" s="59" t="s">
        <v>68</v>
      </c>
      <c r="E35" s="27" t="s">
        <v>45</v>
      </c>
      <c r="F35" s="19">
        <v>19.998999999999999</v>
      </c>
      <c r="G35" s="20" t="s">
        <v>14</v>
      </c>
      <c r="H35" s="95">
        <v>35</v>
      </c>
      <c r="I35" s="85">
        <f>(F35*H35)*20%</f>
        <v>139.99299999999999</v>
      </c>
    </row>
    <row r="36" spans="1:9" x14ac:dyDescent="0.2">
      <c r="A36" s="21">
        <v>33</v>
      </c>
      <c r="B36" s="18" t="s">
        <v>66</v>
      </c>
      <c r="C36" s="18" t="s">
        <v>69</v>
      </c>
      <c r="D36" s="59" t="s">
        <v>70</v>
      </c>
      <c r="E36" s="27" t="s">
        <v>45</v>
      </c>
      <c r="F36" s="19">
        <v>11.898999999999999</v>
      </c>
      <c r="G36" s="20" t="s">
        <v>26</v>
      </c>
      <c r="H36" s="95">
        <v>35</v>
      </c>
      <c r="I36" s="85">
        <f t="shared" si="0"/>
        <v>83.293000000000006</v>
      </c>
    </row>
    <row r="37" spans="1:9" x14ac:dyDescent="0.2">
      <c r="A37" s="21">
        <v>34</v>
      </c>
      <c r="B37" s="18" t="s">
        <v>66</v>
      </c>
      <c r="C37" s="18" t="s">
        <v>69</v>
      </c>
      <c r="D37" s="59" t="s">
        <v>71</v>
      </c>
      <c r="E37" s="27" t="s">
        <v>45</v>
      </c>
      <c r="F37" s="19">
        <v>5.8</v>
      </c>
      <c r="G37" s="20" t="s">
        <v>22</v>
      </c>
      <c r="H37" s="95">
        <v>35</v>
      </c>
      <c r="I37" s="85">
        <f t="shared" si="0"/>
        <v>40.6</v>
      </c>
    </row>
    <row r="38" spans="1:9" x14ac:dyDescent="0.2">
      <c r="A38" s="21">
        <v>35</v>
      </c>
      <c r="B38" s="18" t="s">
        <v>66</v>
      </c>
      <c r="C38" s="18" t="s">
        <v>69</v>
      </c>
      <c r="D38" s="59" t="s">
        <v>72</v>
      </c>
      <c r="E38" s="27" t="s">
        <v>45</v>
      </c>
      <c r="F38" s="19">
        <v>2.9990000000000001</v>
      </c>
      <c r="G38" s="20" t="s">
        <v>26</v>
      </c>
      <c r="H38" s="95">
        <v>35</v>
      </c>
      <c r="I38" s="85">
        <f t="shared" si="0"/>
        <v>20.993000000000002</v>
      </c>
    </row>
    <row r="39" spans="1:9" x14ac:dyDescent="0.2">
      <c r="A39" s="37"/>
      <c r="B39" s="128" t="s">
        <v>74</v>
      </c>
      <c r="C39" s="128"/>
      <c r="D39" s="92">
        <v>4</v>
      </c>
      <c r="E39" s="56"/>
      <c r="F39" s="99">
        <f>SUM(F35:F38)</f>
        <v>40.696999999999996</v>
      </c>
      <c r="G39" s="93"/>
      <c r="H39" s="44"/>
      <c r="I39" s="86"/>
    </row>
    <row r="40" spans="1:9" x14ac:dyDescent="0.2">
      <c r="A40" s="21">
        <v>45</v>
      </c>
      <c r="B40" s="37" t="s">
        <v>78</v>
      </c>
      <c r="C40" s="100" t="s">
        <v>79</v>
      </c>
      <c r="D40" s="101" t="s">
        <v>80</v>
      </c>
      <c r="E40" s="102" t="s">
        <v>45</v>
      </c>
      <c r="F40" s="103">
        <v>8</v>
      </c>
      <c r="G40" s="104" t="s">
        <v>81</v>
      </c>
      <c r="H40" s="95">
        <v>35</v>
      </c>
      <c r="I40" s="85">
        <f t="shared" si="0"/>
        <v>56</v>
      </c>
    </row>
    <row r="41" spans="1:9" x14ac:dyDescent="0.2">
      <c r="A41" s="21">
        <v>46</v>
      </c>
      <c r="B41" s="37" t="s">
        <v>78</v>
      </c>
      <c r="C41" s="100" t="s">
        <v>79</v>
      </c>
      <c r="D41" s="101" t="s">
        <v>82</v>
      </c>
      <c r="E41" s="102" t="s">
        <v>45</v>
      </c>
      <c r="F41" s="103">
        <v>9.8000000000000007</v>
      </c>
      <c r="G41" s="104" t="s">
        <v>81</v>
      </c>
      <c r="H41" s="95">
        <v>35</v>
      </c>
      <c r="I41" s="85">
        <f t="shared" si="0"/>
        <v>68.600000000000009</v>
      </c>
    </row>
    <row r="42" spans="1:9" x14ac:dyDescent="0.2">
      <c r="A42" s="21">
        <v>47</v>
      </c>
      <c r="B42" s="37" t="s">
        <v>78</v>
      </c>
      <c r="C42" s="100" t="s">
        <v>79</v>
      </c>
      <c r="D42" s="101" t="s">
        <v>83</v>
      </c>
      <c r="E42" s="102" t="s">
        <v>45</v>
      </c>
      <c r="F42" s="103">
        <v>9.8000000000000007</v>
      </c>
      <c r="G42" s="104" t="s">
        <v>81</v>
      </c>
      <c r="H42" s="95">
        <v>35</v>
      </c>
      <c r="I42" s="85">
        <f t="shared" si="0"/>
        <v>68.600000000000009</v>
      </c>
    </row>
    <row r="43" spans="1:9" x14ac:dyDescent="0.2">
      <c r="A43" s="21">
        <v>48</v>
      </c>
      <c r="B43" s="37" t="s">
        <v>78</v>
      </c>
      <c r="C43" s="100" t="s">
        <v>79</v>
      </c>
      <c r="D43" s="101" t="s">
        <v>84</v>
      </c>
      <c r="E43" s="102" t="s">
        <v>45</v>
      </c>
      <c r="F43" s="103">
        <v>20.001000000000001</v>
      </c>
      <c r="G43" s="104" t="s">
        <v>81</v>
      </c>
      <c r="H43" s="95">
        <v>35</v>
      </c>
      <c r="I43" s="85">
        <f t="shared" si="0"/>
        <v>140.00700000000003</v>
      </c>
    </row>
    <row r="44" spans="1:9" x14ac:dyDescent="0.2">
      <c r="A44" s="21">
        <v>49</v>
      </c>
      <c r="B44" s="37" t="s">
        <v>78</v>
      </c>
      <c r="C44" s="100" t="s">
        <v>79</v>
      </c>
      <c r="D44" s="101" t="s">
        <v>85</v>
      </c>
      <c r="E44" s="102" t="s">
        <v>45</v>
      </c>
      <c r="F44" s="103">
        <v>15.099</v>
      </c>
      <c r="G44" s="104" t="s">
        <v>81</v>
      </c>
      <c r="H44" s="95">
        <v>35</v>
      </c>
      <c r="I44" s="85">
        <f t="shared" si="0"/>
        <v>105.69300000000001</v>
      </c>
    </row>
    <row r="45" spans="1:9" x14ac:dyDescent="0.2">
      <c r="A45" s="21">
        <v>50</v>
      </c>
      <c r="B45" s="37" t="s">
        <v>78</v>
      </c>
      <c r="C45" s="100" t="s">
        <v>79</v>
      </c>
      <c r="D45" s="101" t="s">
        <v>86</v>
      </c>
      <c r="E45" s="102" t="s">
        <v>45</v>
      </c>
      <c r="F45" s="103">
        <v>14.000999999999999</v>
      </c>
      <c r="G45" s="104" t="s">
        <v>81</v>
      </c>
      <c r="H45" s="95">
        <v>35</v>
      </c>
      <c r="I45" s="85">
        <f t="shared" si="0"/>
        <v>98.007000000000005</v>
      </c>
    </row>
    <row r="46" spans="1:9" x14ac:dyDescent="0.2">
      <c r="A46" s="21">
        <v>51</v>
      </c>
      <c r="B46" s="37" t="s">
        <v>78</v>
      </c>
      <c r="C46" s="100" t="s">
        <v>79</v>
      </c>
      <c r="D46" s="101" t="s">
        <v>87</v>
      </c>
      <c r="E46" s="102" t="s">
        <v>45</v>
      </c>
      <c r="F46" s="103">
        <v>18.699000000000002</v>
      </c>
      <c r="G46" s="104" t="s">
        <v>81</v>
      </c>
      <c r="H46" s="95">
        <v>35</v>
      </c>
      <c r="I46" s="85">
        <f t="shared" si="0"/>
        <v>130.893</v>
      </c>
    </row>
    <row r="47" spans="1:9" x14ac:dyDescent="0.2">
      <c r="A47" s="21">
        <v>52</v>
      </c>
      <c r="B47" s="37" t="s">
        <v>78</v>
      </c>
      <c r="C47" s="100" t="s">
        <v>79</v>
      </c>
      <c r="D47" s="101" t="s">
        <v>88</v>
      </c>
      <c r="E47" s="102" t="s">
        <v>45</v>
      </c>
      <c r="F47" s="103">
        <v>17.699000000000002</v>
      </c>
      <c r="G47" s="104" t="s">
        <v>81</v>
      </c>
      <c r="H47" s="95">
        <v>35</v>
      </c>
      <c r="I47" s="85">
        <f t="shared" si="0"/>
        <v>123.89300000000001</v>
      </c>
    </row>
    <row r="48" spans="1:9" x14ac:dyDescent="0.2">
      <c r="A48" s="21">
        <v>53</v>
      </c>
      <c r="B48" s="37" t="s">
        <v>78</v>
      </c>
      <c r="C48" s="100" t="s">
        <v>79</v>
      </c>
      <c r="D48" s="101" t="s">
        <v>89</v>
      </c>
      <c r="E48" s="102" t="s">
        <v>45</v>
      </c>
      <c r="F48" s="103">
        <v>16</v>
      </c>
      <c r="G48" s="104" t="s">
        <v>81</v>
      </c>
      <c r="H48" s="95">
        <v>35</v>
      </c>
      <c r="I48" s="85">
        <f t="shared" si="0"/>
        <v>112</v>
      </c>
    </row>
    <row r="49" spans="1:9" x14ac:dyDescent="0.2">
      <c r="A49" s="21">
        <v>54</v>
      </c>
      <c r="B49" s="37" t="s">
        <v>78</v>
      </c>
      <c r="C49" s="100" t="s">
        <v>79</v>
      </c>
      <c r="D49" s="101" t="s">
        <v>90</v>
      </c>
      <c r="E49" s="102" t="s">
        <v>45</v>
      </c>
      <c r="F49" s="103">
        <v>15</v>
      </c>
      <c r="G49" s="104" t="s">
        <v>81</v>
      </c>
      <c r="H49" s="95">
        <v>35</v>
      </c>
      <c r="I49" s="85">
        <f t="shared" si="0"/>
        <v>105</v>
      </c>
    </row>
    <row r="50" spans="1:9" x14ac:dyDescent="0.2">
      <c r="A50" s="21">
        <v>55</v>
      </c>
      <c r="B50" s="37" t="s">
        <v>78</v>
      </c>
      <c r="C50" s="100" t="s">
        <v>79</v>
      </c>
      <c r="D50" s="101" t="s">
        <v>91</v>
      </c>
      <c r="E50" s="102" t="s">
        <v>45</v>
      </c>
      <c r="F50" s="103">
        <v>3.6</v>
      </c>
      <c r="G50" s="104" t="s">
        <v>81</v>
      </c>
      <c r="H50" s="95">
        <v>35</v>
      </c>
      <c r="I50" s="85">
        <f t="shared" si="0"/>
        <v>25.200000000000003</v>
      </c>
    </row>
    <row r="51" spans="1:9" x14ac:dyDescent="0.2">
      <c r="A51" s="21">
        <v>56</v>
      </c>
      <c r="B51" s="37" t="s">
        <v>78</v>
      </c>
      <c r="C51" s="100" t="s">
        <v>79</v>
      </c>
      <c r="D51" s="101" t="s">
        <v>92</v>
      </c>
      <c r="E51" s="102" t="s">
        <v>45</v>
      </c>
      <c r="F51" s="103">
        <v>6.9989999999999997</v>
      </c>
      <c r="G51" s="104" t="s">
        <v>81</v>
      </c>
      <c r="H51" s="95">
        <v>35</v>
      </c>
      <c r="I51" s="85">
        <f t="shared" si="0"/>
        <v>48.992999999999995</v>
      </c>
    </row>
    <row r="52" spans="1:9" x14ac:dyDescent="0.2">
      <c r="A52" s="21">
        <v>57</v>
      </c>
      <c r="B52" s="37" t="s">
        <v>78</v>
      </c>
      <c r="C52" s="100" t="s">
        <v>79</v>
      </c>
      <c r="D52" s="101" t="s">
        <v>93</v>
      </c>
      <c r="E52" s="102" t="s">
        <v>45</v>
      </c>
      <c r="F52" s="103">
        <v>12</v>
      </c>
      <c r="G52" s="104" t="s">
        <v>81</v>
      </c>
      <c r="H52" s="95">
        <v>35</v>
      </c>
      <c r="I52" s="85">
        <f t="shared" si="0"/>
        <v>84</v>
      </c>
    </row>
    <row r="53" spans="1:9" x14ac:dyDescent="0.2">
      <c r="A53" s="21">
        <v>58</v>
      </c>
      <c r="B53" s="37" t="s">
        <v>78</v>
      </c>
      <c r="C53" s="100" t="s">
        <v>79</v>
      </c>
      <c r="D53" s="101" t="s">
        <v>94</v>
      </c>
      <c r="E53" s="102" t="s">
        <v>45</v>
      </c>
      <c r="F53" s="103">
        <v>10.5</v>
      </c>
      <c r="G53" s="104" t="s">
        <v>81</v>
      </c>
      <c r="H53" s="95">
        <v>35</v>
      </c>
      <c r="I53" s="85">
        <f t="shared" si="0"/>
        <v>73.5</v>
      </c>
    </row>
    <row r="54" spans="1:9" x14ac:dyDescent="0.2">
      <c r="A54" s="21">
        <v>59</v>
      </c>
      <c r="B54" s="37" t="s">
        <v>78</v>
      </c>
      <c r="C54" s="100" t="s">
        <v>79</v>
      </c>
      <c r="D54" s="101" t="s">
        <v>95</v>
      </c>
      <c r="E54" s="102" t="s">
        <v>45</v>
      </c>
      <c r="F54" s="103">
        <v>2.9990000000000001</v>
      </c>
      <c r="G54" s="104" t="s">
        <v>81</v>
      </c>
      <c r="H54" s="95">
        <v>35</v>
      </c>
      <c r="I54" s="85">
        <f t="shared" si="0"/>
        <v>20.993000000000002</v>
      </c>
    </row>
    <row r="55" spans="1:9" x14ac:dyDescent="0.2">
      <c r="A55" s="21">
        <v>60</v>
      </c>
      <c r="B55" s="37" t="s">
        <v>78</v>
      </c>
      <c r="C55" s="100" t="s">
        <v>79</v>
      </c>
      <c r="D55" s="101" t="s">
        <v>96</v>
      </c>
      <c r="E55" s="102" t="s">
        <v>45</v>
      </c>
      <c r="F55" s="103">
        <v>12.999000000000001</v>
      </c>
      <c r="G55" s="104" t="s">
        <v>81</v>
      </c>
      <c r="H55" s="95">
        <v>35</v>
      </c>
      <c r="I55" s="85">
        <f t="shared" si="0"/>
        <v>90.993000000000009</v>
      </c>
    </row>
    <row r="56" spans="1:9" x14ac:dyDescent="0.2">
      <c r="A56" s="21">
        <v>61</v>
      </c>
      <c r="B56" s="37" t="s">
        <v>78</v>
      </c>
      <c r="C56" s="100" t="s">
        <v>79</v>
      </c>
      <c r="D56" s="101" t="s">
        <v>97</v>
      </c>
      <c r="E56" s="102" t="s">
        <v>45</v>
      </c>
      <c r="F56" s="103">
        <v>16.998000000000001</v>
      </c>
      <c r="G56" s="104" t="s">
        <v>81</v>
      </c>
      <c r="H56" s="95">
        <v>35</v>
      </c>
      <c r="I56" s="85">
        <f t="shared" si="0"/>
        <v>118.98600000000002</v>
      </c>
    </row>
    <row r="57" spans="1:9" x14ac:dyDescent="0.2">
      <c r="A57" s="21">
        <v>62</v>
      </c>
      <c r="B57" s="37" t="s">
        <v>78</v>
      </c>
      <c r="C57" s="100" t="s">
        <v>79</v>
      </c>
      <c r="D57" s="101" t="s">
        <v>98</v>
      </c>
      <c r="E57" s="102" t="s">
        <v>45</v>
      </c>
      <c r="F57" s="103">
        <v>7.9989999999999997</v>
      </c>
      <c r="G57" s="104" t="s">
        <v>81</v>
      </c>
      <c r="H57" s="95">
        <v>35</v>
      </c>
      <c r="I57" s="85">
        <f t="shared" si="0"/>
        <v>55.992999999999995</v>
      </c>
    </row>
    <row r="58" spans="1:9" x14ac:dyDescent="0.2">
      <c r="A58" s="21">
        <v>63</v>
      </c>
      <c r="B58" s="37" t="s">
        <v>78</v>
      </c>
      <c r="C58" s="100" t="s">
        <v>79</v>
      </c>
      <c r="D58" s="101" t="s">
        <v>99</v>
      </c>
      <c r="E58" s="102" t="s">
        <v>45</v>
      </c>
      <c r="F58" s="103">
        <v>15.5</v>
      </c>
      <c r="G58" s="104" t="s">
        <v>81</v>
      </c>
      <c r="H58" s="95">
        <v>35</v>
      </c>
      <c r="I58" s="85">
        <f t="shared" ref="I58:I116" si="1">(F58*H58)*20%</f>
        <v>108.5</v>
      </c>
    </row>
    <row r="59" spans="1:9" x14ac:dyDescent="0.2">
      <c r="A59" s="21">
        <v>64</v>
      </c>
      <c r="B59" s="37" t="s">
        <v>78</v>
      </c>
      <c r="C59" s="100" t="s">
        <v>79</v>
      </c>
      <c r="D59" s="101" t="s">
        <v>100</v>
      </c>
      <c r="E59" s="102" t="s">
        <v>45</v>
      </c>
      <c r="F59" s="103">
        <v>15.7</v>
      </c>
      <c r="G59" s="104" t="s">
        <v>81</v>
      </c>
      <c r="H59" s="95">
        <v>35</v>
      </c>
      <c r="I59" s="85">
        <f t="shared" si="1"/>
        <v>109.9</v>
      </c>
    </row>
    <row r="60" spans="1:9" x14ac:dyDescent="0.2">
      <c r="A60" s="21">
        <v>65</v>
      </c>
      <c r="B60" s="37" t="s">
        <v>78</v>
      </c>
      <c r="C60" s="100" t="s">
        <v>79</v>
      </c>
      <c r="D60" s="101" t="s">
        <v>101</v>
      </c>
      <c r="E60" s="102" t="s">
        <v>45</v>
      </c>
      <c r="F60" s="103">
        <v>9.9979999999999993</v>
      </c>
      <c r="G60" s="104" t="s">
        <v>81</v>
      </c>
      <c r="H60" s="95">
        <v>35</v>
      </c>
      <c r="I60" s="85">
        <f t="shared" si="1"/>
        <v>69.98599999999999</v>
      </c>
    </row>
    <row r="61" spans="1:9" x14ac:dyDescent="0.2">
      <c r="A61" s="21">
        <v>66</v>
      </c>
      <c r="B61" s="37" t="s">
        <v>78</v>
      </c>
      <c r="C61" s="100" t="s">
        <v>79</v>
      </c>
      <c r="D61" s="101" t="s">
        <v>102</v>
      </c>
      <c r="E61" s="102" t="s">
        <v>45</v>
      </c>
      <c r="F61" s="103">
        <v>8.4990000000000006</v>
      </c>
      <c r="G61" s="104" t="s">
        <v>81</v>
      </c>
      <c r="H61" s="95">
        <v>35</v>
      </c>
      <c r="I61" s="85">
        <f t="shared" si="1"/>
        <v>59.493000000000009</v>
      </c>
    </row>
    <row r="62" spans="1:9" x14ac:dyDescent="0.2">
      <c r="A62" s="21">
        <v>67</v>
      </c>
      <c r="B62" s="37" t="s">
        <v>78</v>
      </c>
      <c r="C62" s="100" t="s">
        <v>103</v>
      </c>
      <c r="D62" s="101" t="s">
        <v>104</v>
      </c>
      <c r="E62" s="102" t="s">
        <v>45</v>
      </c>
      <c r="F62" s="103">
        <v>2.2000000000000002</v>
      </c>
      <c r="G62" s="104" t="s">
        <v>105</v>
      </c>
      <c r="H62" s="95">
        <v>35</v>
      </c>
      <c r="I62" s="85">
        <f t="shared" si="1"/>
        <v>15.4</v>
      </c>
    </row>
    <row r="63" spans="1:9" x14ac:dyDescent="0.2">
      <c r="A63" s="21">
        <v>68</v>
      </c>
      <c r="B63" s="37" t="s">
        <v>78</v>
      </c>
      <c r="C63" s="100" t="s">
        <v>103</v>
      </c>
      <c r="D63" s="101" t="s">
        <v>106</v>
      </c>
      <c r="E63" s="102" t="s">
        <v>45</v>
      </c>
      <c r="F63" s="103">
        <v>2</v>
      </c>
      <c r="G63" s="104" t="s">
        <v>105</v>
      </c>
      <c r="H63" s="95">
        <v>35</v>
      </c>
      <c r="I63" s="85">
        <f t="shared" si="1"/>
        <v>14</v>
      </c>
    </row>
    <row r="64" spans="1:9" x14ac:dyDescent="0.2">
      <c r="A64" s="21">
        <v>69</v>
      </c>
      <c r="B64" s="37" t="s">
        <v>78</v>
      </c>
      <c r="C64" s="105" t="s">
        <v>103</v>
      </c>
      <c r="D64" s="106" t="s">
        <v>107</v>
      </c>
      <c r="E64" s="102" t="s">
        <v>45</v>
      </c>
      <c r="F64" s="107">
        <v>16.001000000000001</v>
      </c>
      <c r="G64" s="104" t="s">
        <v>105</v>
      </c>
      <c r="H64" s="95">
        <v>35</v>
      </c>
      <c r="I64" s="85">
        <f t="shared" si="1"/>
        <v>112.00700000000002</v>
      </c>
    </row>
    <row r="65" spans="1:9" x14ac:dyDescent="0.2">
      <c r="A65" s="21">
        <v>70</v>
      </c>
      <c r="B65" s="37" t="s">
        <v>78</v>
      </c>
      <c r="C65" s="105" t="s">
        <v>103</v>
      </c>
      <c r="D65" s="106" t="s">
        <v>108</v>
      </c>
      <c r="E65" s="102" t="s">
        <v>45</v>
      </c>
      <c r="F65" s="107">
        <v>15.801</v>
      </c>
      <c r="G65" s="104" t="s">
        <v>105</v>
      </c>
      <c r="H65" s="95">
        <v>35</v>
      </c>
      <c r="I65" s="85">
        <f t="shared" si="1"/>
        <v>110.607</v>
      </c>
    </row>
    <row r="66" spans="1:9" x14ac:dyDescent="0.2">
      <c r="A66" s="21">
        <v>71</v>
      </c>
      <c r="B66" s="37" t="s">
        <v>78</v>
      </c>
      <c r="C66" s="105" t="s">
        <v>103</v>
      </c>
      <c r="D66" s="106" t="s">
        <v>109</v>
      </c>
      <c r="E66" s="102" t="s">
        <v>45</v>
      </c>
      <c r="F66" s="107">
        <v>1.7150000000000001</v>
      </c>
      <c r="G66" s="108" t="s">
        <v>105</v>
      </c>
      <c r="H66" s="95">
        <v>35</v>
      </c>
      <c r="I66" s="85">
        <f t="shared" si="1"/>
        <v>12.005000000000003</v>
      </c>
    </row>
    <row r="67" spans="1:9" x14ac:dyDescent="0.2">
      <c r="A67" s="21">
        <v>72</v>
      </c>
      <c r="B67" s="37" t="s">
        <v>78</v>
      </c>
      <c r="C67" s="105" t="s">
        <v>103</v>
      </c>
      <c r="D67" s="106" t="s">
        <v>110</v>
      </c>
      <c r="E67" s="102" t="s">
        <v>45</v>
      </c>
      <c r="F67" s="107">
        <v>2.746</v>
      </c>
      <c r="G67" s="108" t="s">
        <v>105</v>
      </c>
      <c r="H67" s="95">
        <v>35</v>
      </c>
      <c r="I67" s="85">
        <f t="shared" si="1"/>
        <v>19.222000000000001</v>
      </c>
    </row>
    <row r="68" spans="1:9" x14ac:dyDescent="0.2">
      <c r="A68" s="21">
        <v>73</v>
      </c>
      <c r="B68" s="37" t="s">
        <v>78</v>
      </c>
      <c r="C68" s="100" t="s">
        <v>111</v>
      </c>
      <c r="D68" s="101" t="s">
        <v>112</v>
      </c>
      <c r="E68" s="102" t="s">
        <v>45</v>
      </c>
      <c r="F68" s="103">
        <v>3</v>
      </c>
      <c r="G68" s="104" t="s">
        <v>105</v>
      </c>
      <c r="H68" s="95">
        <v>35</v>
      </c>
      <c r="I68" s="85">
        <f t="shared" si="1"/>
        <v>21</v>
      </c>
    </row>
    <row r="69" spans="1:9" x14ac:dyDescent="0.2">
      <c r="A69" s="21">
        <v>74</v>
      </c>
      <c r="B69" s="37" t="s">
        <v>78</v>
      </c>
      <c r="C69" s="100" t="s">
        <v>113</v>
      </c>
      <c r="D69" s="101" t="s">
        <v>114</v>
      </c>
      <c r="E69" s="102" t="s">
        <v>115</v>
      </c>
      <c r="F69" s="103">
        <v>183.14</v>
      </c>
      <c r="G69" s="104" t="s">
        <v>105</v>
      </c>
      <c r="H69" s="95">
        <v>35</v>
      </c>
      <c r="I69" s="85">
        <f t="shared" si="1"/>
        <v>1281.98</v>
      </c>
    </row>
    <row r="70" spans="1:9" x14ac:dyDescent="0.2">
      <c r="A70" s="21">
        <v>75</v>
      </c>
      <c r="B70" s="37" t="s">
        <v>78</v>
      </c>
      <c r="C70" s="100" t="s">
        <v>113</v>
      </c>
      <c r="D70" s="101" t="s">
        <v>116</v>
      </c>
      <c r="E70" s="102" t="s">
        <v>115</v>
      </c>
      <c r="F70" s="103">
        <v>45.862000000000002</v>
      </c>
      <c r="G70" s="104" t="s">
        <v>105</v>
      </c>
      <c r="H70" s="95">
        <v>35</v>
      </c>
      <c r="I70" s="85">
        <f t="shared" si="1"/>
        <v>321.03400000000005</v>
      </c>
    </row>
    <row r="71" spans="1:9" x14ac:dyDescent="0.2">
      <c r="A71" s="21">
        <v>76</v>
      </c>
      <c r="B71" s="37" t="s">
        <v>78</v>
      </c>
      <c r="C71" s="100" t="s">
        <v>113</v>
      </c>
      <c r="D71" s="101" t="s">
        <v>117</v>
      </c>
      <c r="E71" s="102" t="s">
        <v>115</v>
      </c>
      <c r="F71" s="103">
        <v>1.149</v>
      </c>
      <c r="G71" s="104" t="s">
        <v>105</v>
      </c>
      <c r="H71" s="95">
        <v>35</v>
      </c>
      <c r="I71" s="85">
        <f t="shared" si="1"/>
        <v>8.043000000000001</v>
      </c>
    </row>
    <row r="72" spans="1:9" x14ac:dyDescent="0.2">
      <c r="A72" s="21">
        <v>77</v>
      </c>
      <c r="B72" s="37" t="s">
        <v>78</v>
      </c>
      <c r="C72" s="100" t="s">
        <v>113</v>
      </c>
      <c r="D72" s="101" t="s">
        <v>118</v>
      </c>
      <c r="E72" s="102" t="s">
        <v>115</v>
      </c>
      <c r="F72" s="103">
        <v>2.2000000000000002</v>
      </c>
      <c r="G72" s="104" t="s">
        <v>105</v>
      </c>
      <c r="H72" s="95">
        <v>35</v>
      </c>
      <c r="I72" s="85">
        <f t="shared" si="1"/>
        <v>15.4</v>
      </c>
    </row>
    <row r="73" spans="1:9" x14ac:dyDescent="0.2">
      <c r="A73" s="21">
        <v>78</v>
      </c>
      <c r="B73" s="37" t="s">
        <v>78</v>
      </c>
      <c r="C73" s="100" t="s">
        <v>113</v>
      </c>
      <c r="D73" s="101" t="s">
        <v>119</v>
      </c>
      <c r="E73" s="102" t="s">
        <v>115</v>
      </c>
      <c r="F73" s="103">
        <v>2.2000000000000002</v>
      </c>
      <c r="G73" s="104" t="s">
        <v>105</v>
      </c>
      <c r="H73" s="95">
        <v>35</v>
      </c>
      <c r="I73" s="85">
        <f t="shared" si="1"/>
        <v>15.4</v>
      </c>
    </row>
    <row r="74" spans="1:9" x14ac:dyDescent="0.2">
      <c r="A74" s="21">
        <v>79</v>
      </c>
      <c r="B74" s="37" t="s">
        <v>78</v>
      </c>
      <c r="C74" s="100" t="s">
        <v>120</v>
      </c>
      <c r="D74" s="101" t="s">
        <v>121</v>
      </c>
      <c r="E74" s="102" t="s">
        <v>45</v>
      </c>
      <c r="F74" s="103">
        <v>23.998999999999999</v>
      </c>
      <c r="G74" s="104" t="s">
        <v>14</v>
      </c>
      <c r="H74" s="95">
        <v>35</v>
      </c>
      <c r="I74" s="85">
        <f t="shared" si="1"/>
        <v>167.99299999999999</v>
      </c>
    </row>
    <row r="75" spans="1:9" x14ac:dyDescent="0.2">
      <c r="A75" s="21">
        <v>85</v>
      </c>
      <c r="B75" s="37" t="s">
        <v>78</v>
      </c>
      <c r="C75" s="100" t="s">
        <v>122</v>
      </c>
      <c r="D75" s="101" t="s">
        <v>123</v>
      </c>
      <c r="E75" s="102" t="s">
        <v>45</v>
      </c>
      <c r="F75" s="103">
        <v>2.2189999999999999</v>
      </c>
      <c r="G75" s="104" t="s">
        <v>19</v>
      </c>
      <c r="H75" s="95">
        <v>35</v>
      </c>
      <c r="I75" s="85">
        <f t="shared" si="1"/>
        <v>15.532999999999999</v>
      </c>
    </row>
    <row r="76" spans="1:9" x14ac:dyDescent="0.2">
      <c r="A76" s="21">
        <v>86</v>
      </c>
      <c r="B76" s="37" t="s">
        <v>78</v>
      </c>
      <c r="C76" s="100" t="s">
        <v>122</v>
      </c>
      <c r="D76" s="101" t="s">
        <v>124</v>
      </c>
      <c r="E76" s="102" t="s">
        <v>45</v>
      </c>
      <c r="F76" s="103">
        <v>0.66500000000000004</v>
      </c>
      <c r="G76" s="104" t="s">
        <v>19</v>
      </c>
      <c r="H76" s="95">
        <v>35</v>
      </c>
      <c r="I76" s="85">
        <f t="shared" si="1"/>
        <v>4.6550000000000002</v>
      </c>
    </row>
    <row r="77" spans="1:9" x14ac:dyDescent="0.2">
      <c r="A77" s="21">
        <v>87</v>
      </c>
      <c r="B77" s="37" t="s">
        <v>78</v>
      </c>
      <c r="C77" s="100" t="s">
        <v>122</v>
      </c>
      <c r="D77" s="101" t="s">
        <v>125</v>
      </c>
      <c r="E77" s="102" t="s">
        <v>45</v>
      </c>
      <c r="F77" s="103">
        <v>9.7989999999999995</v>
      </c>
      <c r="G77" s="104" t="s">
        <v>105</v>
      </c>
      <c r="H77" s="95">
        <v>35</v>
      </c>
      <c r="I77" s="85">
        <f t="shared" si="1"/>
        <v>68.593000000000004</v>
      </c>
    </row>
    <row r="78" spans="1:9" x14ac:dyDescent="0.2">
      <c r="A78" s="21">
        <v>88</v>
      </c>
      <c r="B78" s="37" t="s">
        <v>78</v>
      </c>
      <c r="C78" s="100" t="s">
        <v>122</v>
      </c>
      <c r="D78" s="101" t="s">
        <v>126</v>
      </c>
      <c r="E78" s="102" t="s">
        <v>45</v>
      </c>
      <c r="F78" s="103">
        <v>1.01</v>
      </c>
      <c r="G78" s="104" t="s">
        <v>105</v>
      </c>
      <c r="H78" s="95">
        <v>35</v>
      </c>
      <c r="I78" s="85">
        <f t="shared" si="1"/>
        <v>7.07</v>
      </c>
    </row>
    <row r="79" spans="1:9" x14ac:dyDescent="0.2">
      <c r="A79" s="21">
        <v>89</v>
      </c>
      <c r="B79" s="37" t="s">
        <v>78</v>
      </c>
      <c r="C79" s="100" t="s">
        <v>122</v>
      </c>
      <c r="D79" s="101" t="s">
        <v>127</v>
      </c>
      <c r="E79" s="102" t="s">
        <v>45</v>
      </c>
      <c r="F79" s="103">
        <v>8</v>
      </c>
      <c r="G79" s="104" t="s">
        <v>26</v>
      </c>
      <c r="H79" s="95">
        <v>35</v>
      </c>
      <c r="I79" s="85">
        <f t="shared" si="1"/>
        <v>56</v>
      </c>
    </row>
    <row r="80" spans="1:9" x14ac:dyDescent="0.2">
      <c r="A80" s="21">
        <v>90</v>
      </c>
      <c r="B80" s="37" t="s">
        <v>78</v>
      </c>
      <c r="C80" s="100" t="s">
        <v>122</v>
      </c>
      <c r="D80" s="101" t="s">
        <v>128</v>
      </c>
      <c r="E80" s="102" t="s">
        <v>45</v>
      </c>
      <c r="F80" s="103">
        <v>5</v>
      </c>
      <c r="G80" s="104" t="s">
        <v>26</v>
      </c>
      <c r="H80" s="95">
        <v>35</v>
      </c>
      <c r="I80" s="85">
        <f t="shared" si="1"/>
        <v>35</v>
      </c>
    </row>
    <row r="81" spans="1:9" x14ac:dyDescent="0.2">
      <c r="A81" s="21">
        <v>91</v>
      </c>
      <c r="B81" s="37" t="s">
        <v>78</v>
      </c>
      <c r="C81" s="100" t="s">
        <v>122</v>
      </c>
      <c r="D81" s="101" t="s">
        <v>129</v>
      </c>
      <c r="E81" s="102" t="s">
        <v>45</v>
      </c>
      <c r="F81" s="103">
        <v>1.5</v>
      </c>
      <c r="G81" s="104" t="s">
        <v>26</v>
      </c>
      <c r="H81" s="95">
        <v>35</v>
      </c>
      <c r="I81" s="85">
        <f t="shared" si="1"/>
        <v>10.5</v>
      </c>
    </row>
    <row r="82" spans="1:9" x14ac:dyDescent="0.2">
      <c r="A82" s="21">
        <v>92</v>
      </c>
      <c r="B82" s="37" t="s">
        <v>78</v>
      </c>
      <c r="C82" s="100" t="s">
        <v>122</v>
      </c>
      <c r="D82" s="101" t="s">
        <v>130</v>
      </c>
      <c r="E82" s="102" t="s">
        <v>45</v>
      </c>
      <c r="F82" s="103">
        <v>1.3</v>
      </c>
      <c r="G82" s="104" t="s">
        <v>26</v>
      </c>
      <c r="H82" s="95">
        <v>35</v>
      </c>
      <c r="I82" s="85">
        <f t="shared" si="1"/>
        <v>9.1</v>
      </c>
    </row>
    <row r="83" spans="1:9" x14ac:dyDescent="0.2">
      <c r="A83" s="21">
        <v>93</v>
      </c>
      <c r="B83" s="37" t="s">
        <v>78</v>
      </c>
      <c r="C83" s="100" t="s">
        <v>122</v>
      </c>
      <c r="D83" s="101" t="s">
        <v>131</v>
      </c>
      <c r="E83" s="102" t="s">
        <v>45</v>
      </c>
      <c r="F83" s="103">
        <v>4.8</v>
      </c>
      <c r="G83" s="104" t="s">
        <v>26</v>
      </c>
      <c r="H83" s="95">
        <v>35</v>
      </c>
      <c r="I83" s="85">
        <f t="shared" si="1"/>
        <v>33.6</v>
      </c>
    </row>
    <row r="84" spans="1:9" x14ac:dyDescent="0.2">
      <c r="A84" s="21">
        <v>94</v>
      </c>
      <c r="B84" s="37" t="s">
        <v>78</v>
      </c>
      <c r="C84" s="100" t="s">
        <v>122</v>
      </c>
      <c r="D84" s="101" t="s">
        <v>132</v>
      </c>
      <c r="E84" s="102" t="s">
        <v>45</v>
      </c>
      <c r="F84" s="103">
        <v>2</v>
      </c>
      <c r="G84" s="104" t="s">
        <v>26</v>
      </c>
      <c r="H84" s="95">
        <v>35</v>
      </c>
      <c r="I84" s="85">
        <f t="shared" si="1"/>
        <v>14</v>
      </c>
    </row>
    <row r="85" spans="1:9" x14ac:dyDescent="0.2">
      <c r="A85" s="21">
        <v>95</v>
      </c>
      <c r="B85" s="37" t="s">
        <v>78</v>
      </c>
      <c r="C85" s="100" t="s">
        <v>122</v>
      </c>
      <c r="D85" s="101" t="s">
        <v>133</v>
      </c>
      <c r="E85" s="102" t="s">
        <v>45</v>
      </c>
      <c r="F85" s="103">
        <v>4.7050000000000001</v>
      </c>
      <c r="G85" s="104" t="s">
        <v>26</v>
      </c>
      <c r="H85" s="95">
        <v>35</v>
      </c>
      <c r="I85" s="85">
        <f t="shared" si="1"/>
        <v>32.935000000000002</v>
      </c>
    </row>
    <row r="86" spans="1:9" x14ac:dyDescent="0.2">
      <c r="A86" s="21">
        <v>96</v>
      </c>
      <c r="B86" s="37" t="s">
        <v>78</v>
      </c>
      <c r="C86" s="100" t="s">
        <v>122</v>
      </c>
      <c r="D86" s="101" t="s">
        <v>134</v>
      </c>
      <c r="E86" s="102" t="s">
        <v>45</v>
      </c>
      <c r="F86" s="103">
        <v>6.7990000000000004</v>
      </c>
      <c r="G86" s="104" t="s">
        <v>26</v>
      </c>
      <c r="H86" s="95">
        <v>35</v>
      </c>
      <c r="I86" s="85">
        <f t="shared" si="1"/>
        <v>47.593000000000004</v>
      </c>
    </row>
    <row r="87" spans="1:9" x14ac:dyDescent="0.2">
      <c r="A87" s="21">
        <v>97</v>
      </c>
      <c r="B87" s="37" t="s">
        <v>78</v>
      </c>
      <c r="C87" s="100" t="s">
        <v>122</v>
      </c>
      <c r="D87" s="101" t="s">
        <v>135</v>
      </c>
      <c r="E87" s="102" t="s">
        <v>45</v>
      </c>
      <c r="F87" s="103">
        <v>3.6150000000000002</v>
      </c>
      <c r="G87" s="104" t="s">
        <v>26</v>
      </c>
      <c r="H87" s="95">
        <v>35</v>
      </c>
      <c r="I87" s="85">
        <f t="shared" si="1"/>
        <v>25.305000000000003</v>
      </c>
    </row>
    <row r="88" spans="1:9" x14ac:dyDescent="0.2">
      <c r="A88" s="21">
        <v>98</v>
      </c>
      <c r="B88" s="37" t="s">
        <v>78</v>
      </c>
      <c r="C88" s="100" t="s">
        <v>122</v>
      </c>
      <c r="D88" s="101" t="s">
        <v>136</v>
      </c>
      <c r="E88" s="102" t="s">
        <v>45</v>
      </c>
      <c r="F88" s="103">
        <v>1.2</v>
      </c>
      <c r="G88" s="104" t="s">
        <v>26</v>
      </c>
      <c r="H88" s="95">
        <v>35</v>
      </c>
      <c r="I88" s="85">
        <f t="shared" si="1"/>
        <v>8.4</v>
      </c>
    </row>
    <row r="89" spans="1:9" x14ac:dyDescent="0.2">
      <c r="A89" s="21">
        <v>99</v>
      </c>
      <c r="B89" s="37" t="s">
        <v>78</v>
      </c>
      <c r="C89" s="100" t="s">
        <v>122</v>
      </c>
      <c r="D89" s="101" t="s">
        <v>137</v>
      </c>
      <c r="E89" s="102" t="s">
        <v>45</v>
      </c>
      <c r="F89" s="103">
        <v>0.39600000000000002</v>
      </c>
      <c r="G89" s="104" t="s">
        <v>26</v>
      </c>
      <c r="H89" s="95">
        <v>35</v>
      </c>
      <c r="I89" s="85">
        <f t="shared" si="1"/>
        <v>2.7720000000000002</v>
      </c>
    </row>
    <row r="90" spans="1:9" x14ac:dyDescent="0.2">
      <c r="A90" s="21">
        <v>100</v>
      </c>
      <c r="B90" s="37" t="s">
        <v>78</v>
      </c>
      <c r="C90" s="100" t="s">
        <v>122</v>
      </c>
      <c r="D90" s="101" t="s">
        <v>138</v>
      </c>
      <c r="E90" s="102" t="s">
        <v>45</v>
      </c>
      <c r="F90" s="103">
        <v>4</v>
      </c>
      <c r="G90" s="104" t="s">
        <v>26</v>
      </c>
      <c r="H90" s="95">
        <v>35</v>
      </c>
      <c r="I90" s="85">
        <f t="shared" si="1"/>
        <v>28</v>
      </c>
    </row>
    <row r="91" spans="1:9" x14ac:dyDescent="0.2">
      <c r="A91" s="21">
        <v>101</v>
      </c>
      <c r="B91" s="37" t="s">
        <v>78</v>
      </c>
      <c r="C91" s="100" t="s">
        <v>122</v>
      </c>
      <c r="D91" s="101" t="s">
        <v>139</v>
      </c>
      <c r="E91" s="102" t="s">
        <v>45</v>
      </c>
      <c r="F91" s="103">
        <v>2</v>
      </c>
      <c r="G91" s="104" t="s">
        <v>26</v>
      </c>
      <c r="H91" s="95">
        <v>35</v>
      </c>
      <c r="I91" s="85">
        <f t="shared" si="1"/>
        <v>14</v>
      </c>
    </row>
    <row r="92" spans="1:9" x14ac:dyDescent="0.2">
      <c r="A92" s="21">
        <v>102</v>
      </c>
      <c r="B92" s="37" t="s">
        <v>78</v>
      </c>
      <c r="C92" s="100" t="s">
        <v>122</v>
      </c>
      <c r="D92" s="101" t="s">
        <v>140</v>
      </c>
      <c r="E92" s="102" t="s">
        <v>45</v>
      </c>
      <c r="F92" s="103">
        <v>1</v>
      </c>
      <c r="G92" s="104" t="s">
        <v>26</v>
      </c>
      <c r="H92" s="95">
        <v>35</v>
      </c>
      <c r="I92" s="85">
        <f t="shared" si="1"/>
        <v>7</v>
      </c>
    </row>
    <row r="93" spans="1:9" x14ac:dyDescent="0.2">
      <c r="A93" s="21">
        <v>103</v>
      </c>
      <c r="B93" s="37" t="s">
        <v>78</v>
      </c>
      <c r="C93" s="100" t="s">
        <v>122</v>
      </c>
      <c r="D93" s="101" t="s">
        <v>141</v>
      </c>
      <c r="E93" s="102" t="s">
        <v>45</v>
      </c>
      <c r="F93" s="103">
        <v>3.5</v>
      </c>
      <c r="G93" s="104" t="s">
        <v>26</v>
      </c>
      <c r="H93" s="95">
        <v>35</v>
      </c>
      <c r="I93" s="85">
        <f t="shared" si="1"/>
        <v>24.5</v>
      </c>
    </row>
    <row r="94" spans="1:9" x14ac:dyDescent="0.2">
      <c r="A94" s="21">
        <v>104</v>
      </c>
      <c r="B94" s="37" t="s">
        <v>78</v>
      </c>
      <c r="C94" s="100" t="s">
        <v>122</v>
      </c>
      <c r="D94" s="101" t="s">
        <v>142</v>
      </c>
      <c r="E94" s="102" t="s">
        <v>45</v>
      </c>
      <c r="F94" s="103">
        <v>3</v>
      </c>
      <c r="G94" s="104" t="s">
        <v>26</v>
      </c>
      <c r="H94" s="95">
        <v>35</v>
      </c>
      <c r="I94" s="85">
        <f t="shared" si="1"/>
        <v>21</v>
      </c>
    </row>
    <row r="95" spans="1:9" x14ac:dyDescent="0.2">
      <c r="A95" s="21">
        <v>105</v>
      </c>
      <c r="B95" s="37" t="s">
        <v>78</v>
      </c>
      <c r="C95" s="100" t="s">
        <v>122</v>
      </c>
      <c r="D95" s="101" t="s">
        <v>143</v>
      </c>
      <c r="E95" s="102" t="s">
        <v>45</v>
      </c>
      <c r="F95" s="103">
        <v>1</v>
      </c>
      <c r="G95" s="104" t="s">
        <v>26</v>
      </c>
      <c r="H95" s="95">
        <v>35</v>
      </c>
      <c r="I95" s="85">
        <f t="shared" si="1"/>
        <v>7</v>
      </c>
    </row>
    <row r="96" spans="1:9" x14ac:dyDescent="0.2">
      <c r="A96" s="21">
        <v>106</v>
      </c>
      <c r="B96" s="37" t="s">
        <v>78</v>
      </c>
      <c r="C96" s="100" t="s">
        <v>122</v>
      </c>
      <c r="D96" s="101" t="s">
        <v>144</v>
      </c>
      <c r="E96" s="102" t="s">
        <v>45</v>
      </c>
      <c r="F96" s="103">
        <v>2</v>
      </c>
      <c r="G96" s="104" t="s">
        <v>26</v>
      </c>
      <c r="H96" s="95">
        <v>35</v>
      </c>
      <c r="I96" s="85">
        <f t="shared" si="1"/>
        <v>14</v>
      </c>
    </row>
    <row r="97" spans="1:9" x14ac:dyDescent="0.2">
      <c r="A97" s="21">
        <v>107</v>
      </c>
      <c r="B97" s="37" t="s">
        <v>78</v>
      </c>
      <c r="C97" s="100" t="s">
        <v>122</v>
      </c>
      <c r="D97" s="101" t="s">
        <v>145</v>
      </c>
      <c r="E97" s="102" t="s">
        <v>45</v>
      </c>
      <c r="F97" s="103">
        <v>0.60299999999999998</v>
      </c>
      <c r="G97" s="104" t="s">
        <v>26</v>
      </c>
      <c r="H97" s="95">
        <v>35</v>
      </c>
      <c r="I97" s="85">
        <f t="shared" si="1"/>
        <v>4.2210000000000001</v>
      </c>
    </row>
    <row r="98" spans="1:9" x14ac:dyDescent="0.2">
      <c r="A98" s="21">
        <v>108</v>
      </c>
      <c r="B98" s="37" t="s">
        <v>78</v>
      </c>
      <c r="C98" s="100" t="s">
        <v>122</v>
      </c>
      <c r="D98" s="101" t="s">
        <v>146</v>
      </c>
      <c r="E98" s="102" t="s">
        <v>45</v>
      </c>
      <c r="F98" s="103">
        <v>10.612</v>
      </c>
      <c r="G98" s="104" t="s">
        <v>105</v>
      </c>
      <c r="H98" s="95">
        <v>35</v>
      </c>
      <c r="I98" s="85">
        <f t="shared" si="1"/>
        <v>74.284000000000006</v>
      </c>
    </row>
    <row r="99" spans="1:9" x14ac:dyDescent="0.2">
      <c r="A99" s="21">
        <v>109</v>
      </c>
      <c r="B99" s="37" t="s">
        <v>78</v>
      </c>
      <c r="C99" s="100" t="s">
        <v>122</v>
      </c>
      <c r="D99" s="101" t="s">
        <v>147</v>
      </c>
      <c r="E99" s="102" t="s">
        <v>45</v>
      </c>
      <c r="F99" s="103">
        <v>2</v>
      </c>
      <c r="G99" s="104" t="s">
        <v>105</v>
      </c>
      <c r="H99" s="95">
        <v>35</v>
      </c>
      <c r="I99" s="85">
        <f t="shared" si="1"/>
        <v>14</v>
      </c>
    </row>
    <row r="100" spans="1:9" x14ac:dyDescent="0.2">
      <c r="A100" s="21">
        <v>110</v>
      </c>
      <c r="B100" s="37" t="s">
        <v>78</v>
      </c>
      <c r="C100" s="100" t="s">
        <v>122</v>
      </c>
      <c r="D100" s="101" t="s">
        <v>148</v>
      </c>
      <c r="E100" s="102" t="s">
        <v>45</v>
      </c>
      <c r="F100" s="103">
        <v>2.8210000000000002</v>
      </c>
      <c r="G100" s="104" t="s">
        <v>105</v>
      </c>
      <c r="H100" s="95">
        <v>35</v>
      </c>
      <c r="I100" s="85">
        <f t="shared" si="1"/>
        <v>19.747</v>
      </c>
    </row>
    <row r="101" spans="1:9" x14ac:dyDescent="0.2">
      <c r="A101" s="21">
        <v>111</v>
      </c>
      <c r="B101" s="37" t="s">
        <v>78</v>
      </c>
      <c r="C101" s="100" t="s">
        <v>122</v>
      </c>
      <c r="D101" s="101" t="s">
        <v>149</v>
      </c>
      <c r="E101" s="102" t="s">
        <v>45</v>
      </c>
      <c r="F101" s="103">
        <v>1</v>
      </c>
      <c r="G101" s="104" t="s">
        <v>105</v>
      </c>
      <c r="H101" s="95">
        <v>35</v>
      </c>
      <c r="I101" s="85">
        <f t="shared" si="1"/>
        <v>7</v>
      </c>
    </row>
    <row r="102" spans="1:9" x14ac:dyDescent="0.2">
      <c r="A102" s="21">
        <v>112</v>
      </c>
      <c r="B102" s="37" t="s">
        <v>78</v>
      </c>
      <c r="C102" s="100" t="s">
        <v>122</v>
      </c>
      <c r="D102" s="101" t="s">
        <v>150</v>
      </c>
      <c r="E102" s="102" t="s">
        <v>45</v>
      </c>
      <c r="F102" s="103">
        <v>3.9980000000000002</v>
      </c>
      <c r="G102" s="104" t="s">
        <v>105</v>
      </c>
      <c r="H102" s="95">
        <v>35</v>
      </c>
      <c r="I102" s="85">
        <f t="shared" si="1"/>
        <v>27.986000000000004</v>
      </c>
    </row>
    <row r="103" spans="1:9" x14ac:dyDescent="0.2">
      <c r="A103" s="21">
        <v>113</v>
      </c>
      <c r="B103" s="37" t="s">
        <v>78</v>
      </c>
      <c r="C103" s="100" t="s">
        <v>122</v>
      </c>
      <c r="D103" s="101" t="s">
        <v>151</v>
      </c>
      <c r="E103" s="102" t="s">
        <v>45</v>
      </c>
      <c r="F103" s="103">
        <v>2</v>
      </c>
      <c r="G103" s="104" t="s">
        <v>22</v>
      </c>
      <c r="H103" s="95">
        <v>35</v>
      </c>
      <c r="I103" s="85">
        <f t="shared" si="1"/>
        <v>14</v>
      </c>
    </row>
    <row r="104" spans="1:9" x14ac:dyDescent="0.2">
      <c r="A104" s="21">
        <v>114</v>
      </c>
      <c r="B104" s="37" t="s">
        <v>78</v>
      </c>
      <c r="C104" s="100" t="s">
        <v>152</v>
      </c>
      <c r="D104" s="101" t="s">
        <v>153</v>
      </c>
      <c r="E104" s="102" t="s">
        <v>154</v>
      </c>
      <c r="F104" s="103">
        <v>67.36</v>
      </c>
      <c r="G104" s="104" t="s">
        <v>14</v>
      </c>
      <c r="H104" s="95">
        <v>35</v>
      </c>
      <c r="I104" s="85">
        <f t="shared" si="1"/>
        <v>471.52</v>
      </c>
    </row>
    <row r="105" spans="1:9" x14ac:dyDescent="0.2">
      <c r="A105" s="37"/>
      <c r="B105" s="128" t="s">
        <v>155</v>
      </c>
      <c r="C105" s="128"/>
      <c r="D105" s="92">
        <v>65</v>
      </c>
      <c r="E105" s="56"/>
      <c r="F105" s="99">
        <f>SUM(F40:F104)</f>
        <v>729.80499999999995</v>
      </c>
      <c r="G105" s="93"/>
      <c r="H105" s="44"/>
      <c r="I105" s="86"/>
    </row>
    <row r="106" spans="1:9" x14ac:dyDescent="0.2">
      <c r="A106" s="21">
        <v>115</v>
      </c>
      <c r="B106" s="21" t="s">
        <v>156</v>
      </c>
      <c r="C106" s="96" t="s">
        <v>157</v>
      </c>
      <c r="D106" s="23" t="s">
        <v>158</v>
      </c>
      <c r="E106" s="45" t="s">
        <v>13</v>
      </c>
      <c r="F106" s="44">
        <v>40.418999999999997</v>
      </c>
      <c r="G106" s="39" t="s">
        <v>29</v>
      </c>
      <c r="H106" s="95">
        <v>48</v>
      </c>
      <c r="I106" s="85">
        <f>(F106*H106)*20%</f>
        <v>388.0224</v>
      </c>
    </row>
    <row r="107" spans="1:9" x14ac:dyDescent="0.2">
      <c r="A107" s="21">
        <v>116</v>
      </c>
      <c r="B107" s="21" t="s">
        <v>156</v>
      </c>
      <c r="C107" s="96" t="s">
        <v>157</v>
      </c>
      <c r="D107" s="23" t="s">
        <v>159</v>
      </c>
      <c r="E107" s="45" t="s">
        <v>13</v>
      </c>
      <c r="F107" s="44">
        <v>37.18</v>
      </c>
      <c r="G107" s="39" t="s">
        <v>19</v>
      </c>
      <c r="H107" s="95">
        <v>48</v>
      </c>
      <c r="I107" s="85">
        <f t="shared" si="1"/>
        <v>356.928</v>
      </c>
    </row>
    <row r="108" spans="1:9" x14ac:dyDescent="0.2">
      <c r="A108" s="21">
        <v>117</v>
      </c>
      <c r="B108" s="21" t="s">
        <v>156</v>
      </c>
      <c r="C108" s="96" t="s">
        <v>157</v>
      </c>
      <c r="D108" s="23" t="s">
        <v>160</v>
      </c>
      <c r="E108" s="45" t="s">
        <v>13</v>
      </c>
      <c r="F108" s="44">
        <v>34.604999999999997</v>
      </c>
      <c r="G108" s="39" t="s">
        <v>19</v>
      </c>
      <c r="H108" s="95">
        <v>48</v>
      </c>
      <c r="I108" s="85">
        <f t="shared" si="1"/>
        <v>332.20800000000003</v>
      </c>
    </row>
    <row r="109" spans="1:9" x14ac:dyDescent="0.2">
      <c r="A109" s="21">
        <v>118</v>
      </c>
      <c r="B109" s="21" t="s">
        <v>156</v>
      </c>
      <c r="C109" s="96" t="s">
        <v>157</v>
      </c>
      <c r="D109" s="23" t="s">
        <v>161</v>
      </c>
      <c r="E109" s="45" t="s">
        <v>13</v>
      </c>
      <c r="F109" s="44">
        <v>32.546999999999997</v>
      </c>
      <c r="G109" s="39" t="s">
        <v>19</v>
      </c>
      <c r="H109" s="95">
        <v>48</v>
      </c>
      <c r="I109" s="85">
        <f t="shared" si="1"/>
        <v>312.45119999999997</v>
      </c>
    </row>
    <row r="110" spans="1:9" x14ac:dyDescent="0.2">
      <c r="A110" s="21">
        <v>119</v>
      </c>
      <c r="B110" s="21" t="s">
        <v>156</v>
      </c>
      <c r="C110" s="96" t="s">
        <v>157</v>
      </c>
      <c r="D110" s="23" t="s">
        <v>162</v>
      </c>
      <c r="E110" s="45" t="s">
        <v>13</v>
      </c>
      <c r="F110" s="109">
        <v>5.2140000000000004</v>
      </c>
      <c r="G110" s="39" t="s">
        <v>29</v>
      </c>
      <c r="H110" s="95">
        <v>48</v>
      </c>
      <c r="I110" s="85">
        <f t="shared" si="1"/>
        <v>50.054400000000008</v>
      </c>
    </row>
    <row r="111" spans="1:9" x14ac:dyDescent="0.2">
      <c r="A111" s="21">
        <v>120</v>
      </c>
      <c r="B111" s="21" t="s">
        <v>156</v>
      </c>
      <c r="C111" s="96" t="s">
        <v>163</v>
      </c>
      <c r="D111" s="23" t="s">
        <v>164</v>
      </c>
      <c r="E111" s="45" t="s">
        <v>13</v>
      </c>
      <c r="F111" s="44">
        <v>4.085</v>
      </c>
      <c r="G111" s="39" t="s">
        <v>14</v>
      </c>
      <c r="H111" s="95">
        <v>48</v>
      </c>
      <c r="I111" s="85">
        <f t="shared" si="1"/>
        <v>39.216000000000001</v>
      </c>
    </row>
    <row r="112" spans="1:9" ht="25.5" x14ac:dyDescent="0.2">
      <c r="A112" s="21">
        <v>121</v>
      </c>
      <c r="B112" s="21" t="s">
        <v>156</v>
      </c>
      <c r="C112" s="96" t="s">
        <v>163</v>
      </c>
      <c r="D112" s="23" t="s">
        <v>165</v>
      </c>
      <c r="E112" s="110" t="s">
        <v>166</v>
      </c>
      <c r="F112" s="44">
        <v>25.771999999999998</v>
      </c>
      <c r="G112" s="39" t="s">
        <v>26</v>
      </c>
      <c r="H112" s="95">
        <v>48</v>
      </c>
      <c r="I112" s="85">
        <f t="shared" si="1"/>
        <v>247.41120000000001</v>
      </c>
    </row>
    <row r="113" spans="1:9" ht="25.5" x14ac:dyDescent="0.2">
      <c r="A113" s="21">
        <v>122</v>
      </c>
      <c r="B113" s="21" t="s">
        <v>156</v>
      </c>
      <c r="C113" s="96" t="s">
        <v>163</v>
      </c>
      <c r="D113" s="23" t="s">
        <v>167</v>
      </c>
      <c r="E113" s="110" t="s">
        <v>166</v>
      </c>
      <c r="F113" s="44">
        <v>23.731000000000002</v>
      </c>
      <c r="G113" s="39" t="s">
        <v>29</v>
      </c>
      <c r="H113" s="95">
        <v>48</v>
      </c>
      <c r="I113" s="85">
        <f t="shared" si="1"/>
        <v>227.81760000000006</v>
      </c>
    </row>
    <row r="114" spans="1:9" ht="25.5" x14ac:dyDescent="0.2">
      <c r="A114" s="21">
        <v>123</v>
      </c>
      <c r="B114" s="21" t="s">
        <v>156</v>
      </c>
      <c r="C114" s="96" t="s">
        <v>163</v>
      </c>
      <c r="D114" s="23" t="s">
        <v>168</v>
      </c>
      <c r="E114" s="110" t="s">
        <v>166</v>
      </c>
      <c r="F114" s="44">
        <v>14.352</v>
      </c>
      <c r="G114" s="39" t="s">
        <v>29</v>
      </c>
      <c r="H114" s="95">
        <v>48</v>
      </c>
      <c r="I114" s="85">
        <f t="shared" si="1"/>
        <v>137.7792</v>
      </c>
    </row>
    <row r="115" spans="1:9" x14ac:dyDescent="0.2">
      <c r="A115" s="21">
        <v>124</v>
      </c>
      <c r="B115" s="21" t="s">
        <v>156</v>
      </c>
      <c r="C115" s="96" t="s">
        <v>169</v>
      </c>
      <c r="D115" s="42" t="s">
        <v>170</v>
      </c>
      <c r="E115" s="45" t="s">
        <v>13</v>
      </c>
      <c r="F115" s="44">
        <v>23.152999999999999</v>
      </c>
      <c r="G115" s="39" t="s">
        <v>105</v>
      </c>
      <c r="H115" s="95">
        <v>48</v>
      </c>
      <c r="I115" s="85">
        <f t="shared" si="1"/>
        <v>222.26880000000003</v>
      </c>
    </row>
    <row r="116" spans="1:9" x14ac:dyDescent="0.2">
      <c r="A116" s="21">
        <v>125</v>
      </c>
      <c r="B116" s="21" t="s">
        <v>156</v>
      </c>
      <c r="C116" s="96" t="s">
        <v>169</v>
      </c>
      <c r="D116" s="42" t="s">
        <v>171</v>
      </c>
      <c r="E116" s="45" t="s">
        <v>13</v>
      </c>
      <c r="F116" s="44">
        <v>23.483000000000001</v>
      </c>
      <c r="G116" s="39" t="s">
        <v>105</v>
      </c>
      <c r="H116" s="95">
        <v>48</v>
      </c>
      <c r="I116" s="85">
        <f t="shared" si="1"/>
        <v>225.43680000000001</v>
      </c>
    </row>
    <row r="117" spans="1:9" x14ac:dyDescent="0.2">
      <c r="A117" s="21">
        <v>126</v>
      </c>
      <c r="B117" s="21" t="s">
        <v>156</v>
      </c>
      <c r="C117" s="96" t="s">
        <v>169</v>
      </c>
      <c r="D117" s="42" t="s">
        <v>172</v>
      </c>
      <c r="E117" s="45" t="s">
        <v>13</v>
      </c>
      <c r="F117" s="44">
        <v>93.778999999999996</v>
      </c>
      <c r="G117" s="39" t="s">
        <v>105</v>
      </c>
      <c r="H117" s="95">
        <v>48</v>
      </c>
      <c r="I117" s="85">
        <f t="shared" ref="I117:I169" si="2">(F117*H117)*20%</f>
        <v>900.27840000000003</v>
      </c>
    </row>
    <row r="118" spans="1:9" x14ac:dyDescent="0.2">
      <c r="A118" s="21">
        <v>127</v>
      </c>
      <c r="B118" s="21" t="s">
        <v>156</v>
      </c>
      <c r="C118" s="96" t="s">
        <v>169</v>
      </c>
      <c r="D118" s="42" t="s">
        <v>173</v>
      </c>
      <c r="E118" s="45" t="s">
        <v>13</v>
      </c>
      <c r="F118" s="44">
        <v>6.0730000000000004</v>
      </c>
      <c r="G118" s="39" t="s">
        <v>105</v>
      </c>
      <c r="H118" s="95">
        <v>48</v>
      </c>
      <c r="I118" s="85">
        <f t="shared" si="2"/>
        <v>58.30080000000001</v>
      </c>
    </row>
    <row r="119" spans="1:9" x14ac:dyDescent="0.2">
      <c r="A119" s="21">
        <v>128</v>
      </c>
      <c r="B119" s="21" t="s">
        <v>156</v>
      </c>
      <c r="C119" s="96" t="s">
        <v>169</v>
      </c>
      <c r="D119" s="42" t="s">
        <v>174</v>
      </c>
      <c r="E119" s="45" t="s">
        <v>13</v>
      </c>
      <c r="F119" s="44">
        <v>23.719000000000001</v>
      </c>
      <c r="G119" s="39" t="s">
        <v>105</v>
      </c>
      <c r="H119" s="95">
        <v>48</v>
      </c>
      <c r="I119" s="85">
        <f t="shared" si="2"/>
        <v>227.70240000000004</v>
      </c>
    </row>
    <row r="120" spans="1:9" x14ac:dyDescent="0.2">
      <c r="A120" s="21">
        <v>129</v>
      </c>
      <c r="B120" s="21" t="s">
        <v>156</v>
      </c>
      <c r="C120" s="96" t="s">
        <v>169</v>
      </c>
      <c r="D120" s="42" t="s">
        <v>175</v>
      </c>
      <c r="E120" s="45" t="s">
        <v>13</v>
      </c>
      <c r="F120" s="44">
        <v>5.3630000000000004</v>
      </c>
      <c r="G120" s="39" t="s">
        <v>105</v>
      </c>
      <c r="H120" s="95">
        <v>48</v>
      </c>
      <c r="I120" s="85">
        <f t="shared" si="2"/>
        <v>51.484800000000007</v>
      </c>
    </row>
    <row r="121" spans="1:9" x14ac:dyDescent="0.2">
      <c r="A121" s="21">
        <v>130</v>
      </c>
      <c r="B121" s="21" t="s">
        <v>156</v>
      </c>
      <c r="C121" s="96" t="s">
        <v>169</v>
      </c>
      <c r="D121" s="42" t="s">
        <v>176</v>
      </c>
      <c r="E121" s="45" t="s">
        <v>13</v>
      </c>
      <c r="F121" s="44">
        <v>4.8</v>
      </c>
      <c r="G121" s="39" t="s">
        <v>105</v>
      </c>
      <c r="H121" s="95">
        <v>48</v>
      </c>
      <c r="I121" s="85">
        <f t="shared" si="2"/>
        <v>46.08</v>
      </c>
    </row>
    <row r="122" spans="1:9" x14ac:dyDescent="0.2">
      <c r="A122" s="21">
        <v>131</v>
      </c>
      <c r="B122" s="21" t="s">
        <v>156</v>
      </c>
      <c r="C122" s="96" t="s">
        <v>169</v>
      </c>
      <c r="D122" s="42" t="s">
        <v>177</v>
      </c>
      <c r="E122" s="45" t="s">
        <v>13</v>
      </c>
      <c r="F122" s="44">
        <v>81.488</v>
      </c>
      <c r="G122" s="39" t="s">
        <v>105</v>
      </c>
      <c r="H122" s="95">
        <v>48</v>
      </c>
      <c r="I122" s="85">
        <f t="shared" si="2"/>
        <v>782.28480000000002</v>
      </c>
    </row>
    <row r="123" spans="1:9" x14ac:dyDescent="0.2">
      <c r="A123" s="21">
        <v>132</v>
      </c>
      <c r="B123" s="21" t="s">
        <v>156</v>
      </c>
      <c r="C123" s="96" t="s">
        <v>169</v>
      </c>
      <c r="D123" s="42" t="s">
        <v>178</v>
      </c>
      <c r="E123" s="45" t="s">
        <v>13</v>
      </c>
      <c r="F123" s="44">
        <v>27.283000000000001</v>
      </c>
      <c r="G123" s="39" t="s">
        <v>105</v>
      </c>
      <c r="H123" s="95">
        <v>48</v>
      </c>
      <c r="I123" s="85">
        <f t="shared" si="2"/>
        <v>261.91680000000002</v>
      </c>
    </row>
    <row r="124" spans="1:9" x14ac:dyDescent="0.2">
      <c r="A124" s="21">
        <v>133</v>
      </c>
      <c r="B124" s="21" t="s">
        <v>156</v>
      </c>
      <c r="C124" s="96" t="s">
        <v>169</v>
      </c>
      <c r="D124" s="42" t="s">
        <v>179</v>
      </c>
      <c r="E124" s="45" t="s">
        <v>13</v>
      </c>
      <c r="F124" s="44">
        <v>19.792999999999999</v>
      </c>
      <c r="G124" s="39" t="s">
        <v>105</v>
      </c>
      <c r="H124" s="95">
        <v>48</v>
      </c>
      <c r="I124" s="85">
        <f t="shared" si="2"/>
        <v>190.0128</v>
      </c>
    </row>
    <row r="125" spans="1:9" x14ac:dyDescent="0.2">
      <c r="A125" s="21">
        <v>134</v>
      </c>
      <c r="B125" s="21" t="s">
        <v>156</v>
      </c>
      <c r="C125" s="96" t="s">
        <v>169</v>
      </c>
      <c r="D125" s="42" t="s">
        <v>180</v>
      </c>
      <c r="E125" s="45" t="s">
        <v>13</v>
      </c>
      <c r="F125" s="44">
        <v>2.9</v>
      </c>
      <c r="G125" s="39" t="s">
        <v>105</v>
      </c>
      <c r="H125" s="95">
        <v>48</v>
      </c>
      <c r="I125" s="85">
        <f t="shared" si="2"/>
        <v>27.84</v>
      </c>
    </row>
    <row r="126" spans="1:9" x14ac:dyDescent="0.2">
      <c r="A126" s="21">
        <v>135</v>
      </c>
      <c r="B126" s="21" t="s">
        <v>156</v>
      </c>
      <c r="C126" s="96" t="s">
        <v>169</v>
      </c>
      <c r="D126" s="42" t="s">
        <v>181</v>
      </c>
      <c r="E126" s="45" t="s">
        <v>13</v>
      </c>
      <c r="F126" s="44">
        <v>39.491</v>
      </c>
      <c r="G126" s="39" t="s">
        <v>105</v>
      </c>
      <c r="H126" s="95">
        <v>48</v>
      </c>
      <c r="I126" s="85">
        <f t="shared" si="2"/>
        <v>379.11360000000002</v>
      </c>
    </row>
    <row r="127" spans="1:9" x14ac:dyDescent="0.2">
      <c r="A127" s="21">
        <v>136</v>
      </c>
      <c r="B127" s="21" t="s">
        <v>156</v>
      </c>
      <c r="C127" s="96" t="s">
        <v>169</v>
      </c>
      <c r="D127" s="42" t="s">
        <v>182</v>
      </c>
      <c r="E127" s="45" t="s">
        <v>13</v>
      </c>
      <c r="F127" s="44">
        <v>35.933999999999997</v>
      </c>
      <c r="G127" s="39" t="s">
        <v>105</v>
      </c>
      <c r="H127" s="95">
        <v>48</v>
      </c>
      <c r="I127" s="85">
        <f t="shared" si="2"/>
        <v>344.96640000000002</v>
      </c>
    </row>
    <row r="128" spans="1:9" x14ac:dyDescent="0.2">
      <c r="A128" s="21">
        <v>137</v>
      </c>
      <c r="B128" s="21" t="s">
        <v>156</v>
      </c>
      <c r="C128" s="96" t="s">
        <v>183</v>
      </c>
      <c r="D128" s="42" t="s">
        <v>184</v>
      </c>
      <c r="E128" s="45" t="s">
        <v>13</v>
      </c>
      <c r="F128" s="44">
        <v>154.88399999999999</v>
      </c>
      <c r="G128" s="39" t="s">
        <v>29</v>
      </c>
      <c r="H128" s="95">
        <v>48</v>
      </c>
      <c r="I128" s="85">
        <f t="shared" si="2"/>
        <v>1486.8863999999999</v>
      </c>
    </row>
    <row r="129" spans="1:9" x14ac:dyDescent="0.2">
      <c r="A129" s="21">
        <v>138</v>
      </c>
      <c r="B129" s="21" t="s">
        <v>156</v>
      </c>
      <c r="C129" s="96" t="s">
        <v>183</v>
      </c>
      <c r="D129" s="46" t="s">
        <v>185</v>
      </c>
      <c r="E129" s="45" t="s">
        <v>13</v>
      </c>
      <c r="F129" s="44">
        <v>20.399999999999999</v>
      </c>
      <c r="G129" s="39" t="s">
        <v>14</v>
      </c>
      <c r="H129" s="95">
        <v>48</v>
      </c>
      <c r="I129" s="85">
        <f t="shared" si="2"/>
        <v>195.84</v>
      </c>
    </row>
    <row r="130" spans="1:9" ht="38.25" x14ac:dyDescent="0.2">
      <c r="A130" s="21">
        <v>143</v>
      </c>
      <c r="B130" s="21" t="s">
        <v>156</v>
      </c>
      <c r="C130" s="96" t="s">
        <v>186</v>
      </c>
      <c r="D130" s="42" t="s">
        <v>187</v>
      </c>
      <c r="E130" s="42" t="s">
        <v>311</v>
      </c>
      <c r="F130" s="44">
        <v>12.614000000000001</v>
      </c>
      <c r="G130" s="39" t="s">
        <v>29</v>
      </c>
      <c r="H130" s="95">
        <v>48</v>
      </c>
      <c r="I130" s="85">
        <f t="shared" si="2"/>
        <v>121.09440000000001</v>
      </c>
    </row>
    <row r="131" spans="1:9" x14ac:dyDescent="0.2">
      <c r="A131" s="21">
        <v>144</v>
      </c>
      <c r="B131" s="21" t="s">
        <v>156</v>
      </c>
      <c r="C131" s="96" t="s">
        <v>186</v>
      </c>
      <c r="D131" s="42" t="s">
        <v>189</v>
      </c>
      <c r="E131" s="45" t="s">
        <v>13</v>
      </c>
      <c r="F131" s="44">
        <v>16.946999999999999</v>
      </c>
      <c r="G131" s="39" t="s">
        <v>26</v>
      </c>
      <c r="H131" s="95">
        <v>48</v>
      </c>
      <c r="I131" s="85">
        <f t="shared" si="2"/>
        <v>162.69119999999998</v>
      </c>
    </row>
    <row r="132" spans="1:9" x14ac:dyDescent="0.2">
      <c r="A132" s="21">
        <v>145</v>
      </c>
      <c r="B132" s="21" t="s">
        <v>156</v>
      </c>
      <c r="C132" s="96" t="s">
        <v>186</v>
      </c>
      <c r="D132" s="42" t="s">
        <v>190</v>
      </c>
      <c r="E132" s="45" t="s">
        <v>13</v>
      </c>
      <c r="F132" s="44">
        <v>1.8380000000000001</v>
      </c>
      <c r="G132" s="39" t="s">
        <v>29</v>
      </c>
      <c r="H132" s="95">
        <v>48</v>
      </c>
      <c r="I132" s="85">
        <f t="shared" si="2"/>
        <v>17.6448</v>
      </c>
    </row>
    <row r="133" spans="1:9" x14ac:dyDescent="0.2">
      <c r="A133" s="21">
        <v>147</v>
      </c>
      <c r="B133" s="21" t="s">
        <v>156</v>
      </c>
      <c r="C133" s="96" t="s">
        <v>186</v>
      </c>
      <c r="D133" s="42" t="s">
        <v>191</v>
      </c>
      <c r="E133" s="45" t="s">
        <v>13</v>
      </c>
      <c r="F133" s="109">
        <v>10</v>
      </c>
      <c r="G133" s="39" t="s">
        <v>26</v>
      </c>
      <c r="H133" s="95">
        <v>48</v>
      </c>
      <c r="I133" s="85">
        <f t="shared" si="2"/>
        <v>96</v>
      </c>
    </row>
    <row r="134" spans="1:9" x14ac:dyDescent="0.2">
      <c r="A134" s="21">
        <v>148</v>
      </c>
      <c r="B134" s="21" t="s">
        <v>156</v>
      </c>
      <c r="C134" s="96" t="s">
        <v>192</v>
      </c>
      <c r="D134" s="42" t="s">
        <v>193</v>
      </c>
      <c r="E134" s="45" t="s">
        <v>13</v>
      </c>
      <c r="F134" s="109">
        <v>5</v>
      </c>
      <c r="G134" s="39" t="s">
        <v>19</v>
      </c>
      <c r="H134" s="95">
        <v>48</v>
      </c>
      <c r="I134" s="85">
        <f t="shared" si="2"/>
        <v>48</v>
      </c>
    </row>
    <row r="135" spans="1:9" x14ac:dyDescent="0.2">
      <c r="A135" s="21">
        <v>149</v>
      </c>
      <c r="B135" s="21" t="s">
        <v>156</v>
      </c>
      <c r="C135" s="37" t="s">
        <v>194</v>
      </c>
      <c r="D135" s="42" t="s">
        <v>195</v>
      </c>
      <c r="E135" s="45" t="s">
        <v>13</v>
      </c>
      <c r="F135" s="109">
        <v>26.85</v>
      </c>
      <c r="G135" s="39" t="s">
        <v>29</v>
      </c>
      <c r="H135" s="95">
        <v>48</v>
      </c>
      <c r="I135" s="85">
        <f t="shared" si="2"/>
        <v>257.76000000000005</v>
      </c>
    </row>
    <row r="136" spans="1:9" x14ac:dyDescent="0.2">
      <c r="A136" s="21">
        <v>150</v>
      </c>
      <c r="B136" s="21" t="s">
        <v>156</v>
      </c>
      <c r="C136" s="37" t="s">
        <v>194</v>
      </c>
      <c r="D136" s="42" t="s">
        <v>196</v>
      </c>
      <c r="E136" s="45" t="s">
        <v>13</v>
      </c>
      <c r="F136" s="44">
        <v>5.7</v>
      </c>
      <c r="G136" s="39" t="s">
        <v>14</v>
      </c>
      <c r="H136" s="95">
        <v>48</v>
      </c>
      <c r="I136" s="85">
        <f t="shared" si="2"/>
        <v>54.720000000000006</v>
      </c>
    </row>
    <row r="137" spans="1:9" x14ac:dyDescent="0.2">
      <c r="A137" s="21">
        <v>151</v>
      </c>
      <c r="B137" s="21" t="s">
        <v>156</v>
      </c>
      <c r="C137" s="37" t="s">
        <v>194</v>
      </c>
      <c r="D137" s="42" t="s">
        <v>197</v>
      </c>
      <c r="E137" s="45" t="s">
        <v>13</v>
      </c>
      <c r="F137" s="109">
        <v>14.398999999999999</v>
      </c>
      <c r="G137" s="39" t="s">
        <v>29</v>
      </c>
      <c r="H137" s="95">
        <v>48</v>
      </c>
      <c r="I137" s="85">
        <f t="shared" si="2"/>
        <v>138.2304</v>
      </c>
    </row>
    <row r="138" spans="1:9" x14ac:dyDescent="0.2">
      <c r="A138" s="21">
        <v>152</v>
      </c>
      <c r="B138" s="21" t="s">
        <v>156</v>
      </c>
      <c r="C138" s="96" t="s">
        <v>198</v>
      </c>
      <c r="D138" s="42" t="s">
        <v>199</v>
      </c>
      <c r="E138" s="45" t="s">
        <v>13</v>
      </c>
      <c r="F138" s="109">
        <v>9.9830000000000005</v>
      </c>
      <c r="G138" s="39" t="s">
        <v>26</v>
      </c>
      <c r="H138" s="95">
        <v>48</v>
      </c>
      <c r="I138" s="85">
        <f t="shared" si="2"/>
        <v>95.836800000000011</v>
      </c>
    </row>
    <row r="139" spans="1:9" x14ac:dyDescent="0.2">
      <c r="A139" s="21">
        <v>153</v>
      </c>
      <c r="B139" s="21" t="s">
        <v>156</v>
      </c>
      <c r="C139" s="96" t="s">
        <v>198</v>
      </c>
      <c r="D139" s="42" t="s">
        <v>200</v>
      </c>
      <c r="E139" s="45" t="s">
        <v>13</v>
      </c>
      <c r="F139" s="109">
        <v>7.9989999999999997</v>
      </c>
      <c r="G139" s="39" t="s">
        <v>14</v>
      </c>
      <c r="H139" s="95">
        <v>48</v>
      </c>
      <c r="I139" s="85">
        <f t="shared" si="2"/>
        <v>76.790400000000005</v>
      </c>
    </row>
    <row r="140" spans="1:9" x14ac:dyDescent="0.2">
      <c r="A140" s="21">
        <v>154</v>
      </c>
      <c r="B140" s="21" t="s">
        <v>156</v>
      </c>
      <c r="C140" s="96" t="s">
        <v>201</v>
      </c>
      <c r="D140" s="42" t="s">
        <v>202</v>
      </c>
      <c r="E140" s="46" t="s">
        <v>13</v>
      </c>
      <c r="F140" s="109">
        <v>17.997</v>
      </c>
      <c r="G140" s="39" t="s">
        <v>26</v>
      </c>
      <c r="H140" s="95">
        <v>48</v>
      </c>
      <c r="I140" s="85">
        <f t="shared" si="2"/>
        <v>172.77120000000002</v>
      </c>
    </row>
    <row r="141" spans="1:9" x14ac:dyDescent="0.2">
      <c r="A141" s="21">
        <v>158</v>
      </c>
      <c r="B141" s="21" t="s">
        <v>156</v>
      </c>
      <c r="C141" s="38" t="s">
        <v>156</v>
      </c>
      <c r="D141" s="42" t="s">
        <v>204</v>
      </c>
      <c r="E141" s="27" t="s">
        <v>203</v>
      </c>
      <c r="F141" s="44">
        <v>0.873</v>
      </c>
      <c r="G141" s="39" t="s">
        <v>26</v>
      </c>
      <c r="H141" s="95">
        <v>48</v>
      </c>
      <c r="I141" s="85">
        <f t="shared" si="2"/>
        <v>8.3807999999999989</v>
      </c>
    </row>
    <row r="142" spans="1:9" x14ac:dyDescent="0.2">
      <c r="A142" s="21">
        <v>159</v>
      </c>
      <c r="B142" s="21" t="s">
        <v>156</v>
      </c>
      <c r="C142" s="38" t="s">
        <v>156</v>
      </c>
      <c r="D142" s="42" t="s">
        <v>205</v>
      </c>
      <c r="E142" s="27" t="s">
        <v>203</v>
      </c>
      <c r="F142" s="44">
        <v>0.752</v>
      </c>
      <c r="G142" s="39" t="s">
        <v>26</v>
      </c>
      <c r="H142" s="95">
        <v>48</v>
      </c>
      <c r="I142" s="85">
        <f t="shared" si="2"/>
        <v>7.2192000000000007</v>
      </c>
    </row>
    <row r="143" spans="1:9" x14ac:dyDescent="0.2">
      <c r="A143" s="21">
        <v>160</v>
      </c>
      <c r="B143" s="21" t="s">
        <v>156</v>
      </c>
      <c r="C143" s="38" t="s">
        <v>156</v>
      </c>
      <c r="D143" s="42" t="s">
        <v>206</v>
      </c>
      <c r="E143" s="45" t="s">
        <v>13</v>
      </c>
      <c r="F143" s="44">
        <v>0.23499999999999999</v>
      </c>
      <c r="G143" s="111" t="s">
        <v>14</v>
      </c>
      <c r="H143" s="95">
        <v>48</v>
      </c>
      <c r="I143" s="85">
        <f t="shared" si="2"/>
        <v>2.2559999999999998</v>
      </c>
    </row>
    <row r="144" spans="1:9" ht="25.5" x14ac:dyDescent="0.2">
      <c r="A144" s="21">
        <v>161</v>
      </c>
      <c r="B144" s="21" t="s">
        <v>156</v>
      </c>
      <c r="C144" s="38" t="s">
        <v>156</v>
      </c>
      <c r="D144" s="42" t="s">
        <v>207</v>
      </c>
      <c r="E144" s="42" t="s">
        <v>208</v>
      </c>
      <c r="F144" s="44">
        <v>14.254</v>
      </c>
      <c r="G144" s="111" t="s">
        <v>14</v>
      </c>
      <c r="H144" s="95">
        <v>48</v>
      </c>
      <c r="I144" s="85">
        <f t="shared" si="2"/>
        <v>136.83840000000001</v>
      </c>
    </row>
    <row r="145" spans="1:9" x14ac:dyDescent="0.2">
      <c r="A145" s="21">
        <v>162</v>
      </c>
      <c r="B145" s="21" t="s">
        <v>156</v>
      </c>
      <c r="C145" s="38" t="s">
        <v>156</v>
      </c>
      <c r="D145" s="42" t="s">
        <v>209</v>
      </c>
      <c r="E145" s="45" t="s">
        <v>13</v>
      </c>
      <c r="F145" s="44">
        <v>0.23799999999999999</v>
      </c>
      <c r="G145" s="111" t="s">
        <v>14</v>
      </c>
      <c r="H145" s="95">
        <v>48</v>
      </c>
      <c r="I145" s="85">
        <f t="shared" si="2"/>
        <v>2.2848000000000002</v>
      </c>
    </row>
    <row r="146" spans="1:9" x14ac:dyDescent="0.2">
      <c r="A146" s="21">
        <v>163</v>
      </c>
      <c r="B146" s="21" t="s">
        <v>156</v>
      </c>
      <c r="C146" s="38" t="s">
        <v>156</v>
      </c>
      <c r="D146" s="42" t="s">
        <v>210</v>
      </c>
      <c r="E146" s="45" t="s">
        <v>13</v>
      </c>
      <c r="F146" s="44">
        <v>1.1930000000000001</v>
      </c>
      <c r="G146" s="111" t="s">
        <v>14</v>
      </c>
      <c r="H146" s="95">
        <v>48</v>
      </c>
      <c r="I146" s="85">
        <f t="shared" si="2"/>
        <v>11.452800000000002</v>
      </c>
    </row>
    <row r="147" spans="1:9" x14ac:dyDescent="0.2">
      <c r="A147" s="21">
        <v>164</v>
      </c>
      <c r="B147" s="21" t="s">
        <v>156</v>
      </c>
      <c r="C147" s="38" t="s">
        <v>156</v>
      </c>
      <c r="D147" s="42" t="s">
        <v>211</v>
      </c>
      <c r="E147" s="45" t="s">
        <v>13</v>
      </c>
      <c r="F147" s="44">
        <v>1.5229999999999999</v>
      </c>
      <c r="G147" s="39" t="s">
        <v>26</v>
      </c>
      <c r="H147" s="95">
        <v>48</v>
      </c>
      <c r="I147" s="85">
        <f t="shared" si="2"/>
        <v>14.620800000000001</v>
      </c>
    </row>
    <row r="148" spans="1:9" x14ac:dyDescent="0.2">
      <c r="A148" s="21">
        <v>165</v>
      </c>
      <c r="B148" s="21" t="s">
        <v>156</v>
      </c>
      <c r="C148" s="38" t="s">
        <v>156</v>
      </c>
      <c r="D148" s="42" t="s">
        <v>212</v>
      </c>
      <c r="E148" s="45" t="s">
        <v>13</v>
      </c>
      <c r="F148" s="44">
        <v>1.1639999999999999</v>
      </c>
      <c r="G148" s="39" t="s">
        <v>26</v>
      </c>
      <c r="H148" s="95">
        <v>48</v>
      </c>
      <c r="I148" s="85">
        <f t="shared" si="2"/>
        <v>11.1744</v>
      </c>
    </row>
    <row r="149" spans="1:9" x14ac:dyDescent="0.2">
      <c r="A149" s="21">
        <v>166</v>
      </c>
      <c r="B149" s="21" t="s">
        <v>156</v>
      </c>
      <c r="C149" s="38" t="s">
        <v>156</v>
      </c>
      <c r="D149" s="42" t="s">
        <v>213</v>
      </c>
      <c r="E149" s="45" t="s">
        <v>13</v>
      </c>
      <c r="F149" s="44">
        <v>0.74199999999999999</v>
      </c>
      <c r="G149" s="39" t="s">
        <v>14</v>
      </c>
      <c r="H149" s="95">
        <v>48</v>
      </c>
      <c r="I149" s="85">
        <f t="shared" si="2"/>
        <v>7.1232000000000006</v>
      </c>
    </row>
    <row r="150" spans="1:9" x14ac:dyDescent="0.2">
      <c r="A150" s="21">
        <v>167</v>
      </c>
      <c r="B150" s="21" t="s">
        <v>156</v>
      </c>
      <c r="C150" s="38" t="s">
        <v>156</v>
      </c>
      <c r="D150" s="42" t="s">
        <v>214</v>
      </c>
      <c r="E150" s="45" t="s">
        <v>13</v>
      </c>
      <c r="F150" s="44">
        <v>0.60899999999999999</v>
      </c>
      <c r="G150" s="39" t="s">
        <v>14</v>
      </c>
      <c r="H150" s="95">
        <v>48</v>
      </c>
      <c r="I150" s="85">
        <f t="shared" si="2"/>
        <v>5.8464</v>
      </c>
    </row>
    <row r="151" spans="1:9" x14ac:dyDescent="0.2">
      <c r="A151" s="21">
        <v>168</v>
      </c>
      <c r="B151" s="21" t="s">
        <v>156</v>
      </c>
      <c r="C151" s="38" t="s">
        <v>156</v>
      </c>
      <c r="D151" s="42" t="s">
        <v>215</v>
      </c>
      <c r="E151" s="45" t="s">
        <v>13</v>
      </c>
      <c r="F151" s="44">
        <v>1.331</v>
      </c>
      <c r="G151" s="39" t="s">
        <v>29</v>
      </c>
      <c r="H151" s="95">
        <v>48</v>
      </c>
      <c r="I151" s="85">
        <f t="shared" si="2"/>
        <v>12.7776</v>
      </c>
    </row>
    <row r="152" spans="1:9" x14ac:dyDescent="0.2">
      <c r="A152" s="21">
        <v>169</v>
      </c>
      <c r="B152" s="21" t="s">
        <v>156</v>
      </c>
      <c r="C152" s="38" t="s">
        <v>156</v>
      </c>
      <c r="D152" s="42" t="s">
        <v>216</v>
      </c>
      <c r="E152" s="45" t="s">
        <v>13</v>
      </c>
      <c r="F152" s="44">
        <v>1.327</v>
      </c>
      <c r="G152" s="39" t="s">
        <v>14</v>
      </c>
      <c r="H152" s="95">
        <v>48</v>
      </c>
      <c r="I152" s="85">
        <f t="shared" si="2"/>
        <v>12.7392</v>
      </c>
    </row>
    <row r="153" spans="1:9" x14ac:dyDescent="0.2">
      <c r="A153" s="21">
        <v>170</v>
      </c>
      <c r="B153" s="21" t="s">
        <v>156</v>
      </c>
      <c r="C153" s="38" t="s">
        <v>156</v>
      </c>
      <c r="D153" s="46" t="s">
        <v>217</v>
      </c>
      <c r="E153" s="45" t="s">
        <v>13</v>
      </c>
      <c r="F153" s="44">
        <v>0.93300000000000005</v>
      </c>
      <c r="G153" s="39" t="s">
        <v>14</v>
      </c>
      <c r="H153" s="95">
        <v>48</v>
      </c>
      <c r="I153" s="85">
        <f t="shared" si="2"/>
        <v>8.9568000000000012</v>
      </c>
    </row>
    <row r="154" spans="1:9" ht="25.5" x14ac:dyDescent="0.2">
      <c r="A154" s="21">
        <v>171</v>
      </c>
      <c r="B154" s="21" t="s">
        <v>156</v>
      </c>
      <c r="C154" s="38" t="s">
        <v>156</v>
      </c>
      <c r="D154" s="46" t="s">
        <v>218</v>
      </c>
      <c r="E154" s="42" t="s">
        <v>208</v>
      </c>
      <c r="F154" s="44">
        <v>0.85699999999999998</v>
      </c>
      <c r="G154" s="39" t="s">
        <v>14</v>
      </c>
      <c r="H154" s="95">
        <v>48</v>
      </c>
      <c r="I154" s="85">
        <f t="shared" si="2"/>
        <v>8.2271999999999998</v>
      </c>
    </row>
    <row r="155" spans="1:9" x14ac:dyDescent="0.2">
      <c r="A155" s="21">
        <v>172</v>
      </c>
      <c r="B155" s="21" t="s">
        <v>156</v>
      </c>
      <c r="C155" s="38" t="s">
        <v>156</v>
      </c>
      <c r="D155" s="42" t="s">
        <v>219</v>
      </c>
      <c r="E155" s="45" t="s">
        <v>13</v>
      </c>
      <c r="F155" s="44">
        <v>0.45500000000000002</v>
      </c>
      <c r="G155" s="39" t="s">
        <v>14</v>
      </c>
      <c r="H155" s="95">
        <v>48</v>
      </c>
      <c r="I155" s="85">
        <f t="shared" si="2"/>
        <v>4.3680000000000003</v>
      </c>
    </row>
    <row r="156" spans="1:9" x14ac:dyDescent="0.2">
      <c r="A156" s="21">
        <v>173</v>
      </c>
      <c r="B156" s="21" t="s">
        <v>156</v>
      </c>
      <c r="C156" s="38" t="s">
        <v>156</v>
      </c>
      <c r="D156" s="42" t="s">
        <v>220</v>
      </c>
      <c r="E156" s="46" t="s">
        <v>13</v>
      </c>
      <c r="F156" s="109">
        <v>2.73</v>
      </c>
      <c r="G156" s="39" t="s">
        <v>14</v>
      </c>
      <c r="H156" s="95">
        <v>48</v>
      </c>
      <c r="I156" s="85">
        <f t="shared" si="2"/>
        <v>26.207999999999998</v>
      </c>
    </row>
    <row r="157" spans="1:9" x14ac:dyDescent="0.2">
      <c r="A157" s="21">
        <v>174</v>
      </c>
      <c r="B157" s="21" t="s">
        <v>156</v>
      </c>
      <c r="C157" s="38" t="s">
        <v>156</v>
      </c>
      <c r="D157" s="42" t="s">
        <v>221</v>
      </c>
      <c r="E157" s="45" t="s">
        <v>13</v>
      </c>
      <c r="F157" s="44">
        <v>8.2000000000000003E-2</v>
      </c>
      <c r="G157" s="39" t="s">
        <v>26</v>
      </c>
      <c r="H157" s="95">
        <v>48</v>
      </c>
      <c r="I157" s="85">
        <f t="shared" si="2"/>
        <v>0.78720000000000001</v>
      </c>
    </row>
    <row r="158" spans="1:9" x14ac:dyDescent="0.2">
      <c r="A158" s="21">
        <v>175</v>
      </c>
      <c r="B158" s="21" t="s">
        <v>156</v>
      </c>
      <c r="C158" s="38" t="s">
        <v>156</v>
      </c>
      <c r="D158" s="42" t="s">
        <v>222</v>
      </c>
      <c r="E158" s="45" t="s">
        <v>13</v>
      </c>
      <c r="F158" s="44">
        <v>0.64300000000000002</v>
      </c>
      <c r="G158" s="39" t="s">
        <v>26</v>
      </c>
      <c r="H158" s="95">
        <v>48</v>
      </c>
      <c r="I158" s="85">
        <f t="shared" si="2"/>
        <v>6.1728000000000005</v>
      </c>
    </row>
    <row r="159" spans="1:9" x14ac:dyDescent="0.2">
      <c r="A159" s="21">
        <v>176</v>
      </c>
      <c r="B159" s="21" t="s">
        <v>156</v>
      </c>
      <c r="C159" s="38" t="s">
        <v>156</v>
      </c>
      <c r="D159" s="42" t="s">
        <v>223</v>
      </c>
      <c r="E159" s="45" t="s">
        <v>13</v>
      </c>
      <c r="F159" s="44">
        <v>0.224</v>
      </c>
      <c r="G159" s="39" t="s">
        <v>26</v>
      </c>
      <c r="H159" s="95">
        <v>48</v>
      </c>
      <c r="I159" s="85">
        <f t="shared" si="2"/>
        <v>2.1504000000000003</v>
      </c>
    </row>
    <row r="160" spans="1:9" x14ac:dyDescent="0.2">
      <c r="A160" s="21">
        <v>177</v>
      </c>
      <c r="B160" s="21" t="s">
        <v>156</v>
      </c>
      <c r="C160" s="38" t="s">
        <v>156</v>
      </c>
      <c r="D160" s="42" t="s">
        <v>224</v>
      </c>
      <c r="E160" s="45" t="s">
        <v>13</v>
      </c>
      <c r="F160" s="44">
        <v>0.308</v>
      </c>
      <c r="G160" s="39" t="s">
        <v>29</v>
      </c>
      <c r="H160" s="95">
        <v>48</v>
      </c>
      <c r="I160" s="85">
        <f t="shared" si="2"/>
        <v>2.9567999999999999</v>
      </c>
    </row>
    <row r="161" spans="1:9" x14ac:dyDescent="0.2">
      <c r="A161" s="21">
        <v>178</v>
      </c>
      <c r="B161" s="21" t="s">
        <v>156</v>
      </c>
      <c r="C161" s="38" t="s">
        <v>156</v>
      </c>
      <c r="D161" s="42" t="s">
        <v>225</v>
      </c>
      <c r="E161" s="45" t="s">
        <v>13</v>
      </c>
      <c r="F161" s="44">
        <v>0.91</v>
      </c>
      <c r="G161" s="39" t="s">
        <v>29</v>
      </c>
      <c r="H161" s="95">
        <v>48</v>
      </c>
      <c r="I161" s="85">
        <f t="shared" si="2"/>
        <v>8.7360000000000007</v>
      </c>
    </row>
    <row r="162" spans="1:9" x14ac:dyDescent="0.2">
      <c r="A162" s="21">
        <v>179</v>
      </c>
      <c r="B162" s="21" t="s">
        <v>156</v>
      </c>
      <c r="C162" s="38" t="s">
        <v>156</v>
      </c>
      <c r="D162" s="42" t="s">
        <v>226</v>
      </c>
      <c r="E162" s="45" t="s">
        <v>13</v>
      </c>
      <c r="F162" s="44">
        <v>0.28100000000000003</v>
      </c>
      <c r="G162" s="39" t="s">
        <v>26</v>
      </c>
      <c r="H162" s="95">
        <v>48</v>
      </c>
      <c r="I162" s="85">
        <f t="shared" si="2"/>
        <v>2.6976000000000004</v>
      </c>
    </row>
    <row r="163" spans="1:9" x14ac:dyDescent="0.2">
      <c r="A163" s="21">
        <v>181</v>
      </c>
      <c r="B163" s="21" t="s">
        <v>156</v>
      </c>
      <c r="C163" s="38" t="s">
        <v>156</v>
      </c>
      <c r="D163" s="42" t="s">
        <v>227</v>
      </c>
      <c r="E163" s="45" t="s">
        <v>13</v>
      </c>
      <c r="F163" s="44">
        <v>0.41199999999999998</v>
      </c>
      <c r="G163" s="39" t="s">
        <v>26</v>
      </c>
      <c r="H163" s="95">
        <v>48</v>
      </c>
      <c r="I163" s="85">
        <f t="shared" si="2"/>
        <v>3.9552</v>
      </c>
    </row>
    <row r="164" spans="1:9" x14ac:dyDescent="0.2">
      <c r="A164" s="21">
        <v>182</v>
      </c>
      <c r="B164" s="21" t="s">
        <v>156</v>
      </c>
      <c r="C164" s="38" t="s">
        <v>156</v>
      </c>
      <c r="D164" s="42" t="s">
        <v>228</v>
      </c>
      <c r="E164" s="45" t="s">
        <v>13</v>
      </c>
      <c r="F164" s="44">
        <v>1.071</v>
      </c>
      <c r="G164" s="39" t="s">
        <v>26</v>
      </c>
      <c r="H164" s="95">
        <v>48</v>
      </c>
      <c r="I164" s="85">
        <f t="shared" si="2"/>
        <v>10.281600000000001</v>
      </c>
    </row>
    <row r="165" spans="1:9" x14ac:dyDescent="0.2">
      <c r="A165" s="21">
        <v>183</v>
      </c>
      <c r="B165" s="21" t="s">
        <v>156</v>
      </c>
      <c r="C165" s="38" t="s">
        <v>156</v>
      </c>
      <c r="D165" s="42" t="s">
        <v>229</v>
      </c>
      <c r="E165" s="45" t="s">
        <v>13</v>
      </c>
      <c r="F165" s="44">
        <v>0.17699999999999999</v>
      </c>
      <c r="G165" s="39" t="s">
        <v>26</v>
      </c>
      <c r="H165" s="95">
        <v>48</v>
      </c>
      <c r="I165" s="85">
        <f t="shared" si="2"/>
        <v>1.6991999999999998</v>
      </c>
    </row>
    <row r="166" spans="1:9" x14ac:dyDescent="0.2">
      <c r="A166" s="21">
        <v>184</v>
      </c>
      <c r="B166" s="21" t="s">
        <v>156</v>
      </c>
      <c r="C166" s="38" t="s">
        <v>156</v>
      </c>
      <c r="D166" s="42" t="s">
        <v>230</v>
      </c>
      <c r="E166" s="45" t="s">
        <v>13</v>
      </c>
      <c r="F166" s="44">
        <v>9.5000000000000001E-2</v>
      </c>
      <c r="G166" s="39" t="s">
        <v>26</v>
      </c>
      <c r="H166" s="95">
        <v>48</v>
      </c>
      <c r="I166" s="85">
        <f t="shared" si="2"/>
        <v>0.91200000000000014</v>
      </c>
    </row>
    <row r="167" spans="1:9" x14ac:dyDescent="0.2">
      <c r="A167" s="21">
        <v>185</v>
      </c>
      <c r="B167" s="21" t="s">
        <v>156</v>
      </c>
      <c r="C167" s="38" t="s">
        <v>156</v>
      </c>
      <c r="D167" s="42" t="s">
        <v>231</v>
      </c>
      <c r="E167" s="45" t="s">
        <v>13</v>
      </c>
      <c r="F167" s="44">
        <v>1.4690000000000001</v>
      </c>
      <c r="G167" s="39" t="s">
        <v>14</v>
      </c>
      <c r="H167" s="95">
        <v>48</v>
      </c>
      <c r="I167" s="85">
        <f t="shared" si="2"/>
        <v>14.102400000000001</v>
      </c>
    </row>
    <row r="168" spans="1:9" x14ac:dyDescent="0.2">
      <c r="A168" s="21">
        <v>187</v>
      </c>
      <c r="B168" s="21" t="s">
        <v>156</v>
      </c>
      <c r="C168" s="38" t="s">
        <v>156</v>
      </c>
      <c r="D168" s="42" t="s">
        <v>232</v>
      </c>
      <c r="E168" s="45" t="s">
        <v>13</v>
      </c>
      <c r="F168" s="44">
        <v>0.23</v>
      </c>
      <c r="G168" s="39" t="s">
        <v>14</v>
      </c>
      <c r="H168" s="95">
        <v>48</v>
      </c>
      <c r="I168" s="85">
        <f t="shared" si="2"/>
        <v>2.2080000000000002</v>
      </c>
    </row>
    <row r="169" spans="1:9" x14ac:dyDescent="0.2">
      <c r="A169" s="21">
        <v>188</v>
      </c>
      <c r="B169" s="21" t="s">
        <v>156</v>
      </c>
      <c r="C169" s="38" t="s">
        <v>156</v>
      </c>
      <c r="D169" s="42" t="s">
        <v>233</v>
      </c>
      <c r="E169" s="45" t="s">
        <v>13</v>
      </c>
      <c r="F169" s="44">
        <v>0.27300000000000002</v>
      </c>
      <c r="G169" s="39" t="s">
        <v>14</v>
      </c>
      <c r="H169" s="95">
        <v>48</v>
      </c>
      <c r="I169" s="85">
        <f t="shared" si="2"/>
        <v>2.6208000000000005</v>
      </c>
    </row>
    <row r="170" spans="1:9" x14ac:dyDescent="0.2">
      <c r="A170" s="21">
        <v>190</v>
      </c>
      <c r="B170" s="21" t="s">
        <v>156</v>
      </c>
      <c r="C170" s="38" t="s">
        <v>156</v>
      </c>
      <c r="D170" s="42" t="s">
        <v>234</v>
      </c>
      <c r="E170" s="45" t="s">
        <v>13</v>
      </c>
      <c r="F170" s="44">
        <v>0.26600000000000001</v>
      </c>
      <c r="G170" s="39" t="s">
        <v>26</v>
      </c>
      <c r="H170" s="95">
        <v>48</v>
      </c>
      <c r="I170" s="85">
        <f t="shared" ref="I170:I227" si="3">(F170*H170)*20%</f>
        <v>2.5536000000000003</v>
      </c>
    </row>
    <row r="171" spans="1:9" x14ac:dyDescent="0.2">
      <c r="A171" s="21">
        <v>191</v>
      </c>
      <c r="B171" s="21" t="s">
        <v>156</v>
      </c>
      <c r="C171" s="38" t="s">
        <v>156</v>
      </c>
      <c r="D171" s="42" t="s">
        <v>235</v>
      </c>
      <c r="E171" s="45" t="s">
        <v>13</v>
      </c>
      <c r="F171" s="44">
        <v>0.13700000000000001</v>
      </c>
      <c r="G171" s="39" t="s">
        <v>26</v>
      </c>
      <c r="H171" s="95">
        <v>48</v>
      </c>
      <c r="I171" s="85">
        <f t="shared" si="3"/>
        <v>1.3152000000000001</v>
      </c>
    </row>
    <row r="172" spans="1:9" x14ac:dyDescent="0.2">
      <c r="A172" s="21">
        <v>192</v>
      </c>
      <c r="B172" s="21" t="s">
        <v>156</v>
      </c>
      <c r="C172" s="38" t="s">
        <v>156</v>
      </c>
      <c r="D172" s="42" t="s">
        <v>236</v>
      </c>
      <c r="E172" s="45" t="s">
        <v>13</v>
      </c>
      <c r="F172" s="44">
        <v>0.442</v>
      </c>
      <c r="G172" s="39" t="s">
        <v>26</v>
      </c>
      <c r="H172" s="95">
        <v>48</v>
      </c>
      <c r="I172" s="85">
        <f t="shared" si="3"/>
        <v>4.2432000000000007</v>
      </c>
    </row>
    <row r="173" spans="1:9" x14ac:dyDescent="0.2">
      <c r="A173" s="21">
        <v>193</v>
      </c>
      <c r="B173" s="21" t="s">
        <v>156</v>
      </c>
      <c r="C173" s="38" t="s">
        <v>156</v>
      </c>
      <c r="D173" s="42" t="s">
        <v>237</v>
      </c>
      <c r="E173" s="45" t="s">
        <v>13</v>
      </c>
      <c r="F173" s="44">
        <v>0.122</v>
      </c>
      <c r="G173" s="39" t="s">
        <v>14</v>
      </c>
      <c r="H173" s="95">
        <v>48</v>
      </c>
      <c r="I173" s="85">
        <f t="shared" si="3"/>
        <v>1.1712</v>
      </c>
    </row>
    <row r="174" spans="1:9" x14ac:dyDescent="0.2">
      <c r="A174" s="21">
        <v>194</v>
      </c>
      <c r="B174" s="21" t="s">
        <v>156</v>
      </c>
      <c r="C174" s="38" t="s">
        <v>156</v>
      </c>
      <c r="D174" s="42" t="s">
        <v>238</v>
      </c>
      <c r="E174" s="45" t="s">
        <v>13</v>
      </c>
      <c r="F174" s="44">
        <v>0.35199999999999998</v>
      </c>
      <c r="G174" s="39" t="s">
        <v>14</v>
      </c>
      <c r="H174" s="95">
        <v>48</v>
      </c>
      <c r="I174" s="85">
        <f t="shared" si="3"/>
        <v>3.3792000000000004</v>
      </c>
    </row>
    <row r="175" spans="1:9" x14ac:dyDescent="0.2">
      <c r="A175" s="21">
        <v>195</v>
      </c>
      <c r="B175" s="21" t="s">
        <v>156</v>
      </c>
      <c r="C175" s="38" t="s">
        <v>156</v>
      </c>
      <c r="D175" s="42" t="s">
        <v>239</v>
      </c>
      <c r="E175" s="45" t="s">
        <v>13</v>
      </c>
      <c r="F175" s="44">
        <v>0.23</v>
      </c>
      <c r="G175" s="39" t="s">
        <v>26</v>
      </c>
      <c r="H175" s="95">
        <v>48</v>
      </c>
      <c r="I175" s="85">
        <f t="shared" si="3"/>
        <v>2.2080000000000002</v>
      </c>
    </row>
    <row r="176" spans="1:9" x14ac:dyDescent="0.2">
      <c r="A176" s="21">
        <v>196</v>
      </c>
      <c r="B176" s="21" t="s">
        <v>156</v>
      </c>
      <c r="C176" s="38" t="s">
        <v>156</v>
      </c>
      <c r="D176" s="42" t="s">
        <v>240</v>
      </c>
      <c r="E176" s="45" t="s">
        <v>13</v>
      </c>
      <c r="F176" s="44">
        <v>0.46700000000000003</v>
      </c>
      <c r="G176" s="39" t="s">
        <v>26</v>
      </c>
      <c r="H176" s="95">
        <v>48</v>
      </c>
      <c r="I176" s="85">
        <f t="shared" si="3"/>
        <v>4.4832000000000001</v>
      </c>
    </row>
    <row r="177" spans="1:9" x14ac:dyDescent="0.2">
      <c r="A177" s="21">
        <v>197</v>
      </c>
      <c r="B177" s="21" t="s">
        <v>156</v>
      </c>
      <c r="C177" s="38" t="s">
        <v>156</v>
      </c>
      <c r="D177" s="42" t="s">
        <v>241</v>
      </c>
      <c r="E177" s="45" t="s">
        <v>13</v>
      </c>
      <c r="F177" s="44">
        <v>3.64</v>
      </c>
      <c r="G177" s="39" t="s">
        <v>26</v>
      </c>
      <c r="H177" s="95">
        <v>48</v>
      </c>
      <c r="I177" s="85">
        <f t="shared" si="3"/>
        <v>34.944000000000003</v>
      </c>
    </row>
    <row r="178" spans="1:9" x14ac:dyDescent="0.2">
      <c r="A178" s="21">
        <v>198</v>
      </c>
      <c r="B178" s="21" t="s">
        <v>156</v>
      </c>
      <c r="C178" s="38" t="s">
        <v>156</v>
      </c>
      <c r="D178" s="42" t="s">
        <v>242</v>
      </c>
      <c r="E178" s="45" t="s">
        <v>13</v>
      </c>
      <c r="F178" s="44">
        <v>0.505</v>
      </c>
      <c r="G178" s="39" t="s">
        <v>14</v>
      </c>
      <c r="H178" s="95">
        <v>48</v>
      </c>
      <c r="I178" s="85">
        <f t="shared" si="3"/>
        <v>4.8480000000000008</v>
      </c>
    </row>
    <row r="179" spans="1:9" x14ac:dyDescent="0.2">
      <c r="A179" s="21">
        <v>199</v>
      </c>
      <c r="B179" s="21" t="s">
        <v>156</v>
      </c>
      <c r="C179" s="38" t="s">
        <v>156</v>
      </c>
      <c r="D179" s="42" t="s">
        <v>243</v>
      </c>
      <c r="E179" s="45" t="s">
        <v>13</v>
      </c>
      <c r="F179" s="44">
        <v>0.28299999999999997</v>
      </c>
      <c r="G179" s="39" t="s">
        <v>14</v>
      </c>
      <c r="H179" s="95">
        <v>48</v>
      </c>
      <c r="I179" s="85">
        <f t="shared" si="3"/>
        <v>2.7168000000000001</v>
      </c>
    </row>
    <row r="180" spans="1:9" x14ac:dyDescent="0.2">
      <c r="A180" s="21">
        <v>203</v>
      </c>
      <c r="B180" s="21" t="s">
        <v>156</v>
      </c>
      <c r="C180" s="38" t="s">
        <v>156</v>
      </c>
      <c r="D180" s="42" t="s">
        <v>244</v>
      </c>
      <c r="E180" s="45" t="s">
        <v>13</v>
      </c>
      <c r="F180" s="44">
        <v>0.77200000000000002</v>
      </c>
      <c r="G180" s="39" t="s">
        <v>29</v>
      </c>
      <c r="H180" s="95">
        <v>48</v>
      </c>
      <c r="I180" s="85">
        <f t="shared" si="3"/>
        <v>7.4112</v>
      </c>
    </row>
    <row r="181" spans="1:9" x14ac:dyDescent="0.2">
      <c r="A181" s="21">
        <v>204</v>
      </c>
      <c r="B181" s="21" t="s">
        <v>156</v>
      </c>
      <c r="C181" s="38" t="s">
        <v>156</v>
      </c>
      <c r="D181" s="42" t="s">
        <v>245</v>
      </c>
      <c r="E181" s="45" t="s">
        <v>13</v>
      </c>
      <c r="F181" s="44">
        <v>2.194</v>
      </c>
      <c r="G181" s="39" t="s">
        <v>26</v>
      </c>
      <c r="H181" s="95">
        <v>48</v>
      </c>
      <c r="I181" s="85">
        <f t="shared" si="3"/>
        <v>21.0624</v>
      </c>
    </row>
    <row r="182" spans="1:9" x14ac:dyDescent="0.2">
      <c r="A182" s="21">
        <v>205</v>
      </c>
      <c r="B182" s="21" t="s">
        <v>156</v>
      </c>
      <c r="C182" s="38" t="s">
        <v>156</v>
      </c>
      <c r="D182" s="46" t="s">
        <v>246</v>
      </c>
      <c r="E182" s="45" t="s">
        <v>13</v>
      </c>
      <c r="F182" s="44">
        <v>0.99299999999999999</v>
      </c>
      <c r="G182" s="39" t="s">
        <v>26</v>
      </c>
      <c r="H182" s="95">
        <v>48</v>
      </c>
      <c r="I182" s="85">
        <f t="shared" si="3"/>
        <v>9.5327999999999999</v>
      </c>
    </row>
    <row r="183" spans="1:9" x14ac:dyDescent="0.2">
      <c r="A183" s="21">
        <v>206</v>
      </c>
      <c r="B183" s="21" t="s">
        <v>156</v>
      </c>
      <c r="C183" s="38" t="s">
        <v>156</v>
      </c>
      <c r="D183" s="42" t="s">
        <v>247</v>
      </c>
      <c r="E183" s="45" t="s">
        <v>13</v>
      </c>
      <c r="F183" s="44">
        <v>1.2529999999999999</v>
      </c>
      <c r="G183" s="39" t="s">
        <v>14</v>
      </c>
      <c r="H183" s="95">
        <v>48</v>
      </c>
      <c r="I183" s="85">
        <f t="shared" si="3"/>
        <v>12.028799999999999</v>
      </c>
    </row>
    <row r="184" spans="1:9" x14ac:dyDescent="0.2">
      <c r="A184" s="21">
        <v>207</v>
      </c>
      <c r="B184" s="21" t="s">
        <v>156</v>
      </c>
      <c r="C184" s="38" t="s">
        <v>156</v>
      </c>
      <c r="D184" s="42" t="s">
        <v>248</v>
      </c>
      <c r="E184" s="45" t="s">
        <v>13</v>
      </c>
      <c r="F184" s="44">
        <v>0.51100000000000001</v>
      </c>
      <c r="G184" s="39" t="s">
        <v>14</v>
      </c>
      <c r="H184" s="95">
        <v>48</v>
      </c>
      <c r="I184" s="85">
        <f t="shared" si="3"/>
        <v>4.9055999999999997</v>
      </c>
    </row>
    <row r="185" spans="1:9" x14ac:dyDescent="0.2">
      <c r="A185" s="21">
        <v>208</v>
      </c>
      <c r="B185" s="21" t="s">
        <v>156</v>
      </c>
      <c r="C185" s="38" t="s">
        <v>156</v>
      </c>
      <c r="D185" s="42" t="s">
        <v>249</v>
      </c>
      <c r="E185" s="45" t="s">
        <v>13</v>
      </c>
      <c r="F185" s="44">
        <v>1</v>
      </c>
      <c r="G185" s="39" t="s">
        <v>26</v>
      </c>
      <c r="H185" s="95">
        <v>48</v>
      </c>
      <c r="I185" s="85">
        <f t="shared" si="3"/>
        <v>9.6000000000000014</v>
      </c>
    </row>
    <row r="186" spans="1:9" x14ac:dyDescent="0.2">
      <c r="A186" s="21">
        <v>209</v>
      </c>
      <c r="B186" s="21" t="s">
        <v>156</v>
      </c>
      <c r="C186" s="38" t="s">
        <v>156</v>
      </c>
      <c r="D186" s="42" t="s">
        <v>250</v>
      </c>
      <c r="E186" s="45" t="s">
        <v>13</v>
      </c>
      <c r="F186" s="44">
        <v>0.16500000000000001</v>
      </c>
      <c r="G186" s="39" t="s">
        <v>26</v>
      </c>
      <c r="H186" s="95">
        <v>48</v>
      </c>
      <c r="I186" s="85">
        <f t="shared" si="3"/>
        <v>1.5840000000000001</v>
      </c>
    </row>
    <row r="187" spans="1:9" x14ac:dyDescent="0.2">
      <c r="A187" s="21">
        <v>210</v>
      </c>
      <c r="B187" s="21" t="s">
        <v>156</v>
      </c>
      <c r="C187" s="38" t="s">
        <v>156</v>
      </c>
      <c r="D187" s="42" t="s">
        <v>251</v>
      </c>
      <c r="E187" s="45" t="s">
        <v>13</v>
      </c>
      <c r="F187" s="44">
        <v>0.11899999999999999</v>
      </c>
      <c r="G187" s="39" t="s">
        <v>29</v>
      </c>
      <c r="H187" s="95">
        <v>48</v>
      </c>
      <c r="I187" s="85">
        <f t="shared" si="3"/>
        <v>1.1424000000000001</v>
      </c>
    </row>
    <row r="188" spans="1:9" ht="25.5" x14ac:dyDescent="0.2">
      <c r="A188" s="21">
        <v>211</v>
      </c>
      <c r="B188" s="21" t="s">
        <v>156</v>
      </c>
      <c r="C188" s="38" t="s">
        <v>156</v>
      </c>
      <c r="D188" s="42" t="s">
        <v>252</v>
      </c>
      <c r="E188" s="42" t="s">
        <v>208</v>
      </c>
      <c r="F188" s="109">
        <v>3</v>
      </c>
      <c r="G188" s="39" t="s">
        <v>26</v>
      </c>
      <c r="H188" s="95">
        <v>48</v>
      </c>
      <c r="I188" s="85">
        <f t="shared" si="3"/>
        <v>28.8</v>
      </c>
    </row>
    <row r="189" spans="1:9" x14ac:dyDescent="0.2">
      <c r="A189" s="21">
        <v>212</v>
      </c>
      <c r="B189" s="21" t="s">
        <v>156</v>
      </c>
      <c r="C189" s="38" t="s">
        <v>156</v>
      </c>
      <c r="D189" s="42" t="s">
        <v>253</v>
      </c>
      <c r="E189" s="46" t="s">
        <v>13</v>
      </c>
      <c r="F189" s="109">
        <v>4.3419999999999996</v>
      </c>
      <c r="G189" s="39" t="s">
        <v>29</v>
      </c>
      <c r="H189" s="95">
        <v>48</v>
      </c>
      <c r="I189" s="85">
        <f t="shared" si="3"/>
        <v>41.683199999999999</v>
      </c>
    </row>
    <row r="190" spans="1:9" x14ac:dyDescent="0.2">
      <c r="A190" s="21">
        <v>213</v>
      </c>
      <c r="B190" s="21" t="s">
        <v>156</v>
      </c>
      <c r="C190" s="38" t="s">
        <v>156</v>
      </c>
      <c r="D190" s="42" t="s">
        <v>254</v>
      </c>
      <c r="E190" s="45" t="s">
        <v>13</v>
      </c>
      <c r="F190" s="44">
        <v>1.651</v>
      </c>
      <c r="G190" s="39" t="s">
        <v>26</v>
      </c>
      <c r="H190" s="95">
        <v>48</v>
      </c>
      <c r="I190" s="85">
        <f t="shared" si="3"/>
        <v>15.849600000000002</v>
      </c>
    </row>
    <row r="191" spans="1:9" x14ac:dyDescent="0.2">
      <c r="A191" s="21">
        <v>214</v>
      </c>
      <c r="B191" s="21" t="s">
        <v>156</v>
      </c>
      <c r="C191" s="38" t="s">
        <v>156</v>
      </c>
      <c r="D191" s="42" t="s">
        <v>255</v>
      </c>
      <c r="E191" s="45" t="s">
        <v>13</v>
      </c>
      <c r="F191" s="44">
        <v>0.95799999999999996</v>
      </c>
      <c r="G191" s="39" t="s">
        <v>29</v>
      </c>
      <c r="H191" s="95">
        <v>48</v>
      </c>
      <c r="I191" s="85">
        <f t="shared" si="3"/>
        <v>9.1967999999999996</v>
      </c>
    </row>
    <row r="192" spans="1:9" x14ac:dyDescent="0.2">
      <c r="A192" s="21">
        <v>215</v>
      </c>
      <c r="B192" s="21" t="s">
        <v>156</v>
      </c>
      <c r="C192" s="38" t="s">
        <v>156</v>
      </c>
      <c r="D192" s="42" t="s">
        <v>256</v>
      </c>
      <c r="E192" s="45" t="s">
        <v>13</v>
      </c>
      <c r="F192" s="44">
        <v>0.38800000000000001</v>
      </c>
      <c r="G192" s="39" t="s">
        <v>14</v>
      </c>
      <c r="H192" s="95">
        <v>48</v>
      </c>
      <c r="I192" s="85">
        <f t="shared" si="3"/>
        <v>3.7248000000000006</v>
      </c>
    </row>
    <row r="193" spans="1:9" x14ac:dyDescent="0.2">
      <c r="A193" s="21">
        <v>216</v>
      </c>
      <c r="B193" s="21" t="s">
        <v>156</v>
      </c>
      <c r="C193" s="38" t="s">
        <v>156</v>
      </c>
      <c r="D193" s="42" t="s">
        <v>257</v>
      </c>
      <c r="E193" s="45" t="s">
        <v>13</v>
      </c>
      <c r="F193" s="44">
        <v>0.54500000000000004</v>
      </c>
      <c r="G193" s="39" t="s">
        <v>29</v>
      </c>
      <c r="H193" s="95">
        <v>48</v>
      </c>
      <c r="I193" s="85">
        <f t="shared" si="3"/>
        <v>5.2320000000000011</v>
      </c>
    </row>
    <row r="194" spans="1:9" x14ac:dyDescent="0.2">
      <c r="A194" s="21">
        <v>217</v>
      </c>
      <c r="B194" s="21" t="s">
        <v>156</v>
      </c>
      <c r="C194" s="38" t="s">
        <v>156</v>
      </c>
      <c r="D194" s="42" t="s">
        <v>258</v>
      </c>
      <c r="E194" s="45" t="s">
        <v>13</v>
      </c>
      <c r="F194" s="44">
        <v>0.32200000000000001</v>
      </c>
      <c r="G194" s="39" t="s">
        <v>14</v>
      </c>
      <c r="H194" s="95">
        <v>48</v>
      </c>
      <c r="I194" s="85">
        <f t="shared" si="3"/>
        <v>3.0912000000000002</v>
      </c>
    </row>
    <row r="195" spans="1:9" x14ac:dyDescent="0.2">
      <c r="A195" s="21">
        <v>218</v>
      </c>
      <c r="B195" s="21" t="s">
        <v>156</v>
      </c>
      <c r="C195" s="38" t="s">
        <v>156</v>
      </c>
      <c r="D195" s="42" t="s">
        <v>259</v>
      </c>
      <c r="E195" s="45" t="s">
        <v>13</v>
      </c>
      <c r="F195" s="44">
        <v>0.879</v>
      </c>
      <c r="G195" s="39" t="s">
        <v>14</v>
      </c>
      <c r="H195" s="95">
        <v>48</v>
      </c>
      <c r="I195" s="85">
        <f t="shared" si="3"/>
        <v>8.4383999999999997</v>
      </c>
    </row>
    <row r="196" spans="1:9" x14ac:dyDescent="0.2">
      <c r="A196" s="21">
        <v>219</v>
      </c>
      <c r="B196" s="21" t="s">
        <v>156</v>
      </c>
      <c r="C196" s="38" t="s">
        <v>156</v>
      </c>
      <c r="D196" s="42" t="s">
        <v>260</v>
      </c>
      <c r="E196" s="45" t="s">
        <v>13</v>
      </c>
      <c r="F196" s="44">
        <v>0.29699999999999999</v>
      </c>
      <c r="G196" s="39" t="s">
        <v>14</v>
      </c>
      <c r="H196" s="95">
        <v>48</v>
      </c>
      <c r="I196" s="85">
        <f t="shared" si="3"/>
        <v>2.8512000000000004</v>
      </c>
    </row>
    <row r="197" spans="1:9" x14ac:dyDescent="0.2">
      <c r="A197" s="21">
        <v>221</v>
      </c>
      <c r="B197" s="21" t="s">
        <v>156</v>
      </c>
      <c r="C197" s="38" t="s">
        <v>156</v>
      </c>
      <c r="D197" s="42" t="s">
        <v>261</v>
      </c>
      <c r="E197" s="45" t="s">
        <v>13</v>
      </c>
      <c r="F197" s="44">
        <v>8.5999999999999993E-2</v>
      </c>
      <c r="G197" s="39" t="s">
        <v>14</v>
      </c>
      <c r="H197" s="95">
        <v>48</v>
      </c>
      <c r="I197" s="85">
        <f t="shared" si="3"/>
        <v>0.82560000000000011</v>
      </c>
    </row>
    <row r="198" spans="1:9" x14ac:dyDescent="0.2">
      <c r="A198" s="21">
        <v>222</v>
      </c>
      <c r="B198" s="21" t="s">
        <v>156</v>
      </c>
      <c r="C198" s="38" t="s">
        <v>156</v>
      </c>
      <c r="D198" s="46" t="s">
        <v>262</v>
      </c>
      <c r="E198" s="45" t="s">
        <v>13</v>
      </c>
      <c r="F198" s="44">
        <v>0.19</v>
      </c>
      <c r="G198" s="39" t="s">
        <v>26</v>
      </c>
      <c r="H198" s="95">
        <v>48</v>
      </c>
      <c r="I198" s="85">
        <f t="shared" si="3"/>
        <v>1.8240000000000003</v>
      </c>
    </row>
    <row r="199" spans="1:9" x14ac:dyDescent="0.2">
      <c r="A199" s="21">
        <v>223</v>
      </c>
      <c r="B199" s="21" t="s">
        <v>156</v>
      </c>
      <c r="C199" s="38" t="s">
        <v>156</v>
      </c>
      <c r="D199" s="42" t="s">
        <v>263</v>
      </c>
      <c r="E199" s="45" t="s">
        <v>13</v>
      </c>
      <c r="F199" s="44">
        <v>0.24299999999999999</v>
      </c>
      <c r="G199" s="39" t="s">
        <v>14</v>
      </c>
      <c r="H199" s="95">
        <v>48</v>
      </c>
      <c r="I199" s="85">
        <f t="shared" si="3"/>
        <v>2.3328000000000002</v>
      </c>
    </row>
    <row r="200" spans="1:9" x14ac:dyDescent="0.2">
      <c r="A200" s="21">
        <v>224</v>
      </c>
      <c r="B200" s="21" t="s">
        <v>156</v>
      </c>
      <c r="C200" s="38" t="s">
        <v>156</v>
      </c>
      <c r="D200" s="42" t="s">
        <v>264</v>
      </c>
      <c r="E200" s="45" t="s">
        <v>13</v>
      </c>
      <c r="F200" s="44">
        <v>0.13600000000000001</v>
      </c>
      <c r="G200" s="39" t="s">
        <v>26</v>
      </c>
      <c r="H200" s="95">
        <v>48</v>
      </c>
      <c r="I200" s="85">
        <f t="shared" si="3"/>
        <v>1.3056000000000001</v>
      </c>
    </row>
    <row r="201" spans="1:9" x14ac:dyDescent="0.2">
      <c r="A201" s="21">
        <v>225</v>
      </c>
      <c r="B201" s="21" t="s">
        <v>156</v>
      </c>
      <c r="C201" s="38" t="s">
        <v>156</v>
      </c>
      <c r="D201" s="42" t="s">
        <v>265</v>
      </c>
      <c r="E201" s="45" t="s">
        <v>13</v>
      </c>
      <c r="F201" s="44">
        <v>0.83499999999999996</v>
      </c>
      <c r="G201" s="39" t="s">
        <v>14</v>
      </c>
      <c r="H201" s="95">
        <v>48</v>
      </c>
      <c r="I201" s="85">
        <f t="shared" si="3"/>
        <v>8.016</v>
      </c>
    </row>
    <row r="202" spans="1:9" x14ac:dyDescent="0.2">
      <c r="A202" s="21">
        <v>226</v>
      </c>
      <c r="B202" s="21" t="s">
        <v>156</v>
      </c>
      <c r="C202" s="38" t="s">
        <v>156</v>
      </c>
      <c r="D202" s="42" t="s">
        <v>266</v>
      </c>
      <c r="E202" s="45" t="s">
        <v>13</v>
      </c>
      <c r="F202" s="44">
        <v>1.6819999999999999</v>
      </c>
      <c r="G202" s="39" t="s">
        <v>14</v>
      </c>
      <c r="H202" s="95">
        <v>48</v>
      </c>
      <c r="I202" s="85">
        <f t="shared" si="3"/>
        <v>16.147199999999998</v>
      </c>
    </row>
    <row r="203" spans="1:9" x14ac:dyDescent="0.2">
      <c r="A203" s="21">
        <v>227</v>
      </c>
      <c r="B203" s="21" t="s">
        <v>156</v>
      </c>
      <c r="C203" s="38" t="s">
        <v>156</v>
      </c>
      <c r="D203" s="42" t="s">
        <v>267</v>
      </c>
      <c r="E203" s="45" t="s">
        <v>13</v>
      </c>
      <c r="F203" s="44">
        <v>0.92900000000000005</v>
      </c>
      <c r="G203" s="39" t="s">
        <v>14</v>
      </c>
      <c r="H203" s="95">
        <v>48</v>
      </c>
      <c r="I203" s="85">
        <f t="shared" si="3"/>
        <v>8.9184000000000001</v>
      </c>
    </row>
    <row r="204" spans="1:9" x14ac:dyDescent="0.2">
      <c r="A204" s="21">
        <v>228</v>
      </c>
      <c r="B204" s="21" t="s">
        <v>156</v>
      </c>
      <c r="C204" s="38" t="s">
        <v>156</v>
      </c>
      <c r="D204" s="42" t="s">
        <v>268</v>
      </c>
      <c r="E204" s="45" t="s">
        <v>13</v>
      </c>
      <c r="F204" s="44">
        <v>0.81599999999999995</v>
      </c>
      <c r="G204" s="39" t="s">
        <v>26</v>
      </c>
      <c r="H204" s="95">
        <v>48</v>
      </c>
      <c r="I204" s="85">
        <f t="shared" si="3"/>
        <v>7.8336000000000006</v>
      </c>
    </row>
    <row r="205" spans="1:9" x14ac:dyDescent="0.2">
      <c r="A205" s="21">
        <v>229</v>
      </c>
      <c r="B205" s="21" t="s">
        <v>156</v>
      </c>
      <c r="C205" s="38" t="s">
        <v>156</v>
      </c>
      <c r="D205" s="42" t="s">
        <v>269</v>
      </c>
      <c r="E205" s="45" t="s">
        <v>13</v>
      </c>
      <c r="F205" s="44">
        <v>1.097</v>
      </c>
      <c r="G205" s="39" t="s">
        <v>29</v>
      </c>
      <c r="H205" s="95">
        <v>48</v>
      </c>
      <c r="I205" s="85">
        <f t="shared" si="3"/>
        <v>10.5312</v>
      </c>
    </row>
    <row r="206" spans="1:9" x14ac:dyDescent="0.2">
      <c r="A206" s="21">
        <v>230</v>
      </c>
      <c r="B206" s="21" t="s">
        <v>156</v>
      </c>
      <c r="C206" s="38" t="s">
        <v>156</v>
      </c>
      <c r="D206" s="42" t="s">
        <v>270</v>
      </c>
      <c r="E206" s="45" t="s">
        <v>13</v>
      </c>
      <c r="F206" s="44">
        <v>0.192</v>
      </c>
      <c r="G206" s="39" t="s">
        <v>14</v>
      </c>
      <c r="H206" s="95">
        <v>48</v>
      </c>
      <c r="I206" s="85">
        <f t="shared" si="3"/>
        <v>1.8432000000000004</v>
      </c>
    </row>
    <row r="207" spans="1:9" x14ac:dyDescent="0.2">
      <c r="A207" s="21">
        <v>231</v>
      </c>
      <c r="B207" s="21" t="s">
        <v>156</v>
      </c>
      <c r="C207" s="38" t="s">
        <v>156</v>
      </c>
      <c r="D207" s="42" t="s">
        <v>271</v>
      </c>
      <c r="E207" s="46" t="s">
        <v>13</v>
      </c>
      <c r="F207" s="109">
        <v>4.6479999999999997</v>
      </c>
      <c r="G207" s="39" t="s">
        <v>26</v>
      </c>
      <c r="H207" s="95">
        <v>48</v>
      </c>
      <c r="I207" s="85">
        <f t="shared" si="3"/>
        <v>44.620800000000003</v>
      </c>
    </row>
    <row r="208" spans="1:9" x14ac:dyDescent="0.2">
      <c r="A208" s="21">
        <v>232</v>
      </c>
      <c r="B208" s="21" t="s">
        <v>156</v>
      </c>
      <c r="C208" s="38" t="s">
        <v>156</v>
      </c>
      <c r="D208" s="42" t="s">
        <v>272</v>
      </c>
      <c r="E208" s="46" t="s">
        <v>13</v>
      </c>
      <c r="F208" s="109">
        <v>0.74199999999999999</v>
      </c>
      <c r="G208" s="39" t="s">
        <v>14</v>
      </c>
      <c r="H208" s="95">
        <v>48</v>
      </c>
      <c r="I208" s="85">
        <f t="shared" si="3"/>
        <v>7.1232000000000006</v>
      </c>
    </row>
    <row r="209" spans="1:9" x14ac:dyDescent="0.2">
      <c r="A209" s="21">
        <v>233</v>
      </c>
      <c r="B209" s="21" t="s">
        <v>156</v>
      </c>
      <c r="C209" s="38" t="s">
        <v>156</v>
      </c>
      <c r="D209" s="42" t="s">
        <v>273</v>
      </c>
      <c r="E209" s="42" t="s">
        <v>274</v>
      </c>
      <c r="F209" s="44">
        <v>0.61099999999999999</v>
      </c>
      <c r="G209" s="39" t="s">
        <v>14</v>
      </c>
      <c r="H209" s="95">
        <v>48</v>
      </c>
      <c r="I209" s="85">
        <f t="shared" si="3"/>
        <v>5.8656000000000006</v>
      </c>
    </row>
    <row r="210" spans="1:9" x14ac:dyDescent="0.2">
      <c r="A210" s="21">
        <v>234</v>
      </c>
      <c r="B210" s="21" t="s">
        <v>156</v>
      </c>
      <c r="C210" s="38" t="s">
        <v>156</v>
      </c>
      <c r="D210" s="42" t="s">
        <v>275</v>
      </c>
      <c r="E210" s="45" t="s">
        <v>13</v>
      </c>
      <c r="F210" s="44">
        <v>1.298</v>
      </c>
      <c r="G210" s="39" t="s">
        <v>26</v>
      </c>
      <c r="H210" s="95">
        <v>48</v>
      </c>
      <c r="I210" s="85">
        <f t="shared" si="3"/>
        <v>12.460800000000001</v>
      </c>
    </row>
    <row r="211" spans="1:9" x14ac:dyDescent="0.2">
      <c r="A211" s="21">
        <v>235</v>
      </c>
      <c r="B211" s="21" t="s">
        <v>156</v>
      </c>
      <c r="C211" s="37" t="s">
        <v>276</v>
      </c>
      <c r="D211" s="46" t="s">
        <v>277</v>
      </c>
      <c r="E211" s="45" t="s">
        <v>13</v>
      </c>
      <c r="F211" s="44">
        <v>170.05099999999999</v>
      </c>
      <c r="G211" s="39" t="s">
        <v>14</v>
      </c>
      <c r="H211" s="95">
        <v>48</v>
      </c>
      <c r="I211" s="85">
        <f t="shared" si="3"/>
        <v>1632.4895999999999</v>
      </c>
    </row>
    <row r="212" spans="1:9" x14ac:dyDescent="0.2">
      <c r="A212" s="21">
        <v>236</v>
      </c>
      <c r="B212" s="21" t="s">
        <v>156</v>
      </c>
      <c r="C212" s="37" t="s">
        <v>276</v>
      </c>
      <c r="D212" s="46" t="s">
        <v>278</v>
      </c>
      <c r="E212" s="45" t="s">
        <v>13</v>
      </c>
      <c r="F212" s="44">
        <v>50.201000000000001</v>
      </c>
      <c r="G212" s="39" t="s">
        <v>14</v>
      </c>
      <c r="H212" s="95">
        <v>48</v>
      </c>
      <c r="I212" s="85">
        <f t="shared" si="3"/>
        <v>481.92960000000005</v>
      </c>
    </row>
    <row r="213" spans="1:9" x14ac:dyDescent="0.2">
      <c r="A213" s="21">
        <v>237</v>
      </c>
      <c r="B213" s="21" t="s">
        <v>156</v>
      </c>
      <c r="C213" s="37" t="s">
        <v>276</v>
      </c>
      <c r="D213" s="46" t="s">
        <v>279</v>
      </c>
      <c r="E213" s="45" t="s">
        <v>13</v>
      </c>
      <c r="F213" s="109">
        <v>18.515000000000001</v>
      </c>
      <c r="G213" s="39" t="s">
        <v>29</v>
      </c>
      <c r="H213" s="95">
        <v>48</v>
      </c>
      <c r="I213" s="85">
        <f t="shared" si="3"/>
        <v>177.74400000000003</v>
      </c>
    </row>
    <row r="214" spans="1:9" ht="25.5" x14ac:dyDescent="0.2">
      <c r="A214" s="21">
        <v>238</v>
      </c>
      <c r="B214" s="21" t="s">
        <v>156</v>
      </c>
      <c r="C214" s="96" t="s">
        <v>280</v>
      </c>
      <c r="D214" s="42" t="s">
        <v>281</v>
      </c>
      <c r="E214" s="46" t="s">
        <v>282</v>
      </c>
      <c r="F214" s="109">
        <v>15</v>
      </c>
      <c r="G214" s="39" t="s">
        <v>26</v>
      </c>
      <c r="H214" s="95">
        <v>48</v>
      </c>
      <c r="I214" s="85">
        <f t="shared" si="3"/>
        <v>144</v>
      </c>
    </row>
    <row r="215" spans="1:9" x14ac:dyDescent="0.2">
      <c r="A215" s="21">
        <v>239</v>
      </c>
      <c r="B215" s="21" t="s">
        <v>156</v>
      </c>
      <c r="C215" s="37" t="s">
        <v>280</v>
      </c>
      <c r="D215" s="46" t="s">
        <v>283</v>
      </c>
      <c r="E215" s="45" t="s">
        <v>13</v>
      </c>
      <c r="F215" s="44">
        <v>69.995999999999995</v>
      </c>
      <c r="G215" s="39" t="s">
        <v>19</v>
      </c>
      <c r="H215" s="95">
        <v>48</v>
      </c>
      <c r="I215" s="85">
        <f t="shared" si="3"/>
        <v>671.96160000000009</v>
      </c>
    </row>
    <row r="216" spans="1:9" x14ac:dyDescent="0.2">
      <c r="A216" s="21">
        <v>240</v>
      </c>
      <c r="B216" s="21" t="s">
        <v>156</v>
      </c>
      <c r="C216" s="37" t="s">
        <v>280</v>
      </c>
      <c r="D216" s="46" t="s">
        <v>284</v>
      </c>
      <c r="E216" s="45" t="s">
        <v>13</v>
      </c>
      <c r="F216" s="44">
        <v>59.030999999999999</v>
      </c>
      <c r="G216" s="39" t="s">
        <v>19</v>
      </c>
      <c r="H216" s="95">
        <v>48</v>
      </c>
      <c r="I216" s="85">
        <f t="shared" si="3"/>
        <v>566.69759999999997</v>
      </c>
    </row>
    <row r="217" spans="1:9" x14ac:dyDescent="0.2">
      <c r="A217" s="21">
        <v>243</v>
      </c>
      <c r="B217" s="21" t="s">
        <v>156</v>
      </c>
      <c r="C217" s="37" t="s">
        <v>280</v>
      </c>
      <c r="D217" s="42" t="s">
        <v>285</v>
      </c>
      <c r="E217" s="45" t="s">
        <v>13</v>
      </c>
      <c r="F217" s="44">
        <v>75.885000000000005</v>
      </c>
      <c r="G217" s="39" t="s">
        <v>29</v>
      </c>
      <c r="H217" s="95">
        <v>48</v>
      </c>
      <c r="I217" s="85">
        <f t="shared" si="3"/>
        <v>728.49600000000009</v>
      </c>
    </row>
    <row r="218" spans="1:9" x14ac:dyDescent="0.2">
      <c r="A218" s="21">
        <v>244</v>
      </c>
      <c r="B218" s="21" t="s">
        <v>156</v>
      </c>
      <c r="C218" s="37" t="s">
        <v>280</v>
      </c>
      <c r="D218" s="42" t="s">
        <v>286</v>
      </c>
      <c r="E218" s="45" t="s">
        <v>13</v>
      </c>
      <c r="F218" s="44">
        <v>35.734000000000002</v>
      </c>
      <c r="G218" s="39" t="s">
        <v>29</v>
      </c>
      <c r="H218" s="95">
        <v>48</v>
      </c>
      <c r="I218" s="85">
        <f t="shared" si="3"/>
        <v>343.04640000000001</v>
      </c>
    </row>
    <row r="219" spans="1:9" x14ac:dyDescent="0.2">
      <c r="A219" s="21">
        <v>245</v>
      </c>
      <c r="B219" s="21" t="s">
        <v>156</v>
      </c>
      <c r="C219" s="37" t="s">
        <v>280</v>
      </c>
      <c r="D219" s="42" t="s">
        <v>287</v>
      </c>
      <c r="E219" s="45" t="s">
        <v>13</v>
      </c>
      <c r="F219" s="44">
        <v>30.885999999999999</v>
      </c>
      <c r="G219" s="39" t="s">
        <v>26</v>
      </c>
      <c r="H219" s="95">
        <v>48</v>
      </c>
      <c r="I219" s="85">
        <f t="shared" si="3"/>
        <v>296.50560000000002</v>
      </c>
    </row>
    <row r="220" spans="1:9" x14ac:dyDescent="0.2">
      <c r="A220" s="21">
        <v>246</v>
      </c>
      <c r="B220" s="21" t="s">
        <v>156</v>
      </c>
      <c r="C220" s="37" t="s">
        <v>280</v>
      </c>
      <c r="D220" s="42" t="s">
        <v>288</v>
      </c>
      <c r="E220" s="45" t="s">
        <v>13</v>
      </c>
      <c r="F220" s="44">
        <v>16.887</v>
      </c>
      <c r="G220" s="39" t="s">
        <v>26</v>
      </c>
      <c r="H220" s="95">
        <v>48</v>
      </c>
      <c r="I220" s="85">
        <f t="shared" si="3"/>
        <v>162.11520000000002</v>
      </c>
    </row>
    <row r="221" spans="1:9" x14ac:dyDescent="0.2">
      <c r="A221" s="21">
        <v>247</v>
      </c>
      <c r="B221" s="21" t="s">
        <v>156</v>
      </c>
      <c r="C221" s="37" t="s">
        <v>280</v>
      </c>
      <c r="D221" s="42" t="s">
        <v>289</v>
      </c>
      <c r="E221" s="45" t="s">
        <v>13</v>
      </c>
      <c r="F221" s="44">
        <v>54.674999999999997</v>
      </c>
      <c r="G221" s="39" t="s">
        <v>29</v>
      </c>
      <c r="H221" s="95">
        <v>48</v>
      </c>
      <c r="I221" s="85">
        <f t="shared" si="3"/>
        <v>524.88</v>
      </c>
    </row>
    <row r="222" spans="1:9" ht="38.25" x14ac:dyDescent="0.2">
      <c r="A222" s="21">
        <v>248</v>
      </c>
      <c r="B222" s="21" t="s">
        <v>156</v>
      </c>
      <c r="C222" s="37" t="s">
        <v>280</v>
      </c>
      <c r="D222" s="42" t="s">
        <v>290</v>
      </c>
      <c r="E222" s="42" t="s">
        <v>188</v>
      </c>
      <c r="F222" s="44">
        <v>5</v>
      </c>
      <c r="G222" s="39" t="s">
        <v>14</v>
      </c>
      <c r="H222" s="95">
        <v>48</v>
      </c>
      <c r="I222" s="85">
        <f t="shared" si="3"/>
        <v>48</v>
      </c>
    </row>
    <row r="223" spans="1:9" x14ac:dyDescent="0.2">
      <c r="A223" s="21">
        <v>249</v>
      </c>
      <c r="B223" s="21" t="s">
        <v>156</v>
      </c>
      <c r="C223" s="37" t="s">
        <v>280</v>
      </c>
      <c r="D223" s="42" t="s">
        <v>291</v>
      </c>
      <c r="E223" s="27" t="s">
        <v>45</v>
      </c>
      <c r="F223" s="44">
        <v>12.509</v>
      </c>
      <c r="G223" s="39" t="s">
        <v>29</v>
      </c>
      <c r="H223" s="95">
        <v>48</v>
      </c>
      <c r="I223" s="85">
        <f t="shared" si="3"/>
        <v>120.08640000000001</v>
      </c>
    </row>
    <row r="224" spans="1:9" x14ac:dyDescent="0.2">
      <c r="A224" s="21">
        <v>250</v>
      </c>
      <c r="B224" s="21" t="s">
        <v>156</v>
      </c>
      <c r="C224" s="37" t="s">
        <v>280</v>
      </c>
      <c r="D224" s="42" t="s">
        <v>292</v>
      </c>
      <c r="E224" s="27" t="s">
        <v>45</v>
      </c>
      <c r="F224" s="44">
        <v>2</v>
      </c>
      <c r="G224" s="39" t="s">
        <v>14</v>
      </c>
      <c r="H224" s="95">
        <v>48</v>
      </c>
      <c r="I224" s="85">
        <f t="shared" si="3"/>
        <v>19.200000000000003</v>
      </c>
    </row>
    <row r="225" spans="1:9" x14ac:dyDescent="0.2">
      <c r="A225" s="21">
        <v>251</v>
      </c>
      <c r="B225" s="21" t="s">
        <v>156</v>
      </c>
      <c r="C225" s="37" t="s">
        <v>280</v>
      </c>
      <c r="D225" s="42" t="s">
        <v>293</v>
      </c>
      <c r="E225" s="45" t="s">
        <v>13</v>
      </c>
      <c r="F225" s="44">
        <v>4.5999999999999996</v>
      </c>
      <c r="G225" s="39" t="s">
        <v>26</v>
      </c>
      <c r="H225" s="95">
        <v>48</v>
      </c>
      <c r="I225" s="85">
        <f t="shared" si="3"/>
        <v>44.16</v>
      </c>
    </row>
    <row r="226" spans="1:9" x14ac:dyDescent="0.2">
      <c r="A226" s="21">
        <v>252</v>
      </c>
      <c r="B226" s="21" t="s">
        <v>156</v>
      </c>
      <c r="C226" s="37" t="s">
        <v>280</v>
      </c>
      <c r="D226" s="42" t="s">
        <v>294</v>
      </c>
      <c r="E226" s="45" t="s">
        <v>13</v>
      </c>
      <c r="F226" s="44">
        <v>2.9990000000000001</v>
      </c>
      <c r="G226" s="39" t="s">
        <v>14</v>
      </c>
      <c r="H226" s="95">
        <v>48</v>
      </c>
      <c r="I226" s="85">
        <f t="shared" si="3"/>
        <v>28.790400000000002</v>
      </c>
    </row>
    <row r="227" spans="1:9" ht="38.25" x14ac:dyDescent="0.2">
      <c r="A227" s="21">
        <v>253</v>
      </c>
      <c r="B227" s="21" t="s">
        <v>156</v>
      </c>
      <c r="C227" s="37" t="s">
        <v>280</v>
      </c>
      <c r="D227" s="42" t="s">
        <v>295</v>
      </c>
      <c r="E227" s="42" t="s">
        <v>188</v>
      </c>
      <c r="F227" s="44">
        <v>6.7190000000000003</v>
      </c>
      <c r="G227" s="39" t="s">
        <v>26</v>
      </c>
      <c r="H227" s="95">
        <v>48</v>
      </c>
      <c r="I227" s="85">
        <f t="shared" si="3"/>
        <v>64.502400000000009</v>
      </c>
    </row>
    <row r="228" spans="1:9" x14ac:dyDescent="0.2">
      <c r="A228" s="21">
        <v>254</v>
      </c>
      <c r="B228" s="21" t="s">
        <v>156</v>
      </c>
      <c r="C228" s="37" t="s">
        <v>280</v>
      </c>
      <c r="D228" s="42" t="s">
        <v>296</v>
      </c>
      <c r="E228" s="27" t="s">
        <v>13</v>
      </c>
      <c r="F228" s="44">
        <v>3.0009999999999999</v>
      </c>
      <c r="G228" s="39" t="s">
        <v>29</v>
      </c>
      <c r="H228" s="95">
        <v>48</v>
      </c>
      <c r="I228" s="85">
        <f t="shared" ref="I228:I277" si="4">(F228*H228)*20%</f>
        <v>28.809600000000003</v>
      </c>
    </row>
    <row r="229" spans="1:9" x14ac:dyDescent="0.2">
      <c r="A229" s="21">
        <v>255</v>
      </c>
      <c r="B229" s="21" t="s">
        <v>156</v>
      </c>
      <c r="C229" s="37" t="s">
        <v>280</v>
      </c>
      <c r="D229" s="42" t="s">
        <v>297</v>
      </c>
      <c r="E229" s="27" t="s">
        <v>13</v>
      </c>
      <c r="F229" s="44">
        <v>1.6060000000000001</v>
      </c>
      <c r="G229" s="39" t="s">
        <v>29</v>
      </c>
      <c r="H229" s="95">
        <v>48</v>
      </c>
      <c r="I229" s="85">
        <f t="shared" si="4"/>
        <v>15.417600000000002</v>
      </c>
    </row>
    <row r="230" spans="1:9" x14ac:dyDescent="0.2">
      <c r="A230" s="21">
        <v>256</v>
      </c>
      <c r="B230" s="21" t="s">
        <v>156</v>
      </c>
      <c r="C230" s="37" t="s">
        <v>280</v>
      </c>
      <c r="D230" s="42" t="s">
        <v>298</v>
      </c>
      <c r="E230" s="27" t="s">
        <v>13</v>
      </c>
      <c r="F230" s="44">
        <v>4.7</v>
      </c>
      <c r="G230" s="39" t="s">
        <v>29</v>
      </c>
      <c r="H230" s="95">
        <v>48</v>
      </c>
      <c r="I230" s="85">
        <f t="shared" si="4"/>
        <v>45.120000000000005</v>
      </c>
    </row>
    <row r="231" spans="1:9" x14ac:dyDescent="0.2">
      <c r="A231" s="21">
        <v>257</v>
      </c>
      <c r="B231" s="21" t="s">
        <v>156</v>
      </c>
      <c r="C231" s="37" t="s">
        <v>280</v>
      </c>
      <c r="D231" s="42" t="s">
        <v>299</v>
      </c>
      <c r="E231" s="45" t="s">
        <v>13</v>
      </c>
      <c r="F231" s="109">
        <v>14.1</v>
      </c>
      <c r="G231" s="39" t="s">
        <v>29</v>
      </c>
      <c r="H231" s="95">
        <v>48</v>
      </c>
      <c r="I231" s="85">
        <f t="shared" si="4"/>
        <v>135.35999999999999</v>
      </c>
    </row>
    <row r="232" spans="1:9" x14ac:dyDescent="0.2">
      <c r="A232" s="21">
        <v>258</v>
      </c>
      <c r="B232" s="21" t="s">
        <v>156</v>
      </c>
      <c r="C232" s="37" t="s">
        <v>280</v>
      </c>
      <c r="D232" s="42" t="s">
        <v>300</v>
      </c>
      <c r="E232" s="45" t="s">
        <v>45</v>
      </c>
      <c r="F232" s="109">
        <v>11</v>
      </c>
      <c r="G232" s="39" t="s">
        <v>26</v>
      </c>
      <c r="H232" s="95">
        <v>48</v>
      </c>
      <c r="I232" s="85">
        <f t="shared" si="4"/>
        <v>105.60000000000001</v>
      </c>
    </row>
    <row r="233" spans="1:9" ht="38.25" x14ac:dyDescent="0.2">
      <c r="A233" s="21">
        <v>259</v>
      </c>
      <c r="B233" s="21" t="s">
        <v>156</v>
      </c>
      <c r="C233" s="37" t="s">
        <v>280</v>
      </c>
      <c r="D233" s="42" t="s">
        <v>301</v>
      </c>
      <c r="E233" s="42" t="s">
        <v>188</v>
      </c>
      <c r="F233" s="109">
        <v>13.409000000000001</v>
      </c>
      <c r="G233" s="39" t="s">
        <v>14</v>
      </c>
      <c r="H233" s="95">
        <v>48</v>
      </c>
      <c r="I233" s="85">
        <f t="shared" si="4"/>
        <v>128.72640000000001</v>
      </c>
    </row>
    <row r="234" spans="1:9" ht="38.25" x14ac:dyDescent="0.2">
      <c r="A234" s="21">
        <v>260</v>
      </c>
      <c r="B234" s="21" t="s">
        <v>156</v>
      </c>
      <c r="C234" s="37" t="s">
        <v>280</v>
      </c>
      <c r="D234" s="42" t="s">
        <v>302</v>
      </c>
      <c r="E234" s="42" t="s">
        <v>188</v>
      </c>
      <c r="F234" s="109">
        <v>13</v>
      </c>
      <c r="G234" s="39" t="s">
        <v>14</v>
      </c>
      <c r="H234" s="95">
        <v>48</v>
      </c>
      <c r="I234" s="85">
        <f t="shared" si="4"/>
        <v>124.80000000000001</v>
      </c>
    </row>
    <row r="235" spans="1:9" ht="38.25" x14ac:dyDescent="0.2">
      <c r="A235" s="21">
        <v>261</v>
      </c>
      <c r="B235" s="21" t="s">
        <v>156</v>
      </c>
      <c r="C235" s="37" t="s">
        <v>280</v>
      </c>
      <c r="D235" s="42" t="s">
        <v>303</v>
      </c>
      <c r="E235" s="42" t="s">
        <v>188</v>
      </c>
      <c r="F235" s="109">
        <v>11.265000000000001</v>
      </c>
      <c r="G235" s="39" t="s">
        <v>14</v>
      </c>
      <c r="H235" s="95">
        <v>48</v>
      </c>
      <c r="I235" s="85">
        <f t="shared" si="4"/>
        <v>108.14400000000001</v>
      </c>
    </row>
    <row r="236" spans="1:9" ht="38.25" x14ac:dyDescent="0.2">
      <c r="A236" s="21">
        <v>262</v>
      </c>
      <c r="B236" s="21" t="s">
        <v>156</v>
      </c>
      <c r="C236" s="37" t="s">
        <v>280</v>
      </c>
      <c r="D236" s="42" t="s">
        <v>304</v>
      </c>
      <c r="E236" s="42" t="s">
        <v>188</v>
      </c>
      <c r="F236" s="109">
        <v>10.94</v>
      </c>
      <c r="G236" s="39" t="s">
        <v>14</v>
      </c>
      <c r="H236" s="95">
        <v>48</v>
      </c>
      <c r="I236" s="85">
        <f t="shared" si="4"/>
        <v>105.024</v>
      </c>
    </row>
    <row r="237" spans="1:9" x14ac:dyDescent="0.2">
      <c r="A237" s="21">
        <v>263</v>
      </c>
      <c r="B237" s="21" t="s">
        <v>156</v>
      </c>
      <c r="C237" s="37" t="s">
        <v>280</v>
      </c>
      <c r="D237" s="42" t="s">
        <v>305</v>
      </c>
      <c r="E237" s="45" t="s">
        <v>13</v>
      </c>
      <c r="F237" s="109">
        <v>12.601000000000001</v>
      </c>
      <c r="G237" s="39" t="s">
        <v>29</v>
      </c>
      <c r="H237" s="95">
        <v>48</v>
      </c>
      <c r="I237" s="85">
        <f t="shared" si="4"/>
        <v>120.96960000000001</v>
      </c>
    </row>
    <row r="238" spans="1:9" x14ac:dyDescent="0.2">
      <c r="A238" s="21">
        <v>264</v>
      </c>
      <c r="B238" s="21" t="s">
        <v>156</v>
      </c>
      <c r="C238" s="37" t="s">
        <v>280</v>
      </c>
      <c r="D238" s="42" t="s">
        <v>306</v>
      </c>
      <c r="E238" s="45" t="s">
        <v>45</v>
      </c>
      <c r="F238" s="109">
        <v>13.301</v>
      </c>
      <c r="G238" s="39" t="s">
        <v>14</v>
      </c>
      <c r="H238" s="95">
        <v>48</v>
      </c>
      <c r="I238" s="85">
        <f t="shared" si="4"/>
        <v>127.6896</v>
      </c>
    </row>
    <row r="239" spans="1:9" x14ac:dyDescent="0.2">
      <c r="A239" s="21">
        <v>265</v>
      </c>
      <c r="B239" s="21" t="s">
        <v>156</v>
      </c>
      <c r="C239" s="96" t="s">
        <v>307</v>
      </c>
      <c r="D239" s="42" t="s">
        <v>308</v>
      </c>
      <c r="E239" s="45" t="s">
        <v>13</v>
      </c>
      <c r="F239" s="112">
        <v>5.4989999999999997</v>
      </c>
      <c r="G239" s="39" t="s">
        <v>14</v>
      </c>
      <c r="H239" s="95">
        <v>48</v>
      </c>
      <c r="I239" s="85">
        <f t="shared" si="4"/>
        <v>52.790400000000005</v>
      </c>
    </row>
    <row r="240" spans="1:9" x14ac:dyDescent="0.2">
      <c r="A240" s="21">
        <v>266</v>
      </c>
      <c r="B240" s="21" t="s">
        <v>156</v>
      </c>
      <c r="C240" s="96" t="s">
        <v>307</v>
      </c>
      <c r="D240" s="42" t="s">
        <v>309</v>
      </c>
      <c r="E240" s="27" t="s">
        <v>13</v>
      </c>
      <c r="F240" s="112">
        <v>30.501000000000001</v>
      </c>
      <c r="G240" s="39" t="s">
        <v>14</v>
      </c>
      <c r="H240" s="95">
        <v>48</v>
      </c>
      <c r="I240" s="85">
        <f t="shared" si="4"/>
        <v>292.80959999999999</v>
      </c>
    </row>
    <row r="241" spans="1:9" x14ac:dyDescent="0.2">
      <c r="A241" s="21">
        <v>267</v>
      </c>
      <c r="B241" s="21" t="s">
        <v>156</v>
      </c>
      <c r="C241" s="96" t="s">
        <v>307</v>
      </c>
      <c r="D241" s="56" t="s">
        <v>310</v>
      </c>
      <c r="E241" s="27" t="s">
        <v>13</v>
      </c>
      <c r="F241" s="44">
        <v>10.499000000000001</v>
      </c>
      <c r="G241" s="39" t="s">
        <v>14</v>
      </c>
      <c r="H241" s="95">
        <v>48</v>
      </c>
      <c r="I241" s="85">
        <f t="shared" si="4"/>
        <v>100.79040000000001</v>
      </c>
    </row>
    <row r="242" spans="1:9" x14ac:dyDescent="0.2">
      <c r="A242" s="37"/>
      <c r="B242" s="129" t="s">
        <v>312</v>
      </c>
      <c r="C242" s="130"/>
      <c r="D242" s="92">
        <v>136</v>
      </c>
      <c r="E242" s="56"/>
      <c r="F242" s="99">
        <f>SUM(F106:F241)</f>
        <v>1770.6140000000003</v>
      </c>
      <c r="G242" s="93"/>
      <c r="H242" s="44"/>
      <c r="I242" s="86"/>
    </row>
    <row r="243" spans="1:9" x14ac:dyDescent="0.2">
      <c r="A243" s="21">
        <v>268</v>
      </c>
      <c r="B243" s="21" t="s">
        <v>327</v>
      </c>
      <c r="C243" s="38" t="s">
        <v>328</v>
      </c>
      <c r="D243" s="59" t="s">
        <v>329</v>
      </c>
      <c r="E243" s="98" t="s">
        <v>45</v>
      </c>
      <c r="F243" s="88">
        <v>10</v>
      </c>
      <c r="G243" s="111" t="s">
        <v>29</v>
      </c>
      <c r="H243" s="95">
        <v>35</v>
      </c>
      <c r="I243" s="85">
        <f t="shared" si="4"/>
        <v>70</v>
      </c>
    </row>
    <row r="244" spans="1:9" x14ac:dyDescent="0.2">
      <c r="A244" s="21">
        <v>269</v>
      </c>
      <c r="B244" s="21" t="s">
        <v>327</v>
      </c>
      <c r="C244" s="38" t="s">
        <v>330</v>
      </c>
      <c r="D244" s="59" t="s">
        <v>331</v>
      </c>
      <c r="E244" s="98" t="s">
        <v>45</v>
      </c>
      <c r="F244" s="88">
        <v>11.361000000000001</v>
      </c>
      <c r="G244" s="111" t="s">
        <v>14</v>
      </c>
      <c r="H244" s="95">
        <v>35</v>
      </c>
      <c r="I244" s="85">
        <f t="shared" si="4"/>
        <v>79.527000000000015</v>
      </c>
    </row>
    <row r="245" spans="1:9" x14ac:dyDescent="0.2">
      <c r="A245" s="21">
        <v>270</v>
      </c>
      <c r="B245" s="21" t="s">
        <v>327</v>
      </c>
      <c r="C245" s="38" t="s">
        <v>330</v>
      </c>
      <c r="D245" s="59" t="s">
        <v>332</v>
      </c>
      <c r="E245" s="98" t="s">
        <v>45</v>
      </c>
      <c r="F245" s="88">
        <v>11.999000000000001</v>
      </c>
      <c r="G245" s="111" t="s">
        <v>29</v>
      </c>
      <c r="H245" s="95">
        <v>35</v>
      </c>
      <c r="I245" s="85">
        <f t="shared" si="4"/>
        <v>83.993000000000009</v>
      </c>
    </row>
    <row r="246" spans="1:9" x14ac:dyDescent="0.2">
      <c r="A246" s="37"/>
      <c r="B246" s="128" t="s">
        <v>333</v>
      </c>
      <c r="C246" s="128"/>
      <c r="D246" s="92">
        <v>3</v>
      </c>
      <c r="E246" s="56"/>
      <c r="F246" s="99">
        <f>SUM(F243:F245)</f>
        <v>33.36</v>
      </c>
      <c r="G246" s="93"/>
      <c r="H246" s="44"/>
      <c r="I246" s="86"/>
    </row>
    <row r="247" spans="1:9" x14ac:dyDescent="0.2">
      <c r="A247" s="21">
        <v>271</v>
      </c>
      <c r="B247" s="21" t="s">
        <v>334</v>
      </c>
      <c r="C247" s="38" t="s">
        <v>334</v>
      </c>
      <c r="D247" s="94" t="s">
        <v>335</v>
      </c>
      <c r="E247" s="98" t="s">
        <v>45</v>
      </c>
      <c r="F247" s="88">
        <v>6.2</v>
      </c>
      <c r="G247" s="20" t="s">
        <v>29</v>
      </c>
      <c r="H247" s="95">
        <v>35</v>
      </c>
      <c r="I247" s="85">
        <f t="shared" si="4"/>
        <v>43.400000000000006</v>
      </c>
    </row>
    <row r="248" spans="1:9" x14ac:dyDescent="0.2">
      <c r="A248" s="21">
        <v>273</v>
      </c>
      <c r="B248" s="21" t="s">
        <v>334</v>
      </c>
      <c r="C248" s="38" t="s">
        <v>336</v>
      </c>
      <c r="D248" s="23" t="s">
        <v>337</v>
      </c>
      <c r="E248" s="98" t="s">
        <v>45</v>
      </c>
      <c r="F248" s="88">
        <v>2.5</v>
      </c>
      <c r="G248" s="20" t="s">
        <v>26</v>
      </c>
      <c r="H248" s="95">
        <v>35</v>
      </c>
      <c r="I248" s="85">
        <f t="shared" si="4"/>
        <v>17.5</v>
      </c>
    </row>
    <row r="249" spans="1:9" x14ac:dyDescent="0.2">
      <c r="A249" s="21">
        <v>274</v>
      </c>
      <c r="B249" s="21" t="s">
        <v>334</v>
      </c>
      <c r="C249" s="38" t="s">
        <v>336</v>
      </c>
      <c r="D249" s="23" t="s">
        <v>338</v>
      </c>
      <c r="E249" s="98" t="s">
        <v>45</v>
      </c>
      <c r="F249" s="88">
        <v>29.306999999999999</v>
      </c>
      <c r="G249" s="20" t="s">
        <v>26</v>
      </c>
      <c r="H249" s="95">
        <v>35</v>
      </c>
      <c r="I249" s="85">
        <f t="shared" si="4"/>
        <v>205.149</v>
      </c>
    </row>
    <row r="250" spans="1:9" x14ac:dyDescent="0.2">
      <c r="A250" s="37"/>
      <c r="B250" s="128" t="s">
        <v>333</v>
      </c>
      <c r="C250" s="128"/>
      <c r="D250" s="92">
        <v>3</v>
      </c>
      <c r="E250" s="56"/>
      <c r="F250" s="99">
        <f>SUM(F247:F249)</f>
        <v>38.006999999999998</v>
      </c>
      <c r="G250" s="93"/>
      <c r="H250" s="44"/>
      <c r="I250" s="86"/>
    </row>
    <row r="251" spans="1:9" x14ac:dyDescent="0.2">
      <c r="A251" s="21">
        <v>276</v>
      </c>
      <c r="B251" s="21" t="s">
        <v>342</v>
      </c>
      <c r="C251" s="38" t="s">
        <v>343</v>
      </c>
      <c r="D251" s="59" t="s">
        <v>344</v>
      </c>
      <c r="E251" s="98" t="s">
        <v>45</v>
      </c>
      <c r="F251" s="88">
        <v>12.5</v>
      </c>
      <c r="G251" s="20" t="s">
        <v>345</v>
      </c>
      <c r="H251" s="95">
        <v>35</v>
      </c>
      <c r="I251" s="85">
        <f t="shared" si="4"/>
        <v>87.5</v>
      </c>
    </row>
    <row r="252" spans="1:9" x14ac:dyDescent="0.2">
      <c r="A252" s="21">
        <v>277</v>
      </c>
      <c r="B252" s="21" t="s">
        <v>342</v>
      </c>
      <c r="C252" s="38" t="s">
        <v>346</v>
      </c>
      <c r="D252" s="22" t="s">
        <v>347</v>
      </c>
      <c r="E252" s="98" t="s">
        <v>45</v>
      </c>
      <c r="F252" s="88">
        <v>10.007999999999999</v>
      </c>
      <c r="G252" s="20" t="s">
        <v>105</v>
      </c>
      <c r="H252" s="95">
        <v>35</v>
      </c>
      <c r="I252" s="85">
        <f t="shared" si="4"/>
        <v>70.055999999999997</v>
      </c>
    </row>
    <row r="253" spans="1:9" x14ac:dyDescent="0.2">
      <c r="A253" s="21">
        <v>278</v>
      </c>
      <c r="B253" s="21" t="s">
        <v>342</v>
      </c>
      <c r="C253" s="38" t="s">
        <v>346</v>
      </c>
      <c r="D253" s="22" t="s">
        <v>348</v>
      </c>
      <c r="E253" s="98" t="s">
        <v>45</v>
      </c>
      <c r="F253" s="88">
        <v>11.712</v>
      </c>
      <c r="G253" s="20" t="s">
        <v>53</v>
      </c>
      <c r="H253" s="95">
        <v>35</v>
      </c>
      <c r="I253" s="85">
        <f t="shared" si="4"/>
        <v>81.984000000000009</v>
      </c>
    </row>
    <row r="254" spans="1:9" ht="25.5" x14ac:dyDescent="0.2">
      <c r="A254" s="21">
        <v>279</v>
      </c>
      <c r="B254" s="21" t="s">
        <v>342</v>
      </c>
      <c r="C254" s="38" t="s">
        <v>349</v>
      </c>
      <c r="D254" s="59" t="s">
        <v>350</v>
      </c>
      <c r="E254" s="125" t="s">
        <v>166</v>
      </c>
      <c r="F254" s="88">
        <v>9.9580000000000002</v>
      </c>
      <c r="G254" s="20" t="s">
        <v>345</v>
      </c>
      <c r="H254" s="95">
        <v>35</v>
      </c>
      <c r="I254" s="85">
        <f t="shared" si="4"/>
        <v>69.706000000000003</v>
      </c>
    </row>
    <row r="255" spans="1:9" x14ac:dyDescent="0.2">
      <c r="A255" s="21">
        <v>280</v>
      </c>
      <c r="B255" s="21" t="s">
        <v>342</v>
      </c>
      <c r="C255" s="38" t="s">
        <v>349</v>
      </c>
      <c r="D255" s="59" t="s">
        <v>351</v>
      </c>
      <c r="E255" s="98" t="s">
        <v>45</v>
      </c>
      <c r="F255" s="88">
        <v>3.5009999999999999</v>
      </c>
      <c r="G255" s="20" t="s">
        <v>29</v>
      </c>
      <c r="H255" s="95">
        <v>35</v>
      </c>
      <c r="I255" s="85">
        <f t="shared" si="4"/>
        <v>24.507000000000001</v>
      </c>
    </row>
    <row r="256" spans="1:9" x14ac:dyDescent="0.2">
      <c r="A256" s="21">
        <v>281</v>
      </c>
      <c r="B256" s="21" t="s">
        <v>342</v>
      </c>
      <c r="C256" s="38" t="s">
        <v>352</v>
      </c>
      <c r="D256" s="59" t="s">
        <v>353</v>
      </c>
      <c r="E256" s="98" t="s">
        <v>45</v>
      </c>
      <c r="F256" s="88">
        <v>8</v>
      </c>
      <c r="G256" s="20" t="s">
        <v>16</v>
      </c>
      <c r="H256" s="95">
        <v>35</v>
      </c>
      <c r="I256" s="85">
        <f t="shared" si="4"/>
        <v>56</v>
      </c>
    </row>
    <row r="257" spans="1:9" x14ac:dyDescent="0.2">
      <c r="A257" s="21">
        <v>282</v>
      </c>
      <c r="B257" s="21" t="s">
        <v>342</v>
      </c>
      <c r="C257" s="38" t="s">
        <v>352</v>
      </c>
      <c r="D257" s="97" t="s">
        <v>354</v>
      </c>
      <c r="E257" s="98" t="s">
        <v>45</v>
      </c>
      <c r="F257" s="88">
        <v>5</v>
      </c>
      <c r="G257" s="20" t="s">
        <v>53</v>
      </c>
      <c r="H257" s="95">
        <v>35</v>
      </c>
      <c r="I257" s="85">
        <f t="shared" si="4"/>
        <v>35</v>
      </c>
    </row>
    <row r="258" spans="1:9" x14ac:dyDescent="0.2">
      <c r="A258" s="21">
        <v>283</v>
      </c>
      <c r="B258" s="21" t="s">
        <v>342</v>
      </c>
      <c r="C258" s="38" t="s">
        <v>352</v>
      </c>
      <c r="D258" s="97" t="s">
        <v>355</v>
      </c>
      <c r="E258" s="98" t="s">
        <v>45</v>
      </c>
      <c r="F258" s="88">
        <v>2.5</v>
      </c>
      <c r="G258" s="20" t="s">
        <v>345</v>
      </c>
      <c r="H258" s="95">
        <v>35</v>
      </c>
      <c r="I258" s="85">
        <f t="shared" si="4"/>
        <v>17.5</v>
      </c>
    </row>
    <row r="259" spans="1:9" x14ac:dyDescent="0.2">
      <c r="A259" s="21">
        <v>284</v>
      </c>
      <c r="B259" s="21" t="s">
        <v>342</v>
      </c>
      <c r="C259" s="38" t="s">
        <v>352</v>
      </c>
      <c r="D259" s="97" t="s">
        <v>356</v>
      </c>
      <c r="E259" s="98" t="s">
        <v>45</v>
      </c>
      <c r="F259" s="88">
        <v>1.0980000000000001</v>
      </c>
      <c r="G259" s="20" t="s">
        <v>105</v>
      </c>
      <c r="H259" s="95">
        <v>35</v>
      </c>
      <c r="I259" s="85">
        <f t="shared" si="4"/>
        <v>7.6859999999999999</v>
      </c>
    </row>
    <row r="260" spans="1:9" x14ac:dyDescent="0.2">
      <c r="A260" s="21">
        <v>286</v>
      </c>
      <c r="B260" s="21" t="s">
        <v>342</v>
      </c>
      <c r="C260" s="38" t="s">
        <v>352</v>
      </c>
      <c r="D260" s="97" t="s">
        <v>357</v>
      </c>
      <c r="E260" s="98" t="s">
        <v>45</v>
      </c>
      <c r="F260" s="88">
        <v>2.2000000000000002</v>
      </c>
      <c r="G260" s="20" t="s">
        <v>105</v>
      </c>
      <c r="H260" s="95">
        <v>35</v>
      </c>
      <c r="I260" s="85">
        <f t="shared" si="4"/>
        <v>15.4</v>
      </c>
    </row>
    <row r="261" spans="1:9" x14ac:dyDescent="0.2">
      <c r="A261" s="21">
        <v>287</v>
      </c>
      <c r="B261" s="21" t="s">
        <v>342</v>
      </c>
      <c r="C261" s="38" t="s">
        <v>352</v>
      </c>
      <c r="D261" s="97" t="s">
        <v>358</v>
      </c>
      <c r="E261" s="98" t="s">
        <v>45</v>
      </c>
      <c r="F261" s="88">
        <v>2.9990000000000001</v>
      </c>
      <c r="G261" s="20" t="s">
        <v>105</v>
      </c>
      <c r="H261" s="95">
        <v>35</v>
      </c>
      <c r="I261" s="85">
        <f t="shared" si="4"/>
        <v>20.993000000000002</v>
      </c>
    </row>
    <row r="262" spans="1:9" x14ac:dyDescent="0.2">
      <c r="A262" s="21">
        <v>288</v>
      </c>
      <c r="B262" s="21" t="s">
        <v>342</v>
      </c>
      <c r="C262" s="38" t="s">
        <v>352</v>
      </c>
      <c r="D262" s="97" t="s">
        <v>359</v>
      </c>
      <c r="E262" s="98" t="s">
        <v>45</v>
      </c>
      <c r="F262" s="88">
        <v>3.6</v>
      </c>
      <c r="G262" s="20" t="s">
        <v>105</v>
      </c>
      <c r="H262" s="95">
        <v>35</v>
      </c>
      <c r="I262" s="85">
        <f t="shared" si="4"/>
        <v>25.200000000000003</v>
      </c>
    </row>
    <row r="263" spans="1:9" x14ac:dyDescent="0.2">
      <c r="A263" s="21">
        <v>289</v>
      </c>
      <c r="B263" s="21" t="s">
        <v>342</v>
      </c>
      <c r="C263" s="38" t="s">
        <v>352</v>
      </c>
      <c r="D263" s="97" t="s">
        <v>360</v>
      </c>
      <c r="E263" s="98" t="s">
        <v>45</v>
      </c>
      <c r="F263" s="88">
        <v>8.3979999999999997</v>
      </c>
      <c r="G263" s="20" t="s">
        <v>53</v>
      </c>
      <c r="H263" s="95">
        <v>35</v>
      </c>
      <c r="I263" s="85">
        <f t="shared" si="4"/>
        <v>58.786000000000001</v>
      </c>
    </row>
    <row r="264" spans="1:9" x14ac:dyDescent="0.2">
      <c r="A264" s="21">
        <v>290</v>
      </c>
      <c r="B264" s="21" t="s">
        <v>342</v>
      </c>
      <c r="C264" s="38" t="s">
        <v>352</v>
      </c>
      <c r="D264" s="97" t="s">
        <v>361</v>
      </c>
      <c r="E264" s="98" t="s">
        <v>45</v>
      </c>
      <c r="F264" s="88">
        <v>2.2040000000000002</v>
      </c>
      <c r="G264" s="20" t="s">
        <v>29</v>
      </c>
      <c r="H264" s="95">
        <v>35</v>
      </c>
      <c r="I264" s="85">
        <f t="shared" si="4"/>
        <v>15.428000000000001</v>
      </c>
    </row>
    <row r="265" spans="1:9" x14ac:dyDescent="0.2">
      <c r="A265" s="21">
        <v>291</v>
      </c>
      <c r="B265" s="21" t="s">
        <v>342</v>
      </c>
      <c r="C265" s="38" t="s">
        <v>352</v>
      </c>
      <c r="D265" s="97" t="s">
        <v>362</v>
      </c>
      <c r="E265" s="98" t="s">
        <v>45</v>
      </c>
      <c r="F265" s="88">
        <v>5.8</v>
      </c>
      <c r="G265" s="20" t="s">
        <v>29</v>
      </c>
      <c r="H265" s="95">
        <v>35</v>
      </c>
      <c r="I265" s="85">
        <f t="shared" si="4"/>
        <v>40.6</v>
      </c>
    </row>
    <row r="266" spans="1:9" x14ac:dyDescent="0.2">
      <c r="A266" s="21">
        <v>292</v>
      </c>
      <c r="B266" s="21" t="s">
        <v>342</v>
      </c>
      <c r="C266" s="38" t="s">
        <v>352</v>
      </c>
      <c r="D266" s="97" t="s">
        <v>363</v>
      </c>
      <c r="E266" s="98" t="s">
        <v>45</v>
      </c>
      <c r="F266" s="88">
        <v>3.6</v>
      </c>
      <c r="G266" s="20" t="s">
        <v>53</v>
      </c>
      <c r="H266" s="95">
        <v>35</v>
      </c>
      <c r="I266" s="85">
        <f t="shared" si="4"/>
        <v>25.200000000000003</v>
      </c>
    </row>
    <row r="267" spans="1:9" x14ac:dyDescent="0.2">
      <c r="A267" s="21">
        <v>293</v>
      </c>
      <c r="B267" s="21" t="s">
        <v>342</v>
      </c>
      <c r="C267" s="38" t="s">
        <v>352</v>
      </c>
      <c r="D267" s="97" t="s">
        <v>364</v>
      </c>
      <c r="E267" s="98" t="s">
        <v>45</v>
      </c>
      <c r="F267" s="88">
        <v>4</v>
      </c>
      <c r="G267" s="20" t="s">
        <v>105</v>
      </c>
      <c r="H267" s="95">
        <v>35</v>
      </c>
      <c r="I267" s="85">
        <f t="shared" si="4"/>
        <v>28</v>
      </c>
    </row>
    <row r="268" spans="1:9" x14ac:dyDescent="0.2">
      <c r="A268" s="21">
        <v>294</v>
      </c>
      <c r="B268" s="21" t="s">
        <v>342</v>
      </c>
      <c r="C268" s="38" t="s">
        <v>352</v>
      </c>
      <c r="D268" s="97" t="s">
        <v>365</v>
      </c>
      <c r="E268" s="98" t="s">
        <v>45</v>
      </c>
      <c r="F268" s="88">
        <v>3</v>
      </c>
      <c r="G268" s="20" t="s">
        <v>105</v>
      </c>
      <c r="H268" s="95">
        <v>35</v>
      </c>
      <c r="I268" s="85">
        <f t="shared" si="4"/>
        <v>21</v>
      </c>
    </row>
    <row r="269" spans="1:9" x14ac:dyDescent="0.2">
      <c r="A269" s="21">
        <v>295</v>
      </c>
      <c r="B269" s="21" t="s">
        <v>342</v>
      </c>
      <c r="C269" s="38" t="s">
        <v>352</v>
      </c>
      <c r="D269" s="97" t="s">
        <v>366</v>
      </c>
      <c r="E269" s="98" t="s">
        <v>45</v>
      </c>
      <c r="F269" s="88">
        <v>7.9989999999999997</v>
      </c>
      <c r="G269" s="20" t="s">
        <v>53</v>
      </c>
      <c r="H269" s="95">
        <v>35</v>
      </c>
      <c r="I269" s="85">
        <f t="shared" si="4"/>
        <v>55.992999999999995</v>
      </c>
    </row>
    <row r="270" spans="1:9" x14ac:dyDescent="0.2">
      <c r="A270" s="21">
        <v>296</v>
      </c>
      <c r="B270" s="21" t="s">
        <v>342</v>
      </c>
      <c r="C270" s="38" t="s">
        <v>352</v>
      </c>
      <c r="D270" s="97" t="s">
        <v>367</v>
      </c>
      <c r="E270" s="98" t="s">
        <v>45</v>
      </c>
      <c r="F270" s="88">
        <v>2.5990000000000002</v>
      </c>
      <c r="G270" s="20" t="s">
        <v>53</v>
      </c>
      <c r="H270" s="95">
        <v>35</v>
      </c>
      <c r="I270" s="85">
        <f t="shared" si="4"/>
        <v>18.193000000000001</v>
      </c>
    </row>
    <row r="271" spans="1:9" x14ac:dyDescent="0.2">
      <c r="A271" s="21">
        <v>297</v>
      </c>
      <c r="B271" s="21" t="s">
        <v>342</v>
      </c>
      <c r="C271" s="38" t="s">
        <v>352</v>
      </c>
      <c r="D271" s="97" t="s">
        <v>368</v>
      </c>
      <c r="E271" s="98" t="s">
        <v>45</v>
      </c>
      <c r="F271" s="98">
        <v>9.4009999999999998</v>
      </c>
      <c r="G271" s="20" t="s">
        <v>105</v>
      </c>
      <c r="H271" s="95">
        <v>35</v>
      </c>
      <c r="I271" s="85">
        <f t="shared" si="4"/>
        <v>65.807000000000002</v>
      </c>
    </row>
    <row r="272" spans="1:9" x14ac:dyDescent="0.2">
      <c r="A272" s="21">
        <v>298</v>
      </c>
      <c r="B272" s="21" t="s">
        <v>342</v>
      </c>
      <c r="C272" s="38" t="s">
        <v>352</v>
      </c>
      <c r="D272" s="97" t="s">
        <v>369</v>
      </c>
      <c r="E272" s="98" t="s">
        <v>45</v>
      </c>
      <c r="F272" s="88">
        <v>4.5</v>
      </c>
      <c r="G272" s="20" t="s">
        <v>345</v>
      </c>
      <c r="H272" s="95">
        <v>35</v>
      </c>
      <c r="I272" s="85">
        <f t="shared" si="4"/>
        <v>31.5</v>
      </c>
    </row>
    <row r="273" spans="1:9" x14ac:dyDescent="0.2">
      <c r="A273" s="21">
        <v>299</v>
      </c>
      <c r="B273" s="21" t="s">
        <v>342</v>
      </c>
      <c r="C273" s="38" t="s">
        <v>352</v>
      </c>
      <c r="D273" s="97" t="s">
        <v>370</v>
      </c>
      <c r="E273" s="98" t="s">
        <v>45</v>
      </c>
      <c r="F273" s="88">
        <v>3</v>
      </c>
      <c r="G273" s="20" t="s">
        <v>345</v>
      </c>
      <c r="H273" s="95">
        <v>35</v>
      </c>
      <c r="I273" s="85">
        <f t="shared" si="4"/>
        <v>21</v>
      </c>
    </row>
    <row r="274" spans="1:9" x14ac:dyDescent="0.2">
      <c r="A274" s="21">
        <v>300</v>
      </c>
      <c r="B274" s="21" t="s">
        <v>342</v>
      </c>
      <c r="C274" s="38" t="s">
        <v>352</v>
      </c>
      <c r="D274" s="97" t="s">
        <v>371</v>
      </c>
      <c r="E274" s="98" t="s">
        <v>45</v>
      </c>
      <c r="F274" s="88">
        <v>4.101</v>
      </c>
      <c r="G274" s="20" t="s">
        <v>345</v>
      </c>
      <c r="H274" s="95">
        <v>35</v>
      </c>
      <c r="I274" s="85">
        <f t="shared" si="4"/>
        <v>28.707000000000001</v>
      </c>
    </row>
    <row r="275" spans="1:9" x14ac:dyDescent="0.2">
      <c r="A275" s="21">
        <v>301</v>
      </c>
      <c r="B275" s="21" t="s">
        <v>342</v>
      </c>
      <c r="C275" s="38" t="s">
        <v>352</v>
      </c>
      <c r="D275" s="97" t="s">
        <v>372</v>
      </c>
      <c r="E275" s="98" t="s">
        <v>45</v>
      </c>
      <c r="F275" s="88">
        <v>2.097</v>
      </c>
      <c r="G275" s="20" t="s">
        <v>53</v>
      </c>
      <c r="H275" s="95">
        <v>35</v>
      </c>
      <c r="I275" s="85">
        <f t="shared" si="4"/>
        <v>14.679</v>
      </c>
    </row>
    <row r="276" spans="1:9" x14ac:dyDescent="0.2">
      <c r="A276" s="21">
        <v>303</v>
      </c>
      <c r="B276" s="21" t="s">
        <v>342</v>
      </c>
      <c r="C276" s="38" t="s">
        <v>352</v>
      </c>
      <c r="D276" s="97" t="s">
        <v>373</v>
      </c>
      <c r="E276" s="98" t="s">
        <v>45</v>
      </c>
      <c r="F276" s="98">
        <v>0.60199999999999998</v>
      </c>
      <c r="G276" s="20" t="s">
        <v>345</v>
      </c>
      <c r="H276" s="95">
        <v>35</v>
      </c>
      <c r="I276" s="85">
        <f t="shared" si="4"/>
        <v>4.2140000000000004</v>
      </c>
    </row>
    <row r="277" spans="1:9" x14ac:dyDescent="0.2">
      <c r="A277" s="21">
        <v>304</v>
      </c>
      <c r="B277" s="21" t="s">
        <v>342</v>
      </c>
      <c r="C277" s="38" t="s">
        <v>352</v>
      </c>
      <c r="D277" s="97" t="s">
        <v>374</v>
      </c>
      <c r="E277" s="98" t="s">
        <v>45</v>
      </c>
      <c r="F277" s="88">
        <v>2.1</v>
      </c>
      <c r="G277" s="20" t="s">
        <v>375</v>
      </c>
      <c r="H277" s="95">
        <v>35</v>
      </c>
      <c r="I277" s="85">
        <f t="shared" si="4"/>
        <v>14.700000000000001</v>
      </c>
    </row>
    <row r="278" spans="1:9" x14ac:dyDescent="0.2">
      <c r="A278" s="21">
        <v>316</v>
      </c>
      <c r="B278" s="96" t="s">
        <v>342</v>
      </c>
      <c r="C278" s="96" t="s">
        <v>376</v>
      </c>
      <c r="D278" s="56" t="s">
        <v>377</v>
      </c>
      <c r="E278" s="56" t="s">
        <v>45</v>
      </c>
      <c r="F278" s="88">
        <v>5.0999999999999996</v>
      </c>
      <c r="G278" s="93" t="s">
        <v>29</v>
      </c>
      <c r="H278" s="95">
        <v>35</v>
      </c>
      <c r="I278" s="85">
        <f t="shared" ref="I278:I320" si="5">(F278*H278)*20%</f>
        <v>35.700000000000003</v>
      </c>
    </row>
    <row r="279" spans="1:9" x14ac:dyDescent="0.2">
      <c r="A279" s="21">
        <v>317</v>
      </c>
      <c r="B279" s="96" t="s">
        <v>342</v>
      </c>
      <c r="C279" s="96" t="s">
        <v>376</v>
      </c>
      <c r="D279" s="56" t="s">
        <v>378</v>
      </c>
      <c r="E279" s="56" t="s">
        <v>45</v>
      </c>
      <c r="F279" s="44">
        <v>2</v>
      </c>
      <c r="G279" s="93" t="s">
        <v>29</v>
      </c>
      <c r="H279" s="95">
        <v>35</v>
      </c>
      <c r="I279" s="85">
        <f t="shared" si="5"/>
        <v>14</v>
      </c>
    </row>
    <row r="280" spans="1:9" x14ac:dyDescent="0.2">
      <c r="A280" s="21">
        <v>318</v>
      </c>
      <c r="B280" s="96" t="s">
        <v>342</v>
      </c>
      <c r="C280" s="96" t="s">
        <v>376</v>
      </c>
      <c r="D280" s="56" t="s">
        <v>379</v>
      </c>
      <c r="E280" s="56" t="s">
        <v>45</v>
      </c>
      <c r="F280" s="45">
        <v>4.7489999999999997</v>
      </c>
      <c r="G280" s="93" t="s">
        <v>14</v>
      </c>
      <c r="H280" s="95">
        <v>35</v>
      </c>
      <c r="I280" s="85">
        <f t="shared" si="5"/>
        <v>33.242999999999995</v>
      </c>
    </row>
    <row r="281" spans="1:9" x14ac:dyDescent="0.2">
      <c r="A281" s="21">
        <v>319</v>
      </c>
      <c r="B281" s="96" t="s">
        <v>342</v>
      </c>
      <c r="C281" s="96" t="s">
        <v>376</v>
      </c>
      <c r="D281" s="56" t="s">
        <v>380</v>
      </c>
      <c r="E281" s="56" t="s">
        <v>45</v>
      </c>
      <c r="F281" s="45">
        <v>6.5010000000000003</v>
      </c>
      <c r="G281" s="93" t="s">
        <v>29</v>
      </c>
      <c r="H281" s="95">
        <v>35</v>
      </c>
      <c r="I281" s="85">
        <f t="shared" si="5"/>
        <v>45.507000000000005</v>
      </c>
    </row>
    <row r="282" spans="1:9" x14ac:dyDescent="0.2">
      <c r="A282" s="21">
        <v>320</v>
      </c>
      <c r="B282" s="96" t="s">
        <v>342</v>
      </c>
      <c r="C282" s="96" t="s">
        <v>381</v>
      </c>
      <c r="D282" s="56" t="s">
        <v>382</v>
      </c>
      <c r="E282" s="56" t="s">
        <v>45</v>
      </c>
      <c r="F282" s="44">
        <v>13.798999999999999</v>
      </c>
      <c r="G282" s="93" t="s">
        <v>14</v>
      </c>
      <c r="H282" s="95">
        <v>35</v>
      </c>
      <c r="I282" s="85">
        <f t="shared" si="5"/>
        <v>96.593000000000004</v>
      </c>
    </row>
    <row r="283" spans="1:9" x14ac:dyDescent="0.2">
      <c r="A283" s="21">
        <v>321</v>
      </c>
      <c r="B283" s="96" t="s">
        <v>342</v>
      </c>
      <c r="C283" s="96" t="s">
        <v>342</v>
      </c>
      <c r="D283" s="56" t="s">
        <v>383</v>
      </c>
      <c r="E283" s="56" t="s">
        <v>45</v>
      </c>
      <c r="F283" s="45">
        <v>10.352</v>
      </c>
      <c r="G283" s="93" t="s">
        <v>14</v>
      </c>
      <c r="H283" s="95">
        <v>35</v>
      </c>
      <c r="I283" s="85">
        <f t="shared" si="5"/>
        <v>72.463999999999999</v>
      </c>
    </row>
    <row r="284" spans="1:9" x14ac:dyDescent="0.2">
      <c r="A284" s="37"/>
      <c r="B284" s="128" t="s">
        <v>384</v>
      </c>
      <c r="C284" s="128"/>
      <c r="D284" s="92">
        <v>33</v>
      </c>
      <c r="E284" s="56"/>
      <c r="F284" s="99">
        <f>SUM(F251:F283)</f>
        <v>178.97799999999998</v>
      </c>
      <c r="G284" s="93"/>
      <c r="H284" s="44"/>
      <c r="I284" s="86"/>
    </row>
    <row r="285" spans="1:9" x14ac:dyDescent="0.2">
      <c r="A285" s="21">
        <v>322</v>
      </c>
      <c r="B285" s="21" t="s">
        <v>385</v>
      </c>
      <c r="C285" s="113" t="s">
        <v>386</v>
      </c>
      <c r="D285" s="46" t="s">
        <v>387</v>
      </c>
      <c r="E285" s="46" t="s">
        <v>274</v>
      </c>
      <c r="F285" s="109">
        <v>8</v>
      </c>
      <c r="G285" s="114" t="s">
        <v>14</v>
      </c>
      <c r="H285" s="95">
        <v>48</v>
      </c>
      <c r="I285" s="85">
        <f t="shared" si="5"/>
        <v>76.800000000000011</v>
      </c>
    </row>
    <row r="286" spans="1:9" x14ac:dyDescent="0.2">
      <c r="A286" s="21">
        <v>323</v>
      </c>
      <c r="B286" s="21" t="s">
        <v>385</v>
      </c>
      <c r="C286" s="113" t="s">
        <v>386</v>
      </c>
      <c r="D286" s="46" t="s">
        <v>388</v>
      </c>
      <c r="E286" s="46" t="s">
        <v>274</v>
      </c>
      <c r="F286" s="109">
        <v>17.702000000000002</v>
      </c>
      <c r="G286" s="114" t="s">
        <v>26</v>
      </c>
      <c r="H286" s="95">
        <v>48</v>
      </c>
      <c r="I286" s="85">
        <f t="shared" si="5"/>
        <v>169.93920000000003</v>
      </c>
    </row>
    <row r="287" spans="1:9" x14ac:dyDescent="0.2">
      <c r="A287" s="21">
        <v>324</v>
      </c>
      <c r="B287" s="21" t="s">
        <v>385</v>
      </c>
      <c r="C287" s="113" t="s">
        <v>389</v>
      </c>
      <c r="D287" s="46" t="s">
        <v>390</v>
      </c>
      <c r="E287" s="46" t="s">
        <v>45</v>
      </c>
      <c r="F287" s="109">
        <v>123.991</v>
      </c>
      <c r="G287" s="114" t="s">
        <v>26</v>
      </c>
      <c r="H287" s="95">
        <v>48</v>
      </c>
      <c r="I287" s="85">
        <f t="shared" si="5"/>
        <v>1190.3136000000002</v>
      </c>
    </row>
    <row r="288" spans="1:9" x14ac:dyDescent="0.2">
      <c r="A288" s="21">
        <v>325</v>
      </c>
      <c r="B288" s="21" t="s">
        <v>385</v>
      </c>
      <c r="C288" s="113" t="s">
        <v>391</v>
      </c>
      <c r="D288" s="46" t="s">
        <v>392</v>
      </c>
      <c r="E288" s="46" t="s">
        <v>45</v>
      </c>
      <c r="F288" s="109">
        <v>2</v>
      </c>
      <c r="G288" s="114" t="s">
        <v>29</v>
      </c>
      <c r="H288" s="95">
        <v>48</v>
      </c>
      <c r="I288" s="85">
        <f t="shared" si="5"/>
        <v>19.200000000000003</v>
      </c>
    </row>
    <row r="289" spans="1:9" x14ac:dyDescent="0.2">
      <c r="A289" s="21">
        <v>326</v>
      </c>
      <c r="B289" s="21" t="s">
        <v>385</v>
      </c>
      <c r="C289" s="113" t="s">
        <v>393</v>
      </c>
      <c r="D289" s="46" t="s">
        <v>394</v>
      </c>
      <c r="E289" s="46" t="s">
        <v>45</v>
      </c>
      <c r="F289" s="109">
        <v>202.56700000000001</v>
      </c>
      <c r="G289" s="114" t="s">
        <v>19</v>
      </c>
      <c r="H289" s="95">
        <v>48</v>
      </c>
      <c r="I289" s="85">
        <f t="shared" si="5"/>
        <v>1944.6432000000002</v>
      </c>
    </row>
    <row r="290" spans="1:9" x14ac:dyDescent="0.2">
      <c r="A290" s="21">
        <v>327</v>
      </c>
      <c r="B290" s="21" t="s">
        <v>385</v>
      </c>
      <c r="C290" s="113" t="s">
        <v>393</v>
      </c>
      <c r="D290" s="46" t="s">
        <v>395</v>
      </c>
      <c r="E290" s="46" t="s">
        <v>45</v>
      </c>
      <c r="F290" s="109">
        <v>10.952</v>
      </c>
      <c r="G290" s="114" t="s">
        <v>19</v>
      </c>
      <c r="H290" s="95">
        <v>48</v>
      </c>
      <c r="I290" s="85">
        <f t="shared" si="5"/>
        <v>105.13920000000002</v>
      </c>
    </row>
    <row r="291" spans="1:9" x14ac:dyDescent="0.2">
      <c r="A291" s="21">
        <v>328</v>
      </c>
      <c r="B291" s="21" t="s">
        <v>385</v>
      </c>
      <c r="C291" s="113" t="s">
        <v>396</v>
      </c>
      <c r="D291" s="46" t="s">
        <v>397</v>
      </c>
      <c r="E291" s="46" t="s">
        <v>45</v>
      </c>
      <c r="F291" s="109">
        <v>19.754999999999999</v>
      </c>
      <c r="G291" s="114" t="s">
        <v>22</v>
      </c>
      <c r="H291" s="95">
        <v>48</v>
      </c>
      <c r="I291" s="85">
        <f t="shared" si="5"/>
        <v>189.64800000000002</v>
      </c>
    </row>
    <row r="292" spans="1:9" x14ac:dyDescent="0.2">
      <c r="A292" s="21">
        <v>329</v>
      </c>
      <c r="B292" s="21" t="s">
        <v>385</v>
      </c>
      <c r="C292" s="113" t="s">
        <v>398</v>
      </c>
      <c r="D292" s="46" t="s">
        <v>399</v>
      </c>
      <c r="E292" s="46" t="s">
        <v>45</v>
      </c>
      <c r="F292" s="109">
        <v>9.3989999999999991</v>
      </c>
      <c r="G292" s="114" t="s">
        <v>19</v>
      </c>
      <c r="H292" s="95">
        <v>48</v>
      </c>
      <c r="I292" s="85">
        <f t="shared" si="5"/>
        <v>90.230399999999989</v>
      </c>
    </row>
    <row r="293" spans="1:9" x14ac:dyDescent="0.2">
      <c r="A293" s="21">
        <v>330</v>
      </c>
      <c r="B293" s="21" t="s">
        <v>385</v>
      </c>
      <c r="C293" s="113" t="s">
        <v>400</v>
      </c>
      <c r="D293" s="46" t="s">
        <v>401</v>
      </c>
      <c r="E293" s="46" t="s">
        <v>45</v>
      </c>
      <c r="F293" s="109">
        <v>0.7</v>
      </c>
      <c r="G293" s="114" t="s">
        <v>14</v>
      </c>
      <c r="H293" s="95">
        <v>48</v>
      </c>
      <c r="I293" s="85">
        <f t="shared" si="5"/>
        <v>6.7199999999999989</v>
      </c>
    </row>
    <row r="294" spans="1:9" x14ac:dyDescent="0.2">
      <c r="A294" s="21">
        <v>331</v>
      </c>
      <c r="B294" s="21" t="s">
        <v>385</v>
      </c>
      <c r="C294" s="113" t="s">
        <v>400</v>
      </c>
      <c r="D294" s="46" t="s">
        <v>402</v>
      </c>
      <c r="E294" s="46" t="s">
        <v>45</v>
      </c>
      <c r="F294" s="109">
        <v>0.9</v>
      </c>
      <c r="G294" s="114" t="s">
        <v>19</v>
      </c>
      <c r="H294" s="95">
        <v>48</v>
      </c>
      <c r="I294" s="85">
        <f t="shared" si="5"/>
        <v>8.64</v>
      </c>
    </row>
    <row r="295" spans="1:9" x14ac:dyDescent="0.2">
      <c r="A295" s="21">
        <v>332</v>
      </c>
      <c r="B295" s="21" t="s">
        <v>385</v>
      </c>
      <c r="C295" s="113" t="s">
        <v>400</v>
      </c>
      <c r="D295" s="46" t="s">
        <v>403</v>
      </c>
      <c r="E295" s="46" t="s">
        <v>45</v>
      </c>
      <c r="F295" s="109">
        <v>2.0990000000000002</v>
      </c>
      <c r="G295" s="114" t="s">
        <v>26</v>
      </c>
      <c r="H295" s="95">
        <v>48</v>
      </c>
      <c r="I295" s="85">
        <f t="shared" si="5"/>
        <v>20.150400000000005</v>
      </c>
    </row>
    <row r="296" spans="1:9" x14ac:dyDescent="0.2">
      <c r="A296" s="21">
        <v>333</v>
      </c>
      <c r="B296" s="21" t="s">
        <v>385</v>
      </c>
      <c r="C296" s="113" t="s">
        <v>400</v>
      </c>
      <c r="D296" s="46" t="s">
        <v>404</v>
      </c>
      <c r="E296" s="46" t="s">
        <v>45</v>
      </c>
      <c r="F296" s="109">
        <v>1.8009999999999999</v>
      </c>
      <c r="G296" s="114" t="s">
        <v>26</v>
      </c>
      <c r="H296" s="95">
        <v>48</v>
      </c>
      <c r="I296" s="85">
        <f t="shared" si="5"/>
        <v>17.2896</v>
      </c>
    </row>
    <row r="297" spans="1:9" x14ac:dyDescent="0.2">
      <c r="A297" s="21">
        <v>334</v>
      </c>
      <c r="B297" s="21" t="s">
        <v>385</v>
      </c>
      <c r="C297" s="113" t="s">
        <v>400</v>
      </c>
      <c r="D297" s="46" t="s">
        <v>405</v>
      </c>
      <c r="E297" s="46" t="s">
        <v>45</v>
      </c>
      <c r="F297" s="109">
        <v>10.6</v>
      </c>
      <c r="G297" s="114" t="s">
        <v>26</v>
      </c>
      <c r="H297" s="95">
        <v>48</v>
      </c>
      <c r="I297" s="85">
        <f t="shared" si="5"/>
        <v>101.75999999999999</v>
      </c>
    </row>
    <row r="298" spans="1:9" ht="25.5" x14ac:dyDescent="0.2">
      <c r="A298" s="21">
        <v>335</v>
      </c>
      <c r="B298" s="21" t="s">
        <v>385</v>
      </c>
      <c r="C298" s="113" t="s">
        <v>400</v>
      </c>
      <c r="D298" s="46" t="s">
        <v>406</v>
      </c>
      <c r="E298" s="46" t="s">
        <v>47</v>
      </c>
      <c r="F298" s="109">
        <v>3.7</v>
      </c>
      <c r="G298" s="114" t="s">
        <v>26</v>
      </c>
      <c r="H298" s="95">
        <v>48</v>
      </c>
      <c r="I298" s="85">
        <f t="shared" si="5"/>
        <v>35.520000000000003</v>
      </c>
    </row>
    <row r="299" spans="1:9" x14ac:dyDescent="0.2">
      <c r="A299" s="21">
        <v>336</v>
      </c>
      <c r="B299" s="21" t="s">
        <v>385</v>
      </c>
      <c r="C299" s="113" t="s">
        <v>400</v>
      </c>
      <c r="D299" s="46" t="s">
        <v>407</v>
      </c>
      <c r="E299" s="46" t="s">
        <v>45</v>
      </c>
      <c r="F299" s="109">
        <v>4.7</v>
      </c>
      <c r="G299" s="114" t="s">
        <v>14</v>
      </c>
      <c r="H299" s="95">
        <v>48</v>
      </c>
      <c r="I299" s="85">
        <f t="shared" si="5"/>
        <v>45.120000000000005</v>
      </c>
    </row>
    <row r="300" spans="1:9" x14ac:dyDescent="0.2">
      <c r="A300" s="21">
        <v>337</v>
      </c>
      <c r="B300" s="21" t="s">
        <v>385</v>
      </c>
      <c r="C300" s="113" t="s">
        <v>400</v>
      </c>
      <c r="D300" s="46" t="s">
        <v>408</v>
      </c>
      <c r="E300" s="46" t="s">
        <v>45</v>
      </c>
      <c r="F300" s="109">
        <v>5.4</v>
      </c>
      <c r="G300" s="114" t="s">
        <v>14</v>
      </c>
      <c r="H300" s="95">
        <v>48</v>
      </c>
      <c r="I300" s="85">
        <f t="shared" si="5"/>
        <v>51.840000000000011</v>
      </c>
    </row>
    <row r="301" spans="1:9" x14ac:dyDescent="0.2">
      <c r="A301" s="21">
        <v>338</v>
      </c>
      <c r="B301" s="21" t="s">
        <v>385</v>
      </c>
      <c r="C301" s="113" t="s">
        <v>409</v>
      </c>
      <c r="D301" s="46" t="s">
        <v>410</v>
      </c>
      <c r="E301" s="46" t="s">
        <v>45</v>
      </c>
      <c r="F301" s="109">
        <v>74.997</v>
      </c>
      <c r="G301" s="114" t="s">
        <v>26</v>
      </c>
      <c r="H301" s="95">
        <v>48</v>
      </c>
      <c r="I301" s="85">
        <f t="shared" si="5"/>
        <v>719.97119999999995</v>
      </c>
    </row>
    <row r="302" spans="1:9" x14ac:dyDescent="0.2">
      <c r="A302" s="21">
        <v>339</v>
      </c>
      <c r="B302" s="21" t="s">
        <v>385</v>
      </c>
      <c r="C302" s="113" t="s">
        <v>385</v>
      </c>
      <c r="D302" s="46" t="s">
        <v>411</v>
      </c>
      <c r="E302" s="46" t="s">
        <v>274</v>
      </c>
      <c r="F302" s="109">
        <v>7.0789999999999997</v>
      </c>
      <c r="G302" s="114" t="s">
        <v>14</v>
      </c>
      <c r="H302" s="95">
        <v>48</v>
      </c>
      <c r="I302" s="85">
        <f t="shared" si="5"/>
        <v>67.958399999999997</v>
      </c>
    </row>
    <row r="303" spans="1:9" x14ac:dyDescent="0.2">
      <c r="A303" s="21">
        <v>340</v>
      </c>
      <c r="B303" s="21" t="s">
        <v>385</v>
      </c>
      <c r="C303" s="113" t="s">
        <v>412</v>
      </c>
      <c r="D303" s="46" t="s">
        <v>413</v>
      </c>
      <c r="E303" s="46" t="s">
        <v>45</v>
      </c>
      <c r="F303" s="109">
        <v>7</v>
      </c>
      <c r="G303" s="114" t="s">
        <v>14</v>
      </c>
      <c r="H303" s="95">
        <v>48</v>
      </c>
      <c r="I303" s="85">
        <f t="shared" si="5"/>
        <v>67.2</v>
      </c>
    </row>
    <row r="304" spans="1:9" ht="25.5" x14ac:dyDescent="0.2">
      <c r="A304" s="21">
        <v>341</v>
      </c>
      <c r="B304" s="21" t="s">
        <v>385</v>
      </c>
      <c r="C304" s="113" t="s">
        <v>412</v>
      </c>
      <c r="D304" s="46" t="s">
        <v>414</v>
      </c>
      <c r="E304" s="46" t="s">
        <v>47</v>
      </c>
      <c r="F304" s="109">
        <v>4.2809999999999997</v>
      </c>
      <c r="G304" s="114" t="s">
        <v>14</v>
      </c>
      <c r="H304" s="95">
        <v>48</v>
      </c>
      <c r="I304" s="85">
        <f t="shared" si="5"/>
        <v>41.0976</v>
      </c>
    </row>
    <row r="305" spans="1:9" x14ac:dyDescent="0.2">
      <c r="A305" s="21">
        <v>342</v>
      </c>
      <c r="B305" s="21" t="s">
        <v>385</v>
      </c>
      <c r="C305" s="113" t="s">
        <v>412</v>
      </c>
      <c r="D305" s="46" t="s">
        <v>415</v>
      </c>
      <c r="E305" s="46" t="s">
        <v>45</v>
      </c>
      <c r="F305" s="109">
        <v>5.4</v>
      </c>
      <c r="G305" s="114" t="s">
        <v>22</v>
      </c>
      <c r="H305" s="95">
        <v>48</v>
      </c>
      <c r="I305" s="85">
        <f t="shared" si="5"/>
        <v>51.840000000000011</v>
      </c>
    </row>
    <row r="306" spans="1:9" ht="25.5" x14ac:dyDescent="0.2">
      <c r="A306" s="21">
        <v>343</v>
      </c>
      <c r="B306" s="21" t="s">
        <v>385</v>
      </c>
      <c r="C306" s="113" t="s">
        <v>412</v>
      </c>
      <c r="D306" s="46" t="s">
        <v>416</v>
      </c>
      <c r="E306" s="46" t="s">
        <v>47</v>
      </c>
      <c r="F306" s="109">
        <v>3.8010000000000002</v>
      </c>
      <c r="G306" s="114" t="s">
        <v>19</v>
      </c>
      <c r="H306" s="95">
        <v>48</v>
      </c>
      <c r="I306" s="85">
        <f t="shared" si="5"/>
        <v>36.489600000000003</v>
      </c>
    </row>
    <row r="307" spans="1:9" ht="25.5" x14ac:dyDescent="0.2">
      <c r="A307" s="21">
        <v>344</v>
      </c>
      <c r="B307" s="21" t="s">
        <v>385</v>
      </c>
      <c r="C307" s="113" t="s">
        <v>412</v>
      </c>
      <c r="D307" s="46" t="s">
        <v>417</v>
      </c>
      <c r="E307" s="46" t="s">
        <v>47</v>
      </c>
      <c r="F307" s="109">
        <v>4.2</v>
      </c>
      <c r="G307" s="114" t="s">
        <v>105</v>
      </c>
      <c r="H307" s="95">
        <v>48</v>
      </c>
      <c r="I307" s="85">
        <f t="shared" si="5"/>
        <v>40.320000000000007</v>
      </c>
    </row>
    <row r="308" spans="1:9" x14ac:dyDescent="0.2">
      <c r="A308" s="21">
        <v>345</v>
      </c>
      <c r="B308" s="21" t="s">
        <v>385</v>
      </c>
      <c r="C308" s="113" t="s">
        <v>412</v>
      </c>
      <c r="D308" s="46" t="s">
        <v>418</v>
      </c>
      <c r="E308" s="46" t="s">
        <v>45</v>
      </c>
      <c r="F308" s="109">
        <v>3.1</v>
      </c>
      <c r="G308" s="114" t="s">
        <v>29</v>
      </c>
      <c r="H308" s="95">
        <v>48</v>
      </c>
      <c r="I308" s="85">
        <f t="shared" si="5"/>
        <v>29.760000000000005</v>
      </c>
    </row>
    <row r="309" spans="1:9" x14ac:dyDescent="0.2">
      <c r="A309" s="37"/>
      <c r="B309" s="128" t="s">
        <v>419</v>
      </c>
      <c r="C309" s="128"/>
      <c r="D309" s="92">
        <v>24</v>
      </c>
      <c r="E309" s="56"/>
      <c r="F309" s="99">
        <f>SUM(F285:F308)</f>
        <v>534.12399999999991</v>
      </c>
      <c r="G309" s="93"/>
      <c r="H309" s="44"/>
      <c r="I309" s="86"/>
    </row>
    <row r="310" spans="1:9" x14ac:dyDescent="0.2">
      <c r="A310" s="21">
        <v>346</v>
      </c>
      <c r="B310" s="21" t="s">
        <v>439</v>
      </c>
      <c r="C310" s="38" t="s">
        <v>436</v>
      </c>
      <c r="D310" s="45" t="s">
        <v>428</v>
      </c>
      <c r="E310" s="98" t="s">
        <v>45</v>
      </c>
      <c r="F310" s="14">
        <v>5.2990000000000004</v>
      </c>
      <c r="G310" s="115" t="s">
        <v>14</v>
      </c>
      <c r="H310" s="95">
        <v>48</v>
      </c>
      <c r="I310" s="85">
        <f t="shared" si="5"/>
        <v>50.870400000000011</v>
      </c>
    </row>
    <row r="311" spans="1:9" x14ac:dyDescent="0.2">
      <c r="A311" s="21">
        <v>354</v>
      </c>
      <c r="B311" s="21" t="s">
        <v>439</v>
      </c>
      <c r="C311" s="38" t="s">
        <v>437</v>
      </c>
      <c r="D311" s="23" t="s">
        <v>455</v>
      </c>
      <c r="E311" s="98" t="s">
        <v>45</v>
      </c>
      <c r="F311" s="14">
        <v>13.898999999999999</v>
      </c>
      <c r="G311" s="86" t="s">
        <v>14</v>
      </c>
      <c r="H311" s="95">
        <f>48*1.5</f>
        <v>72</v>
      </c>
      <c r="I311" s="85">
        <f t="shared" si="5"/>
        <v>200.1456</v>
      </c>
    </row>
    <row r="312" spans="1:9" x14ac:dyDescent="0.2">
      <c r="A312" s="21">
        <v>355</v>
      </c>
      <c r="B312" s="21" t="s">
        <v>439</v>
      </c>
      <c r="C312" s="38" t="s">
        <v>437</v>
      </c>
      <c r="D312" s="23" t="s">
        <v>456</v>
      </c>
      <c r="E312" s="56" t="s">
        <v>45</v>
      </c>
      <c r="F312" s="14">
        <v>8.9990000000000006</v>
      </c>
      <c r="G312" s="116" t="s">
        <v>14</v>
      </c>
      <c r="H312" s="95">
        <f>48*1.5</f>
        <v>72</v>
      </c>
      <c r="I312" s="85">
        <f t="shared" si="5"/>
        <v>129.5856</v>
      </c>
    </row>
    <row r="313" spans="1:9" x14ac:dyDescent="0.2">
      <c r="A313" s="21">
        <v>356</v>
      </c>
      <c r="B313" s="21" t="s">
        <v>439</v>
      </c>
      <c r="C313" s="38" t="s">
        <v>438</v>
      </c>
      <c r="D313" s="45" t="s">
        <v>429</v>
      </c>
      <c r="E313" s="56" t="s">
        <v>45</v>
      </c>
      <c r="F313" s="14">
        <v>17.233000000000001</v>
      </c>
      <c r="G313" s="116" t="s">
        <v>14</v>
      </c>
      <c r="H313" s="95">
        <v>48</v>
      </c>
      <c r="I313" s="85">
        <f t="shared" si="5"/>
        <v>165.43680000000001</v>
      </c>
    </row>
    <row r="314" spans="1:9" x14ac:dyDescent="0.2">
      <c r="A314" s="21">
        <v>357</v>
      </c>
      <c r="B314" s="21" t="s">
        <v>439</v>
      </c>
      <c r="C314" s="38" t="s">
        <v>438</v>
      </c>
      <c r="D314" s="45" t="s">
        <v>430</v>
      </c>
      <c r="E314" s="56" t="s">
        <v>45</v>
      </c>
      <c r="F314" s="14">
        <v>9.0380000000000003</v>
      </c>
      <c r="G314" s="116" t="s">
        <v>14</v>
      </c>
      <c r="H314" s="95">
        <v>48</v>
      </c>
      <c r="I314" s="85">
        <f t="shared" si="5"/>
        <v>86.764800000000008</v>
      </c>
    </row>
    <row r="315" spans="1:9" x14ac:dyDescent="0.2">
      <c r="A315" s="21">
        <v>358</v>
      </c>
      <c r="B315" s="21" t="s">
        <v>439</v>
      </c>
      <c r="C315" s="38" t="s">
        <v>438</v>
      </c>
      <c r="D315" s="45" t="s">
        <v>431</v>
      </c>
      <c r="E315" s="56" t="s">
        <v>45</v>
      </c>
      <c r="F315" s="14">
        <v>5.1970000000000001</v>
      </c>
      <c r="G315" s="116" t="s">
        <v>14</v>
      </c>
      <c r="H315" s="95">
        <v>48</v>
      </c>
      <c r="I315" s="85">
        <f t="shared" si="5"/>
        <v>49.891200000000005</v>
      </c>
    </row>
    <row r="316" spans="1:9" x14ac:dyDescent="0.2">
      <c r="A316" s="21">
        <v>362</v>
      </c>
      <c r="B316" s="21" t="s">
        <v>439</v>
      </c>
      <c r="C316" s="38" t="s">
        <v>439</v>
      </c>
      <c r="D316" s="56" t="s">
        <v>432</v>
      </c>
      <c r="E316" s="56" t="s">
        <v>45</v>
      </c>
      <c r="F316" s="44">
        <v>7.6180000000000003</v>
      </c>
      <c r="G316" s="115" t="s">
        <v>26</v>
      </c>
      <c r="H316" s="95">
        <v>48</v>
      </c>
      <c r="I316" s="85">
        <f t="shared" si="5"/>
        <v>73.132800000000003</v>
      </c>
    </row>
    <row r="317" spans="1:9" x14ac:dyDescent="0.2">
      <c r="A317" s="21">
        <v>363</v>
      </c>
      <c r="B317" s="21" t="s">
        <v>439</v>
      </c>
      <c r="C317" s="38" t="s">
        <v>439</v>
      </c>
      <c r="D317" s="56" t="s">
        <v>433</v>
      </c>
      <c r="E317" s="56" t="s">
        <v>45</v>
      </c>
      <c r="F317" s="44">
        <v>3.5379999999999998</v>
      </c>
      <c r="G317" s="115" t="s">
        <v>26</v>
      </c>
      <c r="H317" s="95">
        <v>48</v>
      </c>
      <c r="I317" s="85">
        <f t="shared" si="5"/>
        <v>33.964799999999997</v>
      </c>
    </row>
    <row r="318" spans="1:9" x14ac:dyDescent="0.2">
      <c r="A318" s="21">
        <v>364</v>
      </c>
      <c r="B318" s="21" t="s">
        <v>439</v>
      </c>
      <c r="C318" s="38" t="s">
        <v>439</v>
      </c>
      <c r="D318" s="56" t="s">
        <v>434</v>
      </c>
      <c r="E318" s="56" t="s">
        <v>45</v>
      </c>
      <c r="F318" s="44">
        <v>29.145</v>
      </c>
      <c r="G318" s="115" t="s">
        <v>26</v>
      </c>
      <c r="H318" s="95">
        <v>48</v>
      </c>
      <c r="I318" s="85">
        <f t="shared" si="5"/>
        <v>279.79200000000003</v>
      </c>
    </row>
    <row r="319" spans="1:9" x14ac:dyDescent="0.2">
      <c r="A319" s="21">
        <v>365</v>
      </c>
      <c r="B319" s="21" t="s">
        <v>439</v>
      </c>
      <c r="C319" s="38" t="s">
        <v>439</v>
      </c>
      <c r="D319" s="56" t="s">
        <v>435</v>
      </c>
      <c r="E319" s="56" t="s">
        <v>45</v>
      </c>
      <c r="F319" s="44">
        <v>13.909000000000001</v>
      </c>
      <c r="G319" s="115" t="s">
        <v>26</v>
      </c>
      <c r="H319" s="95">
        <v>48</v>
      </c>
      <c r="I319" s="85">
        <f t="shared" si="5"/>
        <v>133.52640000000002</v>
      </c>
    </row>
    <row r="320" spans="1:9" x14ac:dyDescent="0.2">
      <c r="A320" s="21">
        <v>366</v>
      </c>
      <c r="B320" s="21" t="s">
        <v>439</v>
      </c>
      <c r="C320" s="38" t="s">
        <v>439</v>
      </c>
      <c r="D320" s="56" t="s">
        <v>459</v>
      </c>
      <c r="E320" s="56" t="s">
        <v>45</v>
      </c>
      <c r="F320" s="44">
        <v>4.399</v>
      </c>
      <c r="G320" s="111" t="s">
        <v>29</v>
      </c>
      <c r="H320" s="95">
        <v>48</v>
      </c>
      <c r="I320" s="85">
        <f t="shared" si="5"/>
        <v>42.230400000000003</v>
      </c>
    </row>
    <row r="321" spans="1:9" x14ac:dyDescent="0.2">
      <c r="A321" s="37"/>
      <c r="B321" s="128" t="s">
        <v>440</v>
      </c>
      <c r="C321" s="128"/>
      <c r="D321" s="92">
        <v>11</v>
      </c>
      <c r="E321" s="56"/>
      <c r="F321" s="99">
        <f>SUM(F310:F320)</f>
        <v>118.274</v>
      </c>
      <c r="G321" s="93"/>
      <c r="H321" s="44"/>
      <c r="I321" s="86"/>
    </row>
    <row r="322" spans="1:9" x14ac:dyDescent="0.2">
      <c r="A322" s="37"/>
      <c r="B322" s="133" t="s">
        <v>441</v>
      </c>
      <c r="C322" s="133"/>
      <c r="D322" s="117">
        <f>D321+D309+D284+D250+D246+D242+D105+D39+D34+D23</f>
        <v>303</v>
      </c>
      <c r="E322" s="99"/>
      <c r="F322" s="99">
        <f>F321+F309+F284+F250+F246+F242+F105+F39+F34+F23</f>
        <v>3635.5</v>
      </c>
      <c r="G322" s="44"/>
      <c r="H322" s="44"/>
      <c r="I322" s="86"/>
    </row>
    <row r="325" spans="1:9" ht="15" x14ac:dyDescent="0.25">
      <c r="A325" s="132" t="s">
        <v>453</v>
      </c>
      <c r="B325" s="132"/>
      <c r="C325" s="132"/>
      <c r="D325" s="132"/>
      <c r="E325" s="73"/>
      <c r="F325" s="73"/>
      <c r="G325" s="73"/>
      <c r="H325" s="73"/>
      <c r="I325" s="73"/>
    </row>
  </sheetData>
  <autoFilter ref="A8:I322"/>
  <mergeCells count="17">
    <mergeCell ref="A325:D325"/>
    <mergeCell ref="B250:C250"/>
    <mergeCell ref="B284:C284"/>
    <mergeCell ref="B309:C309"/>
    <mergeCell ref="B321:C321"/>
    <mergeCell ref="B322:C322"/>
    <mergeCell ref="A5:I5"/>
    <mergeCell ref="H1:I1"/>
    <mergeCell ref="B105:C105"/>
    <mergeCell ref="B242:C242"/>
    <mergeCell ref="B246:C246"/>
    <mergeCell ref="B23:C23"/>
    <mergeCell ref="B34:C34"/>
    <mergeCell ref="B39:C39"/>
    <mergeCell ref="A2:I2"/>
    <mergeCell ref="A3:I3"/>
    <mergeCell ref="A4:I4"/>
  </mergeCells>
  <pageMargins left="0.55000000000000004" right="0.43" top="0.39370078740157483" bottom="0.6692913385826772" header="0" footer="0"/>
  <pageSetup paperSize="9" orientation="landscape" r:id="rId1"/>
  <headerFooter>
    <oddFooter>&amp;C&amp;P&amp;RДиректор ОД"З" гр. Хасково ...........................
Валентина Делчева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activeCell="A2" sqref="A2:I2"/>
    </sheetView>
  </sheetViews>
  <sheetFormatPr defaultRowHeight="15" x14ac:dyDescent="0.25"/>
  <cols>
    <col min="1" max="1" width="8.28515625" customWidth="1"/>
    <col min="2" max="2" width="13.28515625" bestFit="1" customWidth="1"/>
    <col min="3" max="3" width="16.42578125" bestFit="1" customWidth="1"/>
    <col min="4" max="4" width="26.42578125" customWidth="1"/>
    <col min="5" max="5" width="21" customWidth="1"/>
    <col min="6" max="6" width="12" customWidth="1"/>
    <col min="7" max="7" width="15" customWidth="1"/>
    <col min="8" max="8" width="9" bestFit="1" customWidth="1"/>
  </cols>
  <sheetData>
    <row r="1" spans="1:9" x14ac:dyDescent="0.25">
      <c r="H1" s="137" t="s">
        <v>448</v>
      </c>
      <c r="I1" s="137"/>
    </row>
    <row r="2" spans="1:9" x14ac:dyDescent="0.25">
      <c r="A2" s="140" t="s">
        <v>463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25">
      <c r="A3" s="140" t="s">
        <v>460</v>
      </c>
      <c r="B3" s="140"/>
      <c r="C3" s="140"/>
      <c r="D3" s="140"/>
      <c r="E3" s="140"/>
      <c r="F3" s="140"/>
      <c r="G3" s="140"/>
      <c r="H3" s="140"/>
      <c r="I3" s="140"/>
    </row>
    <row r="4" spans="1:9" x14ac:dyDescent="0.25">
      <c r="A4" s="140" t="s">
        <v>450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9" x14ac:dyDescent="0.25">
      <c r="A6" s="140"/>
      <c r="B6" s="140"/>
      <c r="C6" s="140"/>
      <c r="D6" s="140"/>
      <c r="E6" s="140"/>
      <c r="F6" s="140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ht="51.75" x14ac:dyDescent="0.25">
      <c r="A8" s="65" t="s">
        <v>0</v>
      </c>
      <c r="B8" s="65" t="s">
        <v>1</v>
      </c>
      <c r="C8" s="65" t="s">
        <v>2</v>
      </c>
      <c r="D8" s="66" t="s">
        <v>3</v>
      </c>
      <c r="E8" s="65" t="s">
        <v>6</v>
      </c>
      <c r="F8" s="67" t="s">
        <v>5</v>
      </c>
      <c r="G8" s="68" t="s">
        <v>4</v>
      </c>
      <c r="H8" s="64" t="s">
        <v>451</v>
      </c>
      <c r="I8" s="64" t="s">
        <v>452</v>
      </c>
    </row>
    <row r="9" spans="1:9" x14ac:dyDescent="0.25">
      <c r="A9" s="4">
        <v>1</v>
      </c>
      <c r="B9" s="4" t="s">
        <v>10</v>
      </c>
      <c r="C9" s="4" t="s">
        <v>40</v>
      </c>
      <c r="D9" s="25" t="s">
        <v>41</v>
      </c>
      <c r="E9" s="28" t="s">
        <v>42</v>
      </c>
      <c r="F9" s="15">
        <v>32.366999999999997</v>
      </c>
      <c r="G9" s="5" t="s">
        <v>26</v>
      </c>
      <c r="H9" s="121">
        <v>72</v>
      </c>
      <c r="I9" s="30">
        <f>F9*20</f>
        <v>647.33999999999992</v>
      </c>
    </row>
    <row r="10" spans="1:9" x14ac:dyDescent="0.25">
      <c r="A10" s="4"/>
      <c r="B10" s="138" t="s">
        <v>39</v>
      </c>
      <c r="C10" s="139"/>
      <c r="D10" s="29">
        <v>1</v>
      </c>
      <c r="E10" s="24"/>
      <c r="F10" s="6">
        <v>32.366999999999997</v>
      </c>
      <c r="G10" s="5"/>
      <c r="H10" s="30"/>
      <c r="I10" s="30"/>
    </row>
    <row r="11" spans="1:9" x14ac:dyDescent="0.25">
      <c r="A11" s="4">
        <v>2</v>
      </c>
      <c r="B11" s="18" t="s">
        <v>66</v>
      </c>
      <c r="C11" s="18" t="s">
        <v>73</v>
      </c>
      <c r="D11" s="44" t="s">
        <v>75</v>
      </c>
      <c r="E11" s="44" t="s">
        <v>76</v>
      </c>
      <c r="F11" s="36">
        <v>3.9969999999999999</v>
      </c>
      <c r="G11" s="20" t="s">
        <v>22</v>
      </c>
      <c r="H11" s="121">
        <v>87</v>
      </c>
      <c r="I11" s="30">
        <f>F11*20</f>
        <v>79.94</v>
      </c>
    </row>
    <row r="12" spans="1:9" x14ac:dyDescent="0.25">
      <c r="A12" s="4">
        <v>3</v>
      </c>
      <c r="B12" s="18" t="s">
        <v>66</v>
      </c>
      <c r="C12" s="18" t="s">
        <v>73</v>
      </c>
      <c r="D12" s="44" t="s">
        <v>77</v>
      </c>
      <c r="E12" s="44" t="s">
        <v>76</v>
      </c>
      <c r="F12" s="36">
        <v>7.1989999999999998</v>
      </c>
      <c r="G12" s="20" t="s">
        <v>29</v>
      </c>
      <c r="H12" s="121">
        <v>87</v>
      </c>
      <c r="I12" s="30">
        <f>F12*20</f>
        <v>143.97999999999999</v>
      </c>
    </row>
    <row r="13" spans="1:9" x14ac:dyDescent="0.25">
      <c r="A13" s="4"/>
      <c r="B13" s="138" t="s">
        <v>74</v>
      </c>
      <c r="C13" s="139"/>
      <c r="D13" s="16">
        <v>2</v>
      </c>
      <c r="E13" s="4"/>
      <c r="F13" s="6">
        <f>SUM(F11:F12)</f>
        <v>11.196</v>
      </c>
      <c r="G13" s="5"/>
      <c r="H13" s="30"/>
      <c r="I13" s="30"/>
    </row>
    <row r="14" spans="1:9" x14ac:dyDescent="0.25">
      <c r="A14" s="4">
        <v>4</v>
      </c>
      <c r="B14" s="4" t="s">
        <v>156</v>
      </c>
      <c r="C14" s="4" t="s">
        <v>163</v>
      </c>
      <c r="D14" s="28" t="s">
        <v>313</v>
      </c>
      <c r="E14" s="24" t="s">
        <v>76</v>
      </c>
      <c r="F14" s="30">
        <v>24.815000000000001</v>
      </c>
      <c r="G14" s="35" t="s">
        <v>26</v>
      </c>
      <c r="H14" s="121">
        <v>58</v>
      </c>
      <c r="I14" s="121">
        <f>F14*20</f>
        <v>496.3</v>
      </c>
    </row>
    <row r="15" spans="1:9" x14ac:dyDescent="0.25">
      <c r="A15" s="4">
        <v>5</v>
      </c>
      <c r="B15" s="4" t="s">
        <v>156</v>
      </c>
      <c r="C15" s="4" t="s">
        <v>157</v>
      </c>
      <c r="D15" s="40" t="s">
        <v>314</v>
      </c>
      <c r="E15" s="41" t="s">
        <v>315</v>
      </c>
      <c r="F15" s="32">
        <v>9.8989999999999991</v>
      </c>
      <c r="G15" s="35" t="s">
        <v>19</v>
      </c>
      <c r="H15" s="121">
        <v>72</v>
      </c>
      <c r="I15" s="121">
        <f t="shared" ref="I15:I24" si="0">F15*20</f>
        <v>197.98</v>
      </c>
    </row>
    <row r="16" spans="1:9" x14ac:dyDescent="0.25">
      <c r="A16" s="4">
        <v>6</v>
      </c>
      <c r="B16" s="4" t="s">
        <v>156</v>
      </c>
      <c r="C16" s="4" t="s">
        <v>157</v>
      </c>
      <c r="D16" s="40" t="s">
        <v>316</v>
      </c>
      <c r="E16" s="41" t="s">
        <v>315</v>
      </c>
      <c r="F16" s="32">
        <v>2</v>
      </c>
      <c r="G16" s="35" t="s">
        <v>19</v>
      </c>
      <c r="H16" s="121">
        <v>72</v>
      </c>
      <c r="I16" s="121">
        <f t="shared" si="0"/>
        <v>40</v>
      </c>
    </row>
    <row r="17" spans="1:9" x14ac:dyDescent="0.25">
      <c r="A17" s="4">
        <v>7</v>
      </c>
      <c r="B17" s="4" t="s">
        <v>156</v>
      </c>
      <c r="C17" s="4" t="s">
        <v>157</v>
      </c>
      <c r="D17" s="28" t="s">
        <v>317</v>
      </c>
      <c r="E17" s="43" t="s">
        <v>315</v>
      </c>
      <c r="F17" s="34">
        <v>4.9989999999999997</v>
      </c>
      <c r="G17" s="35" t="s">
        <v>19</v>
      </c>
      <c r="H17" s="121">
        <v>72</v>
      </c>
      <c r="I17" s="121">
        <f t="shared" si="0"/>
        <v>99.97999999999999</v>
      </c>
    </row>
    <row r="18" spans="1:9" x14ac:dyDescent="0.25">
      <c r="A18" s="4">
        <v>8</v>
      </c>
      <c r="B18" s="4" t="s">
        <v>156</v>
      </c>
      <c r="C18" s="4" t="s">
        <v>157</v>
      </c>
      <c r="D18" s="28" t="s">
        <v>318</v>
      </c>
      <c r="E18" s="43" t="s">
        <v>315</v>
      </c>
      <c r="F18" s="34">
        <v>2</v>
      </c>
      <c r="G18" s="35" t="s">
        <v>19</v>
      </c>
      <c r="H18" s="121">
        <v>72</v>
      </c>
      <c r="I18" s="121">
        <f t="shared" si="0"/>
        <v>40</v>
      </c>
    </row>
    <row r="19" spans="1:9" x14ac:dyDescent="0.25">
      <c r="A19" s="4">
        <v>9</v>
      </c>
      <c r="B19" s="4" t="s">
        <v>156</v>
      </c>
      <c r="C19" s="4" t="s">
        <v>183</v>
      </c>
      <c r="D19" s="43" t="s">
        <v>319</v>
      </c>
      <c r="E19" s="24" t="s">
        <v>76</v>
      </c>
      <c r="F19" s="31">
        <v>1.8</v>
      </c>
      <c r="G19" s="35" t="s">
        <v>29</v>
      </c>
      <c r="H19" s="121">
        <v>58</v>
      </c>
      <c r="I19" s="121">
        <f t="shared" si="0"/>
        <v>36</v>
      </c>
    </row>
    <row r="20" spans="1:9" x14ac:dyDescent="0.25">
      <c r="A20" s="4">
        <v>10</v>
      </c>
      <c r="B20" s="4" t="s">
        <v>156</v>
      </c>
      <c r="C20" s="4" t="s">
        <v>183</v>
      </c>
      <c r="D20" s="41" t="s">
        <v>320</v>
      </c>
      <c r="E20" s="24" t="s">
        <v>76</v>
      </c>
      <c r="F20" s="33">
        <v>0.57399999999999995</v>
      </c>
      <c r="G20" s="35" t="s">
        <v>29</v>
      </c>
      <c r="H20" s="121">
        <v>58</v>
      </c>
      <c r="I20" s="121">
        <f t="shared" si="0"/>
        <v>11.479999999999999</v>
      </c>
    </row>
    <row r="21" spans="1:9" x14ac:dyDescent="0.25">
      <c r="A21" s="4">
        <v>11</v>
      </c>
      <c r="B21" s="4" t="s">
        <v>156</v>
      </c>
      <c r="C21" s="4" t="s">
        <v>183</v>
      </c>
      <c r="D21" s="41" t="s">
        <v>321</v>
      </c>
      <c r="E21" s="24" t="s">
        <v>76</v>
      </c>
      <c r="F21" s="33">
        <v>1.8</v>
      </c>
      <c r="G21" s="35" t="s">
        <v>29</v>
      </c>
      <c r="H21" s="121">
        <v>58</v>
      </c>
      <c r="I21" s="121">
        <f t="shared" si="0"/>
        <v>36</v>
      </c>
    </row>
    <row r="22" spans="1:9" x14ac:dyDescent="0.25">
      <c r="A22" s="4">
        <v>12</v>
      </c>
      <c r="B22" s="4" t="s">
        <v>156</v>
      </c>
      <c r="C22" s="4" t="s">
        <v>280</v>
      </c>
      <c r="D22" s="43" t="s">
        <v>322</v>
      </c>
      <c r="E22" s="43" t="s">
        <v>315</v>
      </c>
      <c r="F22" s="31">
        <v>5</v>
      </c>
      <c r="G22" s="35" t="s">
        <v>26</v>
      </c>
      <c r="H22" s="121">
        <v>72</v>
      </c>
      <c r="I22" s="121">
        <f t="shared" si="0"/>
        <v>100</v>
      </c>
    </row>
    <row r="23" spans="1:9" x14ac:dyDescent="0.25">
      <c r="A23" s="4"/>
      <c r="B23" s="138" t="s">
        <v>312</v>
      </c>
      <c r="C23" s="139"/>
      <c r="D23" s="16">
        <v>9</v>
      </c>
      <c r="E23" s="4"/>
      <c r="F23" s="6">
        <f>SUM(F14:F22)</f>
        <v>52.886999999999993</v>
      </c>
      <c r="G23" s="5"/>
      <c r="H23" s="30"/>
      <c r="I23" s="30"/>
    </row>
    <row r="24" spans="1:9" x14ac:dyDescent="0.25">
      <c r="A24" s="4">
        <v>13</v>
      </c>
      <c r="B24" s="11" t="s">
        <v>334</v>
      </c>
      <c r="C24" s="49" t="s">
        <v>339</v>
      </c>
      <c r="D24" s="53" t="s">
        <v>340</v>
      </c>
      <c r="E24" s="50" t="s">
        <v>76</v>
      </c>
      <c r="F24" s="51">
        <v>90.632999999999996</v>
      </c>
      <c r="G24" s="52" t="s">
        <v>105</v>
      </c>
      <c r="H24" s="121">
        <v>87</v>
      </c>
      <c r="I24" s="121">
        <f t="shared" si="0"/>
        <v>1812.6599999999999</v>
      </c>
    </row>
    <row r="25" spans="1:9" x14ac:dyDescent="0.25">
      <c r="A25" s="4"/>
      <c r="B25" s="138" t="s">
        <v>341</v>
      </c>
      <c r="C25" s="139"/>
      <c r="D25" s="16">
        <v>1</v>
      </c>
      <c r="E25" s="4"/>
      <c r="F25" s="6">
        <v>90.632999999999996</v>
      </c>
      <c r="G25" s="5"/>
      <c r="H25" s="30"/>
      <c r="I25" s="30"/>
    </row>
    <row r="26" spans="1:9" x14ac:dyDescent="0.25">
      <c r="A26" s="30">
        <v>14</v>
      </c>
      <c r="B26" s="11" t="s">
        <v>385</v>
      </c>
      <c r="C26" s="11" t="s">
        <v>420</v>
      </c>
      <c r="D26" s="60" t="s">
        <v>421</v>
      </c>
      <c r="E26" s="27" t="s">
        <v>422</v>
      </c>
      <c r="F26" s="61">
        <v>3.2280000000000002</v>
      </c>
      <c r="G26" s="5" t="s">
        <v>26</v>
      </c>
      <c r="H26" s="121">
        <v>58</v>
      </c>
      <c r="I26" s="121">
        <f>F26*20</f>
        <v>64.56</v>
      </c>
    </row>
    <row r="27" spans="1:9" x14ac:dyDescent="0.25">
      <c r="A27" s="18">
        <v>15</v>
      </c>
      <c r="B27" s="11" t="s">
        <v>385</v>
      </c>
      <c r="C27" s="11" t="s">
        <v>420</v>
      </c>
      <c r="D27" s="70" t="s">
        <v>423</v>
      </c>
      <c r="E27" s="27" t="s">
        <v>422</v>
      </c>
      <c r="F27" s="61">
        <v>21.184000000000001</v>
      </c>
      <c r="G27" s="5" t="s">
        <v>19</v>
      </c>
      <c r="H27" s="121">
        <v>58</v>
      </c>
      <c r="I27" s="121">
        <f t="shared" ref="I27:I31" si="1">F27*20</f>
        <v>423.68</v>
      </c>
    </row>
    <row r="28" spans="1:9" x14ac:dyDescent="0.25">
      <c r="A28" s="30">
        <v>16</v>
      </c>
      <c r="B28" s="11" t="s">
        <v>385</v>
      </c>
      <c r="C28" s="11" t="s">
        <v>420</v>
      </c>
      <c r="D28" s="71" t="s">
        <v>424</v>
      </c>
      <c r="E28" s="27" t="s">
        <v>422</v>
      </c>
      <c r="F28" s="61">
        <v>6.5170000000000003</v>
      </c>
      <c r="G28" s="5" t="s">
        <v>26</v>
      </c>
      <c r="H28" s="121">
        <v>58</v>
      </c>
      <c r="I28" s="121">
        <f t="shared" si="1"/>
        <v>130.34</v>
      </c>
    </row>
    <row r="29" spans="1:9" x14ac:dyDescent="0.25">
      <c r="A29" s="18">
        <v>17</v>
      </c>
      <c r="B29" s="11" t="s">
        <v>385</v>
      </c>
      <c r="C29" s="11" t="s">
        <v>420</v>
      </c>
      <c r="D29" s="71" t="s">
        <v>425</v>
      </c>
      <c r="E29" s="27" t="s">
        <v>422</v>
      </c>
      <c r="F29" s="61">
        <v>12.188000000000001</v>
      </c>
      <c r="G29" s="5" t="s">
        <v>26</v>
      </c>
      <c r="H29" s="121">
        <v>58</v>
      </c>
      <c r="I29" s="121">
        <f t="shared" si="1"/>
        <v>243.76000000000002</v>
      </c>
    </row>
    <row r="30" spans="1:9" x14ac:dyDescent="0.25">
      <c r="A30" s="30">
        <v>18</v>
      </c>
      <c r="B30" s="11" t="s">
        <v>385</v>
      </c>
      <c r="C30" s="11" t="s">
        <v>420</v>
      </c>
      <c r="D30" s="69" t="s">
        <v>426</v>
      </c>
      <c r="E30" s="27" t="s">
        <v>422</v>
      </c>
      <c r="F30" s="61">
        <v>11.24</v>
      </c>
      <c r="G30" s="5" t="s">
        <v>19</v>
      </c>
      <c r="H30" s="121">
        <v>58</v>
      </c>
      <c r="I30" s="121">
        <f t="shared" si="1"/>
        <v>224.8</v>
      </c>
    </row>
    <row r="31" spans="1:9" x14ac:dyDescent="0.25">
      <c r="A31" s="18">
        <v>19</v>
      </c>
      <c r="B31" s="11" t="s">
        <v>385</v>
      </c>
      <c r="C31" s="11" t="s">
        <v>420</v>
      </c>
      <c r="D31" s="69" t="s">
        <v>427</v>
      </c>
      <c r="E31" s="27" t="s">
        <v>422</v>
      </c>
      <c r="F31" s="61">
        <v>21.128</v>
      </c>
      <c r="G31" s="5" t="s">
        <v>19</v>
      </c>
      <c r="H31" s="121">
        <v>58</v>
      </c>
      <c r="I31" s="121">
        <f t="shared" si="1"/>
        <v>422.56</v>
      </c>
    </row>
    <row r="32" spans="1:9" x14ac:dyDescent="0.25">
      <c r="A32" s="30"/>
      <c r="B32" s="138" t="s">
        <v>419</v>
      </c>
      <c r="C32" s="139"/>
      <c r="D32" s="54">
        <v>6</v>
      </c>
      <c r="E32" s="4"/>
      <c r="F32" s="55">
        <f>SUM(F26:F31)</f>
        <v>75.485000000000014</v>
      </c>
      <c r="G32" s="5"/>
      <c r="H32" s="30"/>
      <c r="I32" s="30"/>
    </row>
    <row r="33" spans="1:9" x14ac:dyDescent="0.25">
      <c r="A33" s="134" t="s">
        <v>441</v>
      </c>
      <c r="B33" s="135"/>
      <c r="C33" s="136"/>
      <c r="D33" s="58">
        <f>D10+D13+D23+D25+D32</f>
        <v>19</v>
      </c>
      <c r="E33" s="58"/>
      <c r="F33" s="57">
        <f t="shared" ref="F33" si="2">F10+F13+F23+F25+F32</f>
        <v>262.56799999999998</v>
      </c>
      <c r="G33" s="17"/>
      <c r="H33" s="30"/>
      <c r="I33" s="30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</sheetData>
  <mergeCells count="12">
    <mergeCell ref="A33:C33"/>
    <mergeCell ref="H1:I1"/>
    <mergeCell ref="B10:C10"/>
    <mergeCell ref="B13:C13"/>
    <mergeCell ref="B23:C23"/>
    <mergeCell ref="B25:C25"/>
    <mergeCell ref="B32:C32"/>
    <mergeCell ref="A6:F6"/>
    <mergeCell ref="A2:I2"/>
    <mergeCell ref="A3:I3"/>
    <mergeCell ref="A4:I4"/>
    <mergeCell ref="A5:I5"/>
  </mergeCells>
  <pageMargins left="0.51" right="0" top="0.39" bottom="0.59055118110236227" header="0" footer="0"/>
  <pageSetup paperSize="9" orientation="landscape" r:id="rId1"/>
  <headerFooter>
    <oddFooter>&amp;C&amp;P&amp;RДиректор ОД"З" гр. Хасково ...........................
Валентина Делчева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I2"/>
    </sheetView>
  </sheetViews>
  <sheetFormatPr defaultRowHeight="15" x14ac:dyDescent="0.25"/>
  <cols>
    <col min="1" max="1" width="6.5703125" customWidth="1"/>
    <col min="2" max="2" width="16.28515625" customWidth="1"/>
    <col min="3" max="3" width="18.28515625" bestFit="1" customWidth="1"/>
    <col min="4" max="4" width="19.7109375" customWidth="1"/>
    <col min="5" max="5" width="20.28515625" customWidth="1"/>
    <col min="6" max="6" width="17.28515625" customWidth="1"/>
    <col min="7" max="7" width="15.140625" customWidth="1"/>
  </cols>
  <sheetData>
    <row r="1" spans="1:9" x14ac:dyDescent="0.25">
      <c r="H1" s="137" t="s">
        <v>449</v>
      </c>
      <c r="I1" s="137"/>
    </row>
    <row r="2" spans="1:9" x14ac:dyDescent="0.25">
      <c r="A2" s="140" t="s">
        <v>462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25">
      <c r="A3" s="140" t="s">
        <v>461</v>
      </c>
      <c r="B3" s="140"/>
      <c r="C3" s="140"/>
      <c r="D3" s="140"/>
      <c r="E3" s="140"/>
      <c r="F3" s="140"/>
      <c r="G3" s="140"/>
      <c r="H3" s="140"/>
      <c r="I3" s="140"/>
    </row>
    <row r="4" spans="1:9" x14ac:dyDescent="0.25">
      <c r="A4" s="140" t="s">
        <v>457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5">
      <c r="A5" s="142" t="s">
        <v>8</v>
      </c>
      <c r="B5" s="142"/>
      <c r="C5" s="142"/>
      <c r="D5" s="142"/>
      <c r="E5" s="142"/>
      <c r="F5" s="142"/>
      <c r="G5" s="142"/>
      <c r="H5" s="142"/>
      <c r="I5" s="142"/>
    </row>
    <row r="6" spans="1:9" x14ac:dyDescent="0.25">
      <c r="A6" s="1"/>
      <c r="B6" s="1"/>
      <c r="C6" s="1"/>
      <c r="D6" s="1"/>
      <c r="E6" s="1"/>
      <c r="F6" s="1"/>
      <c r="G6" s="1"/>
      <c r="H6" s="2"/>
      <c r="I6" s="2"/>
    </row>
    <row r="7" spans="1:9" x14ac:dyDescent="0.25">
      <c r="A7" s="120"/>
      <c r="B7" s="7"/>
      <c r="C7" s="7"/>
      <c r="D7" s="120"/>
      <c r="E7" s="120"/>
      <c r="F7" s="120"/>
      <c r="G7" s="120"/>
      <c r="H7" s="2"/>
      <c r="I7" s="2"/>
    </row>
    <row r="8" spans="1:9" ht="51.75" x14ac:dyDescent="0.25">
      <c r="A8" s="8" t="s">
        <v>0</v>
      </c>
      <c r="B8" s="8" t="s">
        <v>1</v>
      </c>
      <c r="C8" s="8" t="s">
        <v>2</v>
      </c>
      <c r="D8" s="9" t="s">
        <v>3</v>
      </c>
      <c r="E8" s="8" t="s">
        <v>6</v>
      </c>
      <c r="F8" s="3" t="s">
        <v>7</v>
      </c>
      <c r="G8" s="72" t="s">
        <v>4</v>
      </c>
      <c r="H8" s="64" t="s">
        <v>451</v>
      </c>
      <c r="I8" s="64" t="s">
        <v>452</v>
      </c>
    </row>
    <row r="9" spans="1:9" x14ac:dyDescent="0.25">
      <c r="A9" s="10">
        <v>1</v>
      </c>
      <c r="B9" s="12" t="s">
        <v>156</v>
      </c>
      <c r="C9" s="122" t="s">
        <v>323</v>
      </c>
      <c r="D9" s="41" t="s">
        <v>324</v>
      </c>
      <c r="E9" s="47" t="s">
        <v>13</v>
      </c>
      <c r="F9" s="33">
        <v>3.399</v>
      </c>
      <c r="G9" s="123" t="s">
        <v>29</v>
      </c>
      <c r="H9" s="121">
        <v>48</v>
      </c>
      <c r="I9" s="121">
        <f t="shared" ref="I9:I10" si="0">(H9*F9)*20%</f>
        <v>32.630400000000002</v>
      </c>
    </row>
    <row r="10" spans="1:9" x14ac:dyDescent="0.25">
      <c r="A10" s="10">
        <v>2</v>
      </c>
      <c r="B10" s="12" t="s">
        <v>156</v>
      </c>
      <c r="C10" s="122" t="s">
        <v>323</v>
      </c>
      <c r="D10" s="41" t="s">
        <v>325</v>
      </c>
      <c r="E10" s="124" t="s">
        <v>13</v>
      </c>
      <c r="F10" s="33">
        <v>3.0259999999999998</v>
      </c>
      <c r="G10" s="123" t="s">
        <v>14</v>
      </c>
      <c r="H10" s="121">
        <v>48</v>
      </c>
      <c r="I10" s="121">
        <f t="shared" si="0"/>
        <v>29.049599999999998</v>
      </c>
    </row>
    <row r="11" spans="1:9" x14ac:dyDescent="0.25">
      <c r="A11" s="10"/>
      <c r="B11" s="138" t="s">
        <v>312</v>
      </c>
      <c r="C11" s="139"/>
      <c r="D11" s="15">
        <v>2</v>
      </c>
      <c r="E11" s="13"/>
      <c r="F11" s="48">
        <f>SUM(F9:F10)</f>
        <v>6.4249999999999998</v>
      </c>
      <c r="G11" s="5"/>
      <c r="H11" s="30"/>
      <c r="I11" s="30"/>
    </row>
    <row r="12" spans="1:9" x14ac:dyDescent="0.25">
      <c r="A12" s="134" t="s">
        <v>441</v>
      </c>
      <c r="B12" s="135"/>
      <c r="C12" s="136"/>
      <c r="D12" s="58">
        <v>2</v>
      </c>
      <c r="E12" s="58"/>
      <c r="F12" s="48">
        <v>6.4249999999999998</v>
      </c>
      <c r="G12" s="17"/>
      <c r="H12" s="30"/>
      <c r="I12" s="30"/>
    </row>
    <row r="14" spans="1:9" ht="15.75" x14ac:dyDescent="0.25">
      <c r="A14" s="141" t="s">
        <v>326</v>
      </c>
      <c r="B14" s="141"/>
      <c r="C14" s="141"/>
      <c r="D14" s="141"/>
      <c r="E14" s="141"/>
      <c r="F14" s="141"/>
      <c r="G14" s="141"/>
    </row>
    <row r="17" spans="6:7" x14ac:dyDescent="0.25">
      <c r="F17" t="s">
        <v>446</v>
      </c>
    </row>
    <row r="18" spans="6:7" x14ac:dyDescent="0.25">
      <c r="G18" t="s">
        <v>458</v>
      </c>
    </row>
  </sheetData>
  <autoFilter ref="A8:I12"/>
  <mergeCells count="8">
    <mergeCell ref="H1:I1"/>
    <mergeCell ref="A14:G14"/>
    <mergeCell ref="A12:C12"/>
    <mergeCell ref="B11:C11"/>
    <mergeCell ref="A2:I2"/>
    <mergeCell ref="A3:I3"/>
    <mergeCell ref="A4:I4"/>
    <mergeCell ref="A5:I5"/>
  </mergeCells>
  <pageMargins left="0.47" right="0.5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EPK</vt:lpstr>
      <vt:lpstr>trajni</vt:lpstr>
      <vt:lpstr>EPK_1god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2023-11-06T09:58:36Z</dcterms:modified>
</cp:coreProperties>
</file>