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Добричка" sheetId="2" r:id="rId1"/>
  </sheets>
  <definedNames>
    <definedName name="_xlnm._FilterDatabase" localSheetId="0" hidden="1">Добричка!$C$1:$C$392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87" i="2" l="1"/>
  <c r="K386" i="2"/>
  <c r="K385" i="2"/>
  <c r="K384" i="2"/>
  <c r="K380" i="2"/>
  <c r="K379" i="2"/>
  <c r="K376" i="2"/>
  <c r="K373" i="2"/>
  <c r="K372" i="2"/>
  <c r="K367" i="2"/>
  <c r="K361" i="2"/>
  <c r="K358" i="2"/>
  <c r="K357" i="2"/>
  <c r="K355" i="2"/>
  <c r="K352" i="2"/>
  <c r="K351" i="2"/>
  <c r="K347" i="2"/>
  <c r="K346" i="2"/>
  <c r="K345" i="2"/>
  <c r="K344" i="2"/>
  <c r="K342" i="2"/>
  <c r="K341" i="2"/>
  <c r="K340" i="2"/>
  <c r="K339" i="2"/>
  <c r="K338" i="2"/>
  <c r="K337" i="2"/>
  <c r="K336" i="2"/>
  <c r="K331" i="2"/>
  <c r="K329" i="2"/>
  <c r="K327" i="2"/>
  <c r="K326" i="2"/>
  <c r="K325" i="2"/>
  <c r="K323" i="2"/>
  <c r="K319" i="2"/>
  <c r="K317" i="2"/>
  <c r="K311" i="2"/>
  <c r="K310" i="2"/>
  <c r="K309" i="2"/>
  <c r="K307" i="2"/>
  <c r="K303" i="2"/>
  <c r="K302" i="2"/>
  <c r="K301" i="2"/>
  <c r="K300" i="2"/>
  <c r="K299" i="2"/>
  <c r="K298" i="2"/>
  <c r="K297" i="2"/>
  <c r="K294" i="2"/>
  <c r="K290" i="2"/>
  <c r="K286" i="2"/>
  <c r="K285" i="2"/>
  <c r="K284" i="2"/>
  <c r="K283" i="2"/>
  <c r="K280" i="2"/>
  <c r="K279" i="2"/>
  <c r="K273" i="2"/>
  <c r="K265" i="2"/>
  <c r="K264" i="2"/>
  <c r="K263" i="2"/>
  <c r="K262" i="2"/>
  <c r="K261" i="2"/>
  <c r="K260" i="2"/>
  <c r="K258" i="2"/>
  <c r="K257" i="2"/>
  <c r="K256" i="2"/>
  <c r="K255" i="2"/>
  <c r="K254" i="2"/>
  <c r="K251" i="2"/>
  <c r="K250" i="2"/>
  <c r="K249" i="2"/>
  <c r="K246" i="2"/>
  <c r="K245" i="2"/>
  <c r="K244" i="2"/>
  <c r="K240" i="2"/>
  <c r="K238" i="2"/>
  <c r="K234" i="2"/>
  <c r="E190" i="2" l="1"/>
  <c r="E96" i="2"/>
  <c r="K268" i="2" l="1"/>
  <c r="K227" i="2"/>
  <c r="K226" i="2"/>
  <c r="K225" i="2"/>
  <c r="K217" i="2"/>
  <c r="K215" i="2"/>
  <c r="K214" i="2"/>
  <c r="K213" i="2"/>
  <c r="K212" i="2"/>
  <c r="K208" i="2"/>
  <c r="K207" i="2"/>
  <c r="K205" i="2"/>
  <c r="K204" i="2"/>
  <c r="K203" i="2"/>
  <c r="K202" i="2"/>
  <c r="K199" i="2"/>
  <c r="K198" i="2"/>
  <c r="K197" i="2"/>
  <c r="K196" i="2"/>
  <c r="K186" i="2"/>
  <c r="K185" i="2"/>
  <c r="K184" i="2"/>
  <c r="K179" i="2"/>
  <c r="K178" i="2"/>
  <c r="K177" i="2"/>
  <c r="K170" i="2"/>
  <c r="K168" i="2"/>
  <c r="K169" i="2"/>
  <c r="K165" i="2"/>
  <c r="K159" i="2"/>
  <c r="K158" i="2"/>
  <c r="K157" i="2"/>
  <c r="K156" i="2"/>
  <c r="K155" i="2"/>
  <c r="K154" i="2"/>
  <c r="K151" i="2"/>
  <c r="K150" i="2"/>
  <c r="K149" i="2"/>
  <c r="K147" i="2"/>
  <c r="K146" i="2"/>
  <c r="K145" i="2"/>
  <c r="K144" i="2"/>
  <c r="K143" i="2"/>
  <c r="K139" i="2"/>
  <c r="K136" i="2"/>
  <c r="K134" i="2"/>
  <c r="K127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2" i="2"/>
  <c r="K99" i="2"/>
  <c r="K98" i="2"/>
  <c r="K95" i="2"/>
  <c r="K94" i="2"/>
  <c r="K89" i="2"/>
  <c r="K93" i="2"/>
  <c r="K92" i="2"/>
  <c r="K91" i="2"/>
  <c r="K86" i="2"/>
  <c r="K71" i="2"/>
  <c r="K72" i="2"/>
  <c r="K85" i="2"/>
  <c r="K83" i="2"/>
  <c r="K81" i="2"/>
  <c r="K80" i="2"/>
  <c r="K78" i="2"/>
  <c r="K77" i="2"/>
  <c r="K64" i="2"/>
  <c r="K63" i="2"/>
  <c r="K62" i="2"/>
  <c r="K61" i="2"/>
  <c r="K51" i="2"/>
  <c r="K50" i="2"/>
  <c r="K49" i="2"/>
  <c r="K48" i="2"/>
  <c r="K45" i="2"/>
  <c r="K42" i="2"/>
  <c r="K41" i="2"/>
  <c r="K40" i="2"/>
  <c r="K36" i="2"/>
  <c r="K35" i="2"/>
  <c r="K31" i="2"/>
  <c r="K30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1" i="2"/>
  <c r="K10" i="2"/>
  <c r="K9" i="2"/>
  <c r="K6" i="2"/>
  <c r="I389" i="2" l="1"/>
  <c r="I388" i="2"/>
  <c r="I386" i="2"/>
  <c r="I385" i="2"/>
  <c r="I384" i="2"/>
  <c r="I383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6" i="2"/>
  <c r="I285" i="2"/>
  <c r="I284" i="2"/>
  <c r="I283" i="2"/>
  <c r="I282" i="2"/>
  <c r="I281" i="2"/>
  <c r="I287" i="2"/>
  <c r="I280" i="2"/>
  <c r="I279" i="2"/>
  <c r="I275" i="2"/>
  <c r="I274" i="2"/>
  <c r="I273" i="2"/>
  <c r="I272" i="2"/>
  <c r="I271" i="2"/>
  <c r="I268" i="2"/>
  <c r="I263" i="2"/>
  <c r="I264" i="2"/>
  <c r="I265" i="2"/>
  <c r="I257" i="2"/>
  <c r="I258" i="2"/>
  <c r="I256" i="2"/>
  <c r="I262" i="2"/>
  <c r="I261" i="2"/>
  <c r="I260" i="2"/>
  <c r="I259" i="2"/>
  <c r="I255" i="2"/>
  <c r="I254" i="2"/>
  <c r="I246" i="2"/>
  <c r="I245" i="2"/>
  <c r="I251" i="2"/>
  <c r="I250" i="2"/>
  <c r="I249" i="2"/>
  <c r="I248" i="2"/>
  <c r="I247" i="2"/>
  <c r="I244" i="2"/>
  <c r="I243" i="2"/>
  <c r="I235" i="2"/>
  <c r="I234" i="2"/>
  <c r="I233" i="2"/>
  <c r="I230" i="2"/>
  <c r="I229" i="2"/>
  <c r="I228" i="2"/>
  <c r="I224" i="2"/>
  <c r="I223" i="2"/>
  <c r="I222" i="2"/>
  <c r="I227" i="2"/>
  <c r="I226" i="2"/>
  <c r="I225" i="2"/>
  <c r="I221" i="2"/>
  <c r="I220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2" i="2"/>
  <c r="I189" i="2"/>
  <c r="I188" i="2"/>
  <c r="I181" i="2"/>
  <c r="I187" i="2"/>
  <c r="I186" i="2"/>
  <c r="I185" i="2"/>
  <c r="I184" i="2"/>
  <c r="I183" i="2"/>
  <c r="I182" i="2"/>
  <c r="I180" i="2"/>
  <c r="I179" i="2"/>
  <c r="I178" i="2"/>
  <c r="I177" i="2"/>
  <c r="I176" i="2"/>
  <c r="I175" i="2"/>
  <c r="I174" i="2"/>
  <c r="I173" i="2"/>
  <c r="I172" i="2"/>
  <c r="I171" i="2"/>
  <c r="I170" i="2"/>
  <c r="I168" i="2"/>
  <c r="I162" i="2"/>
  <c r="I159" i="2"/>
  <c r="I158" i="2"/>
  <c r="I157" i="2"/>
  <c r="I156" i="2"/>
  <c r="I155" i="2"/>
  <c r="I154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6" i="2"/>
  <c r="I135" i="2"/>
  <c r="I134" i="2"/>
  <c r="I131" i="2"/>
  <c r="I130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99" i="2"/>
  <c r="I95" i="2"/>
  <c r="I94" i="2"/>
  <c r="I89" i="2"/>
  <c r="I93" i="2"/>
  <c r="I92" i="2"/>
  <c r="I91" i="2"/>
  <c r="I90" i="2"/>
  <c r="I70" i="2"/>
  <c r="I82" i="2"/>
  <c r="I86" i="2"/>
  <c r="I71" i="2"/>
  <c r="I72" i="2"/>
  <c r="I85" i="2"/>
  <c r="I84" i="2"/>
  <c r="I83" i="2"/>
  <c r="I81" i="2"/>
  <c r="I80" i="2"/>
  <c r="I79" i="2"/>
  <c r="I78" i="2"/>
  <c r="I77" i="2"/>
  <c r="I76" i="2"/>
  <c r="I75" i="2"/>
  <c r="I74" i="2"/>
  <c r="I73" i="2"/>
  <c r="I69" i="2"/>
  <c r="I68" i="2"/>
  <c r="I67" i="2"/>
  <c r="I66" i="2"/>
  <c r="I65" i="2"/>
  <c r="I64" i="2"/>
  <c r="I63" i="2"/>
  <c r="I62" i="2"/>
  <c r="I61" i="2"/>
  <c r="I60" i="2"/>
  <c r="I56" i="2"/>
  <c r="I53" i="2"/>
  <c r="I52" i="2"/>
  <c r="I51" i="2"/>
  <c r="I50" i="2"/>
  <c r="I49" i="2"/>
  <c r="I48" i="2"/>
  <c r="I47" i="2"/>
  <c r="I46" i="2"/>
  <c r="I45" i="2"/>
  <c r="I42" i="2"/>
  <c r="I41" i="2"/>
  <c r="I40" i="2"/>
  <c r="I39" i="2"/>
  <c r="I36" i="2"/>
  <c r="I35" i="2"/>
  <c r="I32" i="2"/>
  <c r="I31" i="2"/>
  <c r="I30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E277" i="2"/>
  <c r="E390" i="2" l="1"/>
  <c r="E381" i="2"/>
  <c r="E348" i="2"/>
  <c r="E334" i="2"/>
  <c r="E269" i="2"/>
  <c r="E266" i="2"/>
  <c r="E252" i="2"/>
  <c r="E236" i="2"/>
  <c r="E231" i="2"/>
  <c r="E128" i="2"/>
  <c r="E57" i="2"/>
  <c r="E43" i="2"/>
  <c r="E209" i="2" l="1"/>
  <c r="E193" i="2"/>
  <c r="E163" i="2"/>
  <c r="E160" i="2"/>
  <c r="E152" i="2"/>
  <c r="E137" i="2"/>
  <c r="E132" i="2"/>
  <c r="E100" i="2"/>
  <c r="E87" i="2"/>
  <c r="E54" i="2"/>
  <c r="E37" i="2"/>
  <c r="E33" i="2"/>
  <c r="E28" i="2"/>
  <c r="I98" i="2" l="1"/>
  <c r="I387" i="2" l="1"/>
  <c r="I350" i="2"/>
  <c r="I276" i="2"/>
  <c r="I240" i="2"/>
  <c r="I239" i="2"/>
  <c r="I238" i="2"/>
  <c r="I217" i="2"/>
  <c r="I216" i="2"/>
  <c r="I215" i="2"/>
  <c r="I214" i="2"/>
  <c r="I213" i="2"/>
  <c r="I212" i="2"/>
  <c r="I211" i="2"/>
  <c r="I169" i="2"/>
  <c r="I165" i="2"/>
  <c r="I59" i="2"/>
  <c r="I11" i="2"/>
  <c r="I10" i="2"/>
  <c r="I9" i="2"/>
  <c r="I6" i="2"/>
  <c r="E241" i="2" l="1"/>
  <c r="E218" i="2"/>
  <c r="E166" i="2"/>
  <c r="E12" i="2"/>
  <c r="E7" i="2"/>
  <c r="E392" i="2" l="1"/>
</calcChain>
</file>

<file path=xl/sharedStrings.xml><?xml version="1.0" encoding="utf-8"?>
<sst xmlns="http://schemas.openxmlformats.org/spreadsheetml/2006/main" count="1007" uniqueCount="369">
  <si>
    <t>№</t>
  </si>
  <si>
    <t>№ имот</t>
  </si>
  <si>
    <t>Батово</t>
  </si>
  <si>
    <t>02871.32.7</t>
  </si>
  <si>
    <t>Методиево</t>
  </si>
  <si>
    <t>47901.77.86</t>
  </si>
  <si>
    <t>Плачидол</t>
  </si>
  <si>
    <t>56695.41.11</t>
  </si>
  <si>
    <t>56695.41.10</t>
  </si>
  <si>
    <t>56695.41.12</t>
  </si>
  <si>
    <t>56695.41.13</t>
  </si>
  <si>
    <t>56695.41.14</t>
  </si>
  <si>
    <t>56695.43.11</t>
  </si>
  <si>
    <t>56695.43.10</t>
  </si>
  <si>
    <t>Попгригорово</t>
  </si>
  <si>
    <t>57550.22.15</t>
  </si>
  <si>
    <t>57550.22.16</t>
  </si>
  <si>
    <t>Стожер</t>
  </si>
  <si>
    <t>69300.25.52</t>
  </si>
  <si>
    <t>Хитово</t>
  </si>
  <si>
    <t>горска нива</t>
  </si>
  <si>
    <t>нива</t>
  </si>
  <si>
    <t>НТП</t>
  </si>
  <si>
    <t>Миладиновци</t>
  </si>
  <si>
    <t>Черна</t>
  </si>
  <si>
    <t>80769.22.10</t>
  </si>
  <si>
    <t>Землище</t>
  </si>
  <si>
    <t>Кат.</t>
  </si>
  <si>
    <t>Площ           дка</t>
  </si>
  <si>
    <t>Общо:</t>
  </si>
  <si>
    <t>Врачанци</t>
  </si>
  <si>
    <t>Камен</t>
  </si>
  <si>
    <t>Ловчанци</t>
  </si>
  <si>
    <t>Лясково</t>
  </si>
  <si>
    <t>Одринци</t>
  </si>
  <si>
    <t>53432.125.25</t>
  </si>
  <si>
    <t>57550.32.7</t>
  </si>
  <si>
    <t>Божурово</t>
  </si>
  <si>
    <t>05061.125.54</t>
  </si>
  <si>
    <t>05061.128.97</t>
  </si>
  <si>
    <t>05061.137.10</t>
  </si>
  <si>
    <t>Владимирово</t>
  </si>
  <si>
    <t>11421.13.112</t>
  </si>
  <si>
    <t>11421.19.90</t>
  </si>
  <si>
    <t>11421.21.27</t>
  </si>
  <si>
    <t>11421.35.129</t>
  </si>
  <si>
    <t>11421.35.130</t>
  </si>
  <si>
    <t>11421.35.135</t>
  </si>
  <si>
    <t>11421.35.136</t>
  </si>
  <si>
    <t>11421.35.137</t>
  </si>
  <si>
    <t>11421.35.138</t>
  </si>
  <si>
    <t>11421.35.139</t>
  </si>
  <si>
    <t>11421.35.140</t>
  </si>
  <si>
    <t>11421.35.141</t>
  </si>
  <si>
    <t>11421.103.70</t>
  </si>
  <si>
    <t>11421.103.71</t>
  </si>
  <si>
    <t>12262.11.82</t>
  </si>
  <si>
    <t>12262.12.29</t>
  </si>
  <si>
    <t>12262.14.2</t>
  </si>
  <si>
    <t>Ген. Колево</t>
  </si>
  <si>
    <t>14684.84.16</t>
  </si>
  <si>
    <t>14684.84.17</t>
  </si>
  <si>
    <t>Долина</t>
  </si>
  <si>
    <t>21957.101.41</t>
  </si>
  <si>
    <t>21957.101.44</t>
  </si>
  <si>
    <t>21957.101.62</t>
  </si>
  <si>
    <t>21957.108.43</t>
  </si>
  <si>
    <t>21957.112.41</t>
  </si>
  <si>
    <t>21957.117.14</t>
  </si>
  <si>
    <t>21957.122.80</t>
  </si>
  <si>
    <t>21957.122.93</t>
  </si>
  <si>
    <t>21957.124.2</t>
  </si>
  <si>
    <t>Житница</t>
  </si>
  <si>
    <t>29489.102.8</t>
  </si>
  <si>
    <t>29489.103.8</t>
  </si>
  <si>
    <t>29489.104.48</t>
  </si>
  <si>
    <t>29489.107.14</t>
  </si>
  <si>
    <t>29489.109.8</t>
  </si>
  <si>
    <t>29489.110.40</t>
  </si>
  <si>
    <t>29489.110.43</t>
  </si>
  <si>
    <t>29489.111.48</t>
  </si>
  <si>
    <t>29489.113.8</t>
  </si>
  <si>
    <t>29489.113.25</t>
  </si>
  <si>
    <t>29489.115.1</t>
  </si>
  <si>
    <t>29489.120.23</t>
  </si>
  <si>
    <t>29489.122.20</t>
  </si>
  <si>
    <t>29489.126.7</t>
  </si>
  <si>
    <t>29489.128.19</t>
  </si>
  <si>
    <t>29489.128.22</t>
  </si>
  <si>
    <t>29489.128.23</t>
  </si>
  <si>
    <t>29489.130.36</t>
  </si>
  <si>
    <t>19489.130.38</t>
  </si>
  <si>
    <t>29489.130.39</t>
  </si>
  <si>
    <t>29489.130.104</t>
  </si>
  <si>
    <t>29489.132.37</t>
  </si>
  <si>
    <t>29489.136.19</t>
  </si>
  <si>
    <t>29489.115.39</t>
  </si>
  <si>
    <t>29489.115.38</t>
  </si>
  <si>
    <t>29489.136.20</t>
  </si>
  <si>
    <t>29489.130.58</t>
  </si>
  <si>
    <t>29489.115.17</t>
  </si>
  <si>
    <t>Златия</t>
  </si>
  <si>
    <t>31067.4.97</t>
  </si>
  <si>
    <t>31067.6.10</t>
  </si>
  <si>
    <t>31067.8.27</t>
  </si>
  <si>
    <t>31067.9.76</t>
  </si>
  <si>
    <t>31067.4.95</t>
  </si>
  <si>
    <t>31067.11.30</t>
  </si>
  <si>
    <t>31067.11.41</t>
  </si>
  <si>
    <t>35674.19.20</t>
  </si>
  <si>
    <t>35674.24.68</t>
  </si>
  <si>
    <t>Карапелит</t>
  </si>
  <si>
    <t>36419.30.58</t>
  </si>
  <si>
    <t>36419.30.59</t>
  </si>
  <si>
    <t>36419.30.60</t>
  </si>
  <si>
    <t>36419.30.63</t>
  </si>
  <si>
    <t>36419.30.64</t>
  </si>
  <si>
    <t>36419.30.65</t>
  </si>
  <si>
    <t>36419.30.66</t>
  </si>
  <si>
    <t>36419.30.67</t>
  </si>
  <si>
    <t>36419.30.68</t>
  </si>
  <si>
    <t>36419.30.69</t>
  </si>
  <si>
    <t>36419.30.70</t>
  </si>
  <si>
    <t>36419.30.71</t>
  </si>
  <si>
    <t>36419.30.72</t>
  </si>
  <si>
    <t>36419.30.73</t>
  </si>
  <si>
    <t>36419.30.74</t>
  </si>
  <si>
    <t>36419.30.75</t>
  </si>
  <si>
    <t>36419.30.76</t>
  </si>
  <si>
    <t>36419.30.77</t>
  </si>
  <si>
    <t>36419.30.78</t>
  </si>
  <si>
    <t>36419.30.53</t>
  </si>
  <si>
    <t>36419.53.42</t>
  </si>
  <si>
    <t>Котленци</t>
  </si>
  <si>
    <t>39061.41.38</t>
  </si>
  <si>
    <t>39061.41.75</t>
  </si>
  <si>
    <t>Крагулево</t>
  </si>
  <si>
    <t>39242.107.7</t>
  </si>
  <si>
    <t>39242.107.24</t>
  </si>
  <si>
    <t>39242.107.25</t>
  </si>
  <si>
    <t>43997.4.9</t>
  </si>
  <si>
    <t>43997.5.66</t>
  </si>
  <si>
    <t>43997.5.84</t>
  </si>
  <si>
    <t>43997.12.88</t>
  </si>
  <si>
    <t>43997.13.83</t>
  </si>
  <si>
    <t>43997.17.6</t>
  </si>
  <si>
    <t>43997.18.45</t>
  </si>
  <si>
    <t>43997.18.54</t>
  </si>
  <si>
    <t>43997.19.37</t>
  </si>
  <si>
    <t>43997.25.19</t>
  </si>
  <si>
    <t>43997.26.14</t>
  </si>
  <si>
    <t>43997.28.63</t>
  </si>
  <si>
    <t>43997.16.83</t>
  </si>
  <si>
    <t>43431.10.34</t>
  </si>
  <si>
    <t>43431.17.33</t>
  </si>
  <si>
    <t>43431.20.24</t>
  </si>
  <si>
    <t>43431.20.39</t>
  </si>
  <si>
    <t>43431.20.41</t>
  </si>
  <si>
    <t>43431.35.50</t>
  </si>
  <si>
    <t>М. Смолница</t>
  </si>
  <si>
    <t>46454.7.65</t>
  </si>
  <si>
    <t>48088.10.38</t>
  </si>
  <si>
    <t>48088.10.36</t>
  </si>
  <si>
    <t>48088.22.24</t>
  </si>
  <si>
    <t>48088.23.12</t>
  </si>
  <si>
    <t>48088.23.16</t>
  </si>
  <si>
    <t>48088.23.19</t>
  </si>
  <si>
    <t>48088.24.10</t>
  </si>
  <si>
    <t>48088.33.1</t>
  </si>
  <si>
    <t>48088.33.12</t>
  </si>
  <si>
    <t>48088.33.22</t>
  </si>
  <si>
    <t>48088.33.43</t>
  </si>
  <si>
    <t>48088.34.3</t>
  </si>
  <si>
    <t>48088.35.7</t>
  </si>
  <si>
    <t>48088.40.14</t>
  </si>
  <si>
    <t>48088.42.12</t>
  </si>
  <si>
    <t>48088.42.18</t>
  </si>
  <si>
    <t>48088.42.34</t>
  </si>
  <si>
    <t>48088.42.35</t>
  </si>
  <si>
    <t>48088.42.50</t>
  </si>
  <si>
    <t>48088.36.73</t>
  </si>
  <si>
    <t>48088.44.19</t>
  </si>
  <si>
    <t>48088.44.20</t>
  </si>
  <si>
    <t>Орлова могила</t>
  </si>
  <si>
    <t>53881.111.8</t>
  </si>
  <si>
    <t>53881.111.11</t>
  </si>
  <si>
    <t>53881.112.20</t>
  </si>
  <si>
    <t>53881.114.45</t>
  </si>
  <si>
    <t>53881.117.30</t>
  </si>
  <si>
    <t>53881.120.59</t>
  </si>
  <si>
    <t>53881.120.60</t>
  </si>
  <si>
    <t>53881.120.61</t>
  </si>
  <si>
    <t>53881.120.62</t>
  </si>
  <si>
    <t>53881.121.12</t>
  </si>
  <si>
    <t>53881.121.32</t>
  </si>
  <si>
    <t>53881.123.36</t>
  </si>
  <si>
    <t>53881.124.2</t>
  </si>
  <si>
    <t>53881.124.37</t>
  </si>
  <si>
    <t>Гешаново</t>
  </si>
  <si>
    <t>14862.11.28</t>
  </si>
  <si>
    <t>14862.21.46</t>
  </si>
  <si>
    <t>14862.21.53</t>
  </si>
  <si>
    <t>14862.22.47</t>
  </si>
  <si>
    <t>Енево</t>
  </si>
  <si>
    <t>27468.19.2</t>
  </si>
  <si>
    <t>36419.28.6</t>
  </si>
  <si>
    <t>36419.28.35</t>
  </si>
  <si>
    <t>36419.44.26</t>
  </si>
  <si>
    <t>36419.50.60</t>
  </si>
  <si>
    <t>36419.30.61</t>
  </si>
  <si>
    <t>Подслон</t>
  </si>
  <si>
    <t>57087.19.68</t>
  </si>
  <si>
    <t>57087.19.71</t>
  </si>
  <si>
    <t>57087.20.60</t>
  </si>
  <si>
    <t>57087.20.63</t>
  </si>
  <si>
    <t>57087.20.65</t>
  </si>
  <si>
    <t>57087.20.43</t>
  </si>
  <si>
    <t>57087.20.44</t>
  </si>
  <si>
    <t>57087.20.55</t>
  </si>
  <si>
    <t>57087.22.4</t>
  </si>
  <si>
    <t>57087.24.4</t>
  </si>
  <si>
    <t>57087.107.2</t>
  </si>
  <si>
    <t>Полк. Иваново</t>
  </si>
  <si>
    <t>68103.4.29</t>
  </si>
  <si>
    <t>68103.4.31</t>
  </si>
  <si>
    <t>68103.10.59</t>
  </si>
  <si>
    <t>Росеново</t>
  </si>
  <si>
    <t>63063.17.25</t>
  </si>
  <si>
    <t>63063.18.26</t>
  </si>
  <si>
    <t>63063.25.30</t>
  </si>
  <si>
    <t>63063.25.31</t>
  </si>
  <si>
    <t>63063.32.62</t>
  </si>
  <si>
    <t>63063.32.63</t>
  </si>
  <si>
    <t>63063.34.37</t>
  </si>
  <si>
    <t>63063.19.109</t>
  </si>
  <si>
    <t>63063.23.30</t>
  </si>
  <si>
    <t>Самуилово</t>
  </si>
  <si>
    <t>00374.7.19</t>
  </si>
  <si>
    <t>00374.8.22</t>
  </si>
  <si>
    <t>00374.20.28</t>
  </si>
  <si>
    <t>00374.21.76</t>
  </si>
  <si>
    <t>00374.21.77</t>
  </si>
  <si>
    <t>00374.22.28</t>
  </si>
  <si>
    <t>00374.18.51</t>
  </si>
  <si>
    <t>00374.18.53</t>
  </si>
  <si>
    <t>00374.18.52</t>
  </si>
  <si>
    <t>00374.22.48</t>
  </si>
  <si>
    <t>00374.22.47</t>
  </si>
  <si>
    <t>00374.22.44</t>
  </si>
  <si>
    <t>Смолница</t>
  </si>
  <si>
    <t>67622.24.2</t>
  </si>
  <si>
    <t>69300.14.2</t>
  </si>
  <si>
    <t>69300.21.83</t>
  </si>
  <si>
    <t>69300.21.84</t>
  </si>
  <si>
    <t>69300.21.85</t>
  </si>
  <si>
    <t>Тянево</t>
  </si>
  <si>
    <t>73818.99.24</t>
  </si>
  <si>
    <t>73818.101.49</t>
  </si>
  <si>
    <t>73818.102.74</t>
  </si>
  <si>
    <t>73818.102.8</t>
  </si>
  <si>
    <t>73818.102.29</t>
  </si>
  <si>
    <t>73818.102.64</t>
  </si>
  <si>
    <t>73818.102.39</t>
  </si>
  <si>
    <t>73818.102.48</t>
  </si>
  <si>
    <t>73818.102.49</t>
  </si>
  <si>
    <t>73818.103.17</t>
  </si>
  <si>
    <t>73818.103.55</t>
  </si>
  <si>
    <t>73818.105.26</t>
  </si>
  <si>
    <t>73818.105.57</t>
  </si>
  <si>
    <t>73818.105.69</t>
  </si>
  <si>
    <t>73818.105.74</t>
  </si>
  <si>
    <t>73818.106.88</t>
  </si>
  <si>
    <t>73818.106.89</t>
  </si>
  <si>
    <t>73818.106.32</t>
  </si>
  <si>
    <t>73818.106.48</t>
  </si>
  <si>
    <t>73818.106.78</t>
  </si>
  <si>
    <t>73818.107.78</t>
  </si>
  <si>
    <t>73818.108.16</t>
  </si>
  <si>
    <t>73818.108.18</t>
  </si>
  <si>
    <t>73818.108.26</t>
  </si>
  <si>
    <t>73818.108.45</t>
  </si>
  <si>
    <t>73818.108.50</t>
  </si>
  <si>
    <t>73818.108.57</t>
  </si>
  <si>
    <t>73818.109.5</t>
  </si>
  <si>
    <t>73818.110.21</t>
  </si>
  <si>
    <t>73818.113.4</t>
  </si>
  <si>
    <t>73818.115.10</t>
  </si>
  <si>
    <t>73818.115.17</t>
  </si>
  <si>
    <t>73818.151.30</t>
  </si>
  <si>
    <t>73818.151.32</t>
  </si>
  <si>
    <t>73818.151.49</t>
  </si>
  <si>
    <t>73818.151.51</t>
  </si>
  <si>
    <t>73818.151.55</t>
  </si>
  <si>
    <t>73818.151.62</t>
  </si>
  <si>
    <t>73818.151.88</t>
  </si>
  <si>
    <t>73818.104.20</t>
  </si>
  <si>
    <t>73818.104.17</t>
  </si>
  <si>
    <t>73818.104.18</t>
  </si>
  <si>
    <t>73818.113.15</t>
  </si>
  <si>
    <t>73818.102.90</t>
  </si>
  <si>
    <t>73818.115.26</t>
  </si>
  <si>
    <t>73818.105.41</t>
  </si>
  <si>
    <t>73818.105.40</t>
  </si>
  <si>
    <t>73818.106.43</t>
  </si>
  <si>
    <t>73818.104.15</t>
  </si>
  <si>
    <t>73818.105.42</t>
  </si>
  <si>
    <t>73818.105.78</t>
  </si>
  <si>
    <t>73818.107.79</t>
  </si>
  <si>
    <t>73818.105.43</t>
  </si>
  <si>
    <t>73818.103.19</t>
  </si>
  <si>
    <t>73818.105.35</t>
  </si>
  <si>
    <t>Фелд. Денково</t>
  </si>
  <si>
    <t>76064.12.3</t>
  </si>
  <si>
    <t>76064.102.11</t>
  </si>
  <si>
    <t>76064.103.25</t>
  </si>
  <si>
    <t>76064.103.28</t>
  </si>
  <si>
    <t>76064.103.29</t>
  </si>
  <si>
    <t>76064.103.30</t>
  </si>
  <si>
    <t>76064.103.31</t>
  </si>
  <si>
    <t>76064.103.33</t>
  </si>
  <si>
    <t>76064.103.34</t>
  </si>
  <si>
    <t>76064.103.38</t>
  </si>
  <si>
    <t>76064.103.40</t>
  </si>
  <si>
    <t>76064.108.20</t>
  </si>
  <si>
    <t>77284.21.8</t>
  </si>
  <si>
    <t>77284.23.19</t>
  </si>
  <si>
    <t>77284.23.20</t>
  </si>
  <si>
    <t>77284.23.122</t>
  </si>
  <si>
    <t>77284.23.130</t>
  </si>
  <si>
    <t>77284.25.11</t>
  </si>
  <si>
    <t>77284.29.11</t>
  </si>
  <si>
    <t>77284.29.45</t>
  </si>
  <si>
    <t>77284.41.16</t>
  </si>
  <si>
    <t>77284.43.5</t>
  </si>
  <si>
    <t>77284.43.11</t>
  </si>
  <si>
    <t>77284.43.15</t>
  </si>
  <si>
    <t>77284.47.20</t>
  </si>
  <si>
    <t>77284.47.61</t>
  </si>
  <si>
    <t>77284.47.63</t>
  </si>
  <si>
    <t>77284.47.101</t>
  </si>
  <si>
    <t>77284.47.102</t>
  </si>
  <si>
    <t>77284.50.39</t>
  </si>
  <si>
    <t>77284.53.13</t>
  </si>
  <si>
    <t>77284.84.15</t>
  </si>
  <si>
    <t>77284.84.19</t>
  </si>
  <si>
    <t>77284.84.72</t>
  </si>
  <si>
    <t>77284.84.161</t>
  </si>
  <si>
    <t>77284.84.171</t>
  </si>
  <si>
    <t>77284.84.172</t>
  </si>
  <si>
    <t>77284.84.173</t>
  </si>
  <si>
    <t>77284.107.19</t>
  </si>
  <si>
    <t>77284.191.1</t>
  </si>
  <si>
    <t>77284.194.4</t>
  </si>
  <si>
    <t>77284.199.5</t>
  </si>
  <si>
    <t>77284.199.16</t>
  </si>
  <si>
    <t>80769.20.47</t>
  </si>
  <si>
    <t>80769.20.57</t>
  </si>
  <si>
    <t>80769.20.58</t>
  </si>
  <si>
    <t>80769.20.59</t>
  </si>
  <si>
    <t>80769.103.12</t>
  </si>
  <si>
    <t>80769.107.31</t>
  </si>
  <si>
    <t>69300.28.36</t>
  </si>
  <si>
    <t>Начална цена евро/дка</t>
  </si>
  <si>
    <t>Начална цена лв./дка</t>
  </si>
  <si>
    <t>Депозит          20 %     (лева)</t>
  </si>
  <si>
    <t>Депозит          20 %      (евро)</t>
  </si>
  <si>
    <t>320 имота</t>
  </si>
  <si>
    <r>
      <t xml:space="preserve"> С П И С Ъ К
ЗА ПРОВЕЖДАНЕ НА I-ва ТРЪЖНА СЕСИЯ ЗА ОТДАВАНЕ ПОД АРЕНДА                                                                                                                ЗА СРОК ОТ ДЕСЕТ СТОПАНСКИ ГОДИНИ  НА СВОБОДНИТЕ ЗЕМЕДЕЛСКИ ЗЕМИ ОТ ДПФ 
</t>
    </r>
    <r>
      <rPr>
        <b/>
        <u/>
        <sz val="11"/>
        <rFont val="Arial"/>
        <family val="2"/>
        <charset val="204"/>
      </rPr>
      <t>ЗА ОБЩИНА ДОБРИЧКА ЗА СТОПАНСКАТА 2026/2027 г</t>
    </r>
    <r>
      <rPr>
        <b/>
        <sz val="11"/>
        <rFont val="Arial"/>
        <family val="2"/>
        <charset val="204"/>
      </rPr>
      <t xml:space="preserve">.     
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</si>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</sst>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0.000"/>
  </numFmts>
  <fonts count="22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sz val="8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b/>
      <u/>
      <sz val="1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i/>
      <sz val="11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i/>
      <sz val="11"/>
      <name val="Arial"/>
      <family val="2"/>
      <charset val="204"/>
    </font>
    <font>
      <i/>
      <sz val="11"/>
      <color theme="1"/>
      <name val="Arial"/>
      <family val="2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4" fillId="0" borderId="0"/>
  </cellStyleXfs>
  <cellXfs count="252">
    <xf numFmtId="0" fontId="0" fillId="0" borderId="0" xfId="0"/>
    <xf numFmtId="0" fontId="0" fillId="0" borderId="0" xfId="0" applyFill="1"/>
    <xf numFmtId="0" fontId="1" fillId="0" borderId="13" xfId="0" applyFont="1" applyBorder="1"/>
    <xf numFmtId="0" fontId="2" fillId="2" borderId="14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/>
    </xf>
    <xf numFmtId="0" fontId="0" fillId="0" borderId="21" xfId="0" applyBorder="1"/>
    <xf numFmtId="0" fontId="5" fillId="0" borderId="9" xfId="0" applyFont="1" applyFill="1" applyBorder="1"/>
    <xf numFmtId="165" fontId="3" fillId="0" borderId="9" xfId="0" applyNumberFormat="1" applyFont="1" applyFill="1" applyBorder="1"/>
    <xf numFmtId="0" fontId="3" fillId="0" borderId="9" xfId="0" applyFont="1" applyFill="1" applyBorder="1" applyAlignment="1">
      <alignment horizontal="center"/>
    </xf>
    <xf numFmtId="2" fontId="8" fillId="0" borderId="18" xfId="0" applyNumberFormat="1" applyFont="1" applyBorder="1"/>
    <xf numFmtId="2" fontId="8" fillId="4" borderId="7" xfId="0" applyNumberFormat="1" applyFont="1" applyFill="1" applyBorder="1"/>
    <xf numFmtId="2" fontId="8" fillId="4" borderId="10" xfId="0" applyNumberFormat="1" applyFont="1" applyFill="1" applyBorder="1"/>
    <xf numFmtId="0" fontId="3" fillId="0" borderId="4" xfId="0" applyFont="1" applyFill="1" applyBorder="1"/>
    <xf numFmtId="0" fontId="5" fillId="0" borderId="4" xfId="0" applyFont="1" applyFill="1" applyBorder="1"/>
    <xf numFmtId="0" fontId="3" fillId="0" borderId="4" xfId="0" applyFont="1" applyFill="1" applyBorder="1" applyAlignment="1">
      <alignment horizontal="center"/>
    </xf>
    <xf numFmtId="0" fontId="3" fillId="0" borderId="29" xfId="0" applyFont="1" applyFill="1" applyBorder="1"/>
    <xf numFmtId="2" fontId="8" fillId="0" borderId="4" xfId="0" applyNumberFormat="1" applyFont="1" applyBorder="1"/>
    <xf numFmtId="2" fontId="8" fillId="0" borderId="19" xfId="0" applyNumberFormat="1" applyFont="1" applyBorder="1"/>
    <xf numFmtId="0" fontId="5" fillId="0" borderId="6" xfId="0" applyFont="1" applyFill="1" applyBorder="1" applyAlignment="1">
      <alignment horizontal="left"/>
    </xf>
    <xf numFmtId="164" fontId="9" fillId="0" borderId="6" xfId="0" applyNumberFormat="1" applyFont="1" applyFill="1" applyBorder="1" applyAlignment="1">
      <alignment horizontal="right"/>
    </xf>
    <xf numFmtId="0" fontId="9" fillId="0" borderId="6" xfId="0" applyFont="1" applyFill="1" applyBorder="1" applyAlignment="1">
      <alignment horizontal="center"/>
    </xf>
    <xf numFmtId="0" fontId="9" fillId="0" borderId="27" xfId="0" applyFont="1" applyFill="1" applyBorder="1" applyAlignment="1">
      <alignment horizontal="center"/>
    </xf>
    <xf numFmtId="2" fontId="8" fillId="0" borderId="6" xfId="0" applyNumberFormat="1" applyFont="1" applyBorder="1"/>
    <xf numFmtId="2" fontId="8" fillId="0" borderId="20" xfId="0" applyNumberFormat="1" applyFont="1" applyBorder="1"/>
    <xf numFmtId="0" fontId="3" fillId="0" borderId="6" xfId="0" applyFont="1" applyFill="1" applyBorder="1" applyAlignment="1">
      <alignment horizontal="right" wrapText="1"/>
    </xf>
    <xf numFmtId="165" fontId="3" fillId="0" borderId="6" xfId="0" applyNumberFormat="1" applyFont="1" applyFill="1" applyBorder="1" applyAlignment="1">
      <alignment horizontal="right" wrapText="1"/>
    </xf>
    <xf numFmtId="0" fontId="5" fillId="0" borderId="9" xfId="0" applyFont="1" applyFill="1" applyBorder="1" applyAlignment="1">
      <alignment horizontal="left"/>
    </xf>
    <xf numFmtId="0" fontId="9" fillId="0" borderId="9" xfId="0" applyFont="1" applyFill="1" applyBorder="1" applyAlignment="1">
      <alignment horizontal="center"/>
    </xf>
    <xf numFmtId="0" fontId="9" fillId="0" borderId="28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right" wrapText="1"/>
    </xf>
    <xf numFmtId="165" fontId="5" fillId="4" borderId="7" xfId="0" applyNumberFormat="1" applyFont="1" applyFill="1" applyBorder="1" applyAlignment="1">
      <alignment horizontal="right" wrapText="1"/>
    </xf>
    <xf numFmtId="0" fontId="9" fillId="4" borderId="7" xfId="0" applyFont="1" applyFill="1" applyBorder="1" applyAlignment="1">
      <alignment horizontal="center"/>
    </xf>
    <xf numFmtId="0" fontId="9" fillId="4" borderId="26" xfId="0" applyFont="1" applyFill="1" applyBorder="1" applyAlignment="1">
      <alignment horizontal="center"/>
    </xf>
    <xf numFmtId="0" fontId="5" fillId="0" borderId="11" xfId="0" applyFont="1" applyFill="1" applyBorder="1"/>
    <xf numFmtId="164" fontId="3" fillId="0" borderId="9" xfId="0" applyNumberFormat="1" applyFont="1" applyFill="1" applyBorder="1" applyAlignment="1">
      <alignment horizontal="right"/>
    </xf>
    <xf numFmtId="0" fontId="5" fillId="3" borderId="7" xfId="0" applyFont="1" applyFill="1" applyBorder="1" applyAlignment="1"/>
    <xf numFmtId="164" fontId="5" fillId="3" borderId="7" xfId="0" applyNumberFormat="1" applyFont="1" applyFill="1" applyBorder="1" applyAlignment="1"/>
    <xf numFmtId="0" fontId="5" fillId="3" borderId="7" xfId="0" applyFont="1" applyFill="1" applyBorder="1" applyAlignment="1">
      <alignment horizontal="center"/>
    </xf>
    <xf numFmtId="0" fontId="5" fillId="4" borderId="7" xfId="0" applyFont="1" applyFill="1" applyBorder="1"/>
    <xf numFmtId="0" fontId="5" fillId="4" borderId="7" xfId="0" applyFont="1" applyFill="1" applyBorder="1" applyAlignment="1"/>
    <xf numFmtId="164" fontId="5" fillId="4" borderId="7" xfId="0" applyNumberFormat="1" applyFont="1" applyFill="1" applyBorder="1" applyAlignment="1"/>
    <xf numFmtId="0" fontId="5" fillId="0" borderId="11" xfId="0" applyFont="1" applyFill="1" applyBorder="1" applyAlignment="1"/>
    <xf numFmtId="164" fontId="5" fillId="0" borderId="11" xfId="0" applyNumberFormat="1" applyFont="1" applyFill="1" applyBorder="1" applyAlignment="1"/>
    <xf numFmtId="0" fontId="3" fillId="0" borderId="9" xfId="0" applyFont="1" applyFill="1" applyBorder="1" applyAlignment="1">
      <alignment wrapText="1"/>
    </xf>
    <xf numFmtId="0" fontId="5" fillId="3" borderId="26" xfId="0" applyFont="1" applyFill="1" applyBorder="1"/>
    <xf numFmtId="0" fontId="5" fillId="0" borderId="11" xfId="0" applyFont="1" applyFill="1" applyBorder="1" applyAlignment="1">
      <alignment horizontal="center"/>
    </xf>
    <xf numFmtId="0" fontId="5" fillId="0" borderId="25" xfId="0" applyFont="1" applyFill="1" applyBorder="1"/>
    <xf numFmtId="0" fontId="5" fillId="0" borderId="4" xfId="0" applyFont="1" applyFill="1" applyBorder="1" applyAlignment="1"/>
    <xf numFmtId="164" fontId="5" fillId="0" borderId="4" xfId="0" applyNumberFormat="1" applyFont="1" applyFill="1" applyBorder="1" applyAlignment="1"/>
    <xf numFmtId="0" fontId="5" fillId="0" borderId="4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right" wrapText="1"/>
    </xf>
    <xf numFmtId="164" fontId="9" fillId="0" borderId="9" xfId="0" applyNumberFormat="1" applyFont="1" applyFill="1" applyBorder="1" applyAlignment="1">
      <alignment horizontal="right"/>
    </xf>
    <xf numFmtId="0" fontId="5" fillId="4" borderId="7" xfId="0" applyFont="1" applyFill="1" applyBorder="1" applyAlignment="1">
      <alignment horizontal="center"/>
    </xf>
    <xf numFmtId="0" fontId="5" fillId="4" borderId="26" xfId="0" applyFont="1" applyFill="1" applyBorder="1"/>
    <xf numFmtId="164" fontId="3" fillId="0" borderId="6" xfId="0" applyNumberFormat="1" applyFont="1" applyFill="1" applyBorder="1" applyAlignment="1">
      <alignment horizontal="right"/>
    </xf>
    <xf numFmtId="0" fontId="3" fillId="0" borderId="6" xfId="0" applyFont="1" applyFill="1" applyBorder="1" applyAlignment="1">
      <alignment horizontal="center"/>
    </xf>
    <xf numFmtId="0" fontId="3" fillId="0" borderId="9" xfId="1" applyFont="1" applyFill="1" applyBorder="1" applyAlignment="1">
      <alignment wrapText="1"/>
    </xf>
    <xf numFmtId="0" fontId="3" fillId="0" borderId="9" xfId="1" applyFont="1" applyFill="1" applyBorder="1" applyAlignment="1">
      <alignment horizontal="center"/>
    </xf>
    <xf numFmtId="164" fontId="3" fillId="0" borderId="6" xfId="1" applyNumberFormat="1" applyFont="1" applyFill="1" applyBorder="1" applyAlignment="1">
      <alignment horizontal="right"/>
    </xf>
    <xf numFmtId="0" fontId="3" fillId="0" borderId="6" xfId="1" applyFont="1" applyFill="1" applyBorder="1" applyAlignment="1">
      <alignment horizontal="center"/>
    </xf>
    <xf numFmtId="0" fontId="5" fillId="3" borderId="12" xfId="0" applyFont="1" applyFill="1" applyBorder="1"/>
    <xf numFmtId="0" fontId="8" fillId="4" borderId="7" xfId="0" applyFont="1" applyFill="1" applyBorder="1"/>
    <xf numFmtId="0" fontId="8" fillId="4" borderId="10" xfId="0" applyFont="1" applyFill="1" applyBorder="1"/>
    <xf numFmtId="0" fontId="3" fillId="0" borderId="8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11" fillId="0" borderId="0" xfId="0" applyFont="1"/>
    <xf numFmtId="0" fontId="3" fillId="0" borderId="6" xfId="0" applyFont="1" applyFill="1" applyBorder="1"/>
    <xf numFmtId="0" fontId="5" fillId="0" borderId="6" xfId="0" applyFont="1" applyFill="1" applyBorder="1"/>
    <xf numFmtId="0" fontId="3" fillId="0" borderId="30" xfId="0" applyFont="1" applyFill="1" applyBorder="1" applyAlignment="1">
      <alignment horizontal="center"/>
    </xf>
    <xf numFmtId="0" fontId="3" fillId="0" borderId="31" xfId="0" applyFont="1" applyFill="1" applyBorder="1"/>
    <xf numFmtId="0" fontId="5" fillId="0" borderId="31" xfId="0" applyFont="1" applyFill="1" applyBorder="1"/>
    <xf numFmtId="0" fontId="3" fillId="0" borderId="31" xfId="0" applyFont="1" applyFill="1" applyBorder="1" applyAlignment="1">
      <alignment horizontal="center"/>
    </xf>
    <xf numFmtId="0" fontId="3" fillId="0" borderId="32" xfId="0" applyFont="1" applyFill="1" applyBorder="1"/>
    <xf numFmtId="2" fontId="8" fillId="0" borderId="14" xfId="0" applyNumberFormat="1" applyFont="1" applyBorder="1"/>
    <xf numFmtId="2" fontId="8" fillId="0" borderId="21" xfId="0" applyNumberFormat="1" applyFont="1" applyBorder="1"/>
    <xf numFmtId="0" fontId="3" fillId="0" borderId="33" xfId="0" applyFont="1" applyFill="1" applyBorder="1" applyAlignment="1">
      <alignment horizontal="center"/>
    </xf>
    <xf numFmtId="2" fontId="8" fillId="0" borderId="36" xfId="0" applyNumberFormat="1" applyFont="1" applyBorder="1"/>
    <xf numFmtId="0" fontId="5" fillId="0" borderId="6" xfId="0" applyFont="1" applyFill="1" applyBorder="1" applyAlignment="1"/>
    <xf numFmtId="164" fontId="5" fillId="0" borderId="6" xfId="0" applyNumberFormat="1" applyFont="1" applyFill="1" applyBorder="1" applyAlignment="1"/>
    <xf numFmtId="0" fontId="5" fillId="0" borderId="6" xfId="0" applyFont="1" applyFill="1" applyBorder="1" applyAlignment="1">
      <alignment horizontal="center"/>
    </xf>
    <xf numFmtId="2" fontId="8" fillId="0" borderId="31" xfId="0" applyNumberFormat="1" applyFont="1" applyBorder="1"/>
    <xf numFmtId="2" fontId="8" fillId="0" borderId="37" xfId="0" applyNumberFormat="1" applyFont="1" applyBorder="1"/>
    <xf numFmtId="0" fontId="5" fillId="0" borderId="34" xfId="0" applyFont="1" applyFill="1" applyBorder="1" applyAlignment="1">
      <alignment horizontal="left"/>
    </xf>
    <xf numFmtId="164" fontId="3" fillId="0" borderId="34" xfId="0" applyNumberFormat="1" applyFont="1" applyFill="1" applyBorder="1" applyAlignment="1">
      <alignment horizontal="right"/>
    </xf>
    <xf numFmtId="0" fontId="3" fillId="0" borderId="34" xfId="0" applyFont="1" applyFill="1" applyBorder="1" applyAlignment="1">
      <alignment horizontal="center"/>
    </xf>
    <xf numFmtId="0" fontId="3" fillId="0" borderId="3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left"/>
    </xf>
    <xf numFmtId="164" fontId="3" fillId="0" borderId="4" xfId="0" applyNumberFormat="1" applyFont="1" applyFill="1" applyBorder="1" applyAlignment="1">
      <alignment horizontal="right"/>
    </xf>
    <xf numFmtId="0" fontId="13" fillId="4" borderId="26" xfId="0" applyFont="1" applyFill="1" applyBorder="1" applyAlignment="1">
      <alignment horizontal="center"/>
    </xf>
    <xf numFmtId="0" fontId="3" fillId="0" borderId="25" xfId="0" applyFont="1" applyFill="1" applyBorder="1"/>
    <xf numFmtId="2" fontId="8" fillId="0" borderId="40" xfId="0" applyNumberFormat="1" applyFont="1" applyBorder="1"/>
    <xf numFmtId="0" fontId="3" fillId="4" borderId="7" xfId="0" applyFont="1" applyFill="1" applyBorder="1"/>
    <xf numFmtId="0" fontId="3" fillId="4" borderId="7" xfId="0" applyFont="1" applyFill="1" applyBorder="1" applyAlignment="1">
      <alignment horizontal="center"/>
    </xf>
    <xf numFmtId="164" fontId="5" fillId="4" borderId="7" xfId="0" applyNumberFormat="1" applyFont="1" applyFill="1" applyBorder="1"/>
    <xf numFmtId="0" fontId="9" fillId="0" borderId="34" xfId="0" applyFont="1" applyFill="1" applyBorder="1" applyAlignment="1">
      <alignment horizontal="center"/>
    </xf>
    <xf numFmtId="0" fontId="3" fillId="0" borderId="38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0" fontId="5" fillId="0" borderId="6" xfId="1" applyFont="1" applyFill="1" applyBorder="1" applyAlignment="1">
      <alignment horizontal="left"/>
    </xf>
    <xf numFmtId="0" fontId="3" fillId="0" borderId="6" xfId="1" applyFont="1" applyFill="1" applyBorder="1" applyAlignment="1">
      <alignment horizontal="left" wrapText="1"/>
    </xf>
    <xf numFmtId="0" fontId="9" fillId="0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 wrapText="1"/>
    </xf>
    <xf numFmtId="0" fontId="9" fillId="0" borderId="6" xfId="0" applyFont="1" applyFill="1" applyBorder="1" applyAlignment="1">
      <alignment horizontal="left" wrapText="1"/>
    </xf>
    <xf numFmtId="165" fontId="9" fillId="0" borderId="6" xfId="0" applyNumberFormat="1" applyFont="1" applyFill="1" applyBorder="1" applyAlignment="1">
      <alignment horizontal="right" wrapText="1"/>
    </xf>
    <xf numFmtId="0" fontId="9" fillId="0" borderId="34" xfId="0" applyFont="1" applyFill="1" applyBorder="1" applyAlignment="1">
      <alignment horizontal="left" wrapText="1"/>
    </xf>
    <xf numFmtId="165" fontId="9" fillId="0" borderId="34" xfId="0" applyNumberFormat="1" applyFont="1" applyFill="1" applyBorder="1" applyAlignment="1">
      <alignment horizontal="right" wrapText="1"/>
    </xf>
    <xf numFmtId="2" fontId="8" fillId="0" borderId="11" xfId="0" applyNumberFormat="1" applyFont="1" applyBorder="1"/>
    <xf numFmtId="2" fontId="8" fillId="0" borderId="17" xfId="0" applyNumberFormat="1" applyFont="1" applyBorder="1"/>
    <xf numFmtId="0" fontId="3" fillId="4" borderId="26" xfId="0" applyFont="1" applyFill="1" applyBorder="1"/>
    <xf numFmtId="0" fontId="3" fillId="0" borderId="9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24" xfId="0" applyFont="1" applyFill="1" applyBorder="1"/>
    <xf numFmtId="0" fontId="8" fillId="0" borderId="5" xfId="0" applyFont="1" applyBorder="1" applyAlignment="1">
      <alignment horizontal="center"/>
    </xf>
    <xf numFmtId="0" fontId="3" fillId="0" borderId="34" xfId="0" applyFont="1" applyFill="1" applyBorder="1" applyAlignment="1">
      <alignment horizontal="left"/>
    </xf>
    <xf numFmtId="165" fontId="3" fillId="0" borderId="6" xfId="0" applyNumberFormat="1" applyFont="1" applyFill="1" applyBorder="1" applyAlignment="1">
      <alignment wrapText="1"/>
    </xf>
    <xf numFmtId="0" fontId="3" fillId="0" borderId="6" xfId="1" applyFont="1" applyFill="1" applyBorder="1" applyAlignment="1">
      <alignment horizontal="left"/>
    </xf>
    <xf numFmtId="0" fontId="3" fillId="0" borderId="6" xfId="0" applyFont="1" applyFill="1" applyBorder="1" applyAlignment="1">
      <alignment wrapText="1"/>
    </xf>
    <xf numFmtId="0" fontId="9" fillId="0" borderId="6" xfId="1" applyFont="1" applyFill="1" applyBorder="1" applyAlignment="1">
      <alignment horizontal="left" wrapText="1"/>
    </xf>
    <xf numFmtId="164" fontId="9" fillId="0" borderId="6" xfId="1" applyNumberFormat="1" applyFont="1" applyFill="1" applyBorder="1" applyAlignment="1">
      <alignment horizontal="right"/>
    </xf>
    <xf numFmtId="0" fontId="3" fillId="0" borderId="6" xfId="1" applyFont="1" applyFill="1" applyBorder="1" applyAlignment="1">
      <alignment horizontal="center" wrapText="1"/>
    </xf>
    <xf numFmtId="0" fontId="5" fillId="0" borderId="14" xfId="0" applyFont="1" applyFill="1" applyBorder="1"/>
    <xf numFmtId="0" fontId="5" fillId="0" borderId="14" xfId="0" applyFont="1" applyFill="1" applyBorder="1" applyAlignment="1"/>
    <xf numFmtId="164" fontId="5" fillId="0" borderId="14" xfId="0" applyNumberFormat="1" applyFont="1" applyFill="1" applyBorder="1" applyAlignment="1"/>
    <xf numFmtId="0" fontId="5" fillId="0" borderId="14" xfId="0" applyFont="1" applyFill="1" applyBorder="1" applyAlignment="1">
      <alignment horizontal="center"/>
    </xf>
    <xf numFmtId="0" fontId="5" fillId="0" borderId="24" xfId="0" applyFont="1" applyFill="1" applyBorder="1"/>
    <xf numFmtId="0" fontId="3" fillId="0" borderId="11" xfId="0" applyFont="1" applyFill="1" applyBorder="1"/>
    <xf numFmtId="0" fontId="3" fillId="0" borderId="11" xfId="0" applyFont="1" applyFill="1" applyBorder="1" applyAlignment="1">
      <alignment horizontal="center"/>
    </xf>
    <xf numFmtId="0" fontId="5" fillId="0" borderId="31" xfId="0" applyFont="1" applyFill="1" applyBorder="1" applyAlignment="1"/>
    <xf numFmtId="164" fontId="5" fillId="0" borderId="31" xfId="0" applyNumberFormat="1" applyFont="1" applyFill="1" applyBorder="1" applyAlignment="1"/>
    <xf numFmtId="0" fontId="5" fillId="0" borderId="31" xfId="0" applyFont="1" applyFill="1" applyBorder="1" applyAlignment="1">
      <alignment horizontal="center"/>
    </xf>
    <xf numFmtId="0" fontId="5" fillId="0" borderId="32" xfId="0" applyFont="1" applyFill="1" applyBorder="1"/>
    <xf numFmtId="164" fontId="9" fillId="0" borderId="34" xfId="0" applyNumberFormat="1" applyFont="1" applyFill="1" applyBorder="1" applyAlignment="1">
      <alignment horizontal="right"/>
    </xf>
    <xf numFmtId="2" fontId="8" fillId="0" borderId="31" xfId="0" applyNumberFormat="1" applyFont="1" applyFill="1" applyBorder="1"/>
    <xf numFmtId="2" fontId="8" fillId="0" borderId="37" xfId="0" applyNumberFormat="1" applyFont="1" applyFill="1" applyBorder="1"/>
    <xf numFmtId="2" fontId="8" fillId="0" borderId="20" xfId="0" applyNumberFormat="1" applyFont="1" applyFill="1" applyBorder="1"/>
    <xf numFmtId="2" fontId="8" fillId="0" borderId="36" xfId="0" applyNumberFormat="1" applyFont="1" applyFill="1" applyBorder="1"/>
    <xf numFmtId="0" fontId="9" fillId="4" borderId="7" xfId="0" applyFont="1" applyFill="1" applyBorder="1" applyAlignment="1">
      <alignment horizontal="right"/>
    </xf>
    <xf numFmtId="164" fontId="15" fillId="4" borderId="7" xfId="0" applyNumberFormat="1" applyFont="1" applyFill="1" applyBorder="1" applyAlignment="1">
      <alignment horizontal="right"/>
    </xf>
    <xf numFmtId="0" fontId="3" fillId="4" borderId="12" xfId="0" applyFont="1" applyFill="1" applyBorder="1" applyAlignment="1">
      <alignment horizontal="center"/>
    </xf>
    <xf numFmtId="49" fontId="3" fillId="0" borderId="9" xfId="0" applyNumberFormat="1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17" fillId="4" borderId="7" xfId="0" applyFont="1" applyFill="1" applyBorder="1"/>
    <xf numFmtId="0" fontId="17" fillId="4" borderId="10" xfId="0" applyFont="1" applyFill="1" applyBorder="1"/>
    <xf numFmtId="0" fontId="9" fillId="0" borderId="6" xfId="0" applyFont="1" applyFill="1" applyBorder="1" applyAlignment="1">
      <alignment wrapText="1"/>
    </xf>
    <xf numFmtId="165" fontId="9" fillId="0" borderId="6" xfId="0" applyNumberFormat="1" applyFont="1" applyFill="1" applyBorder="1" applyAlignment="1">
      <alignment wrapText="1"/>
    </xf>
    <xf numFmtId="0" fontId="9" fillId="0" borderId="9" xfId="0" applyFont="1" applyFill="1" applyBorder="1" applyAlignment="1">
      <alignment horizontal="left"/>
    </xf>
    <xf numFmtId="0" fontId="9" fillId="0" borderId="6" xfId="1" applyFont="1" applyFill="1" applyBorder="1" applyAlignment="1">
      <alignment horizontal="center"/>
    </xf>
    <xf numFmtId="164" fontId="9" fillId="0" borderId="4" xfId="0" applyNumberFormat="1" applyFont="1" applyFill="1" applyBorder="1" applyAlignment="1">
      <alignment horizontal="right"/>
    </xf>
    <xf numFmtId="0" fontId="9" fillId="0" borderId="4" xfId="0" applyFont="1" applyFill="1" applyBorder="1" applyAlignment="1">
      <alignment horizontal="center"/>
    </xf>
    <xf numFmtId="165" fontId="3" fillId="0" borderId="6" xfId="1" applyNumberFormat="1" applyFont="1" applyFill="1" applyBorder="1" applyAlignment="1">
      <alignment horizontal="right" wrapText="1"/>
    </xf>
    <xf numFmtId="0" fontId="9" fillId="0" borderId="4" xfId="0" applyFont="1" applyFill="1" applyBorder="1" applyAlignment="1">
      <alignment horizontal="left" wrapText="1"/>
    </xf>
    <xf numFmtId="165" fontId="3" fillId="0" borderId="4" xfId="0" applyNumberFormat="1" applyFont="1" applyFill="1" applyBorder="1" applyAlignment="1">
      <alignment horizontal="right" wrapText="1"/>
    </xf>
    <xf numFmtId="0" fontId="9" fillId="0" borderId="6" xfId="0" applyFont="1" applyFill="1" applyBorder="1" applyAlignment="1">
      <alignment horizontal="center" wrapText="1"/>
    </xf>
    <xf numFmtId="0" fontId="9" fillId="0" borderId="34" xfId="0" applyFont="1" applyFill="1" applyBorder="1" applyAlignment="1">
      <alignment horizontal="left"/>
    </xf>
    <xf numFmtId="165" fontId="3" fillId="0" borderId="6" xfId="0" applyNumberFormat="1" applyFont="1" applyFill="1" applyBorder="1" applyAlignment="1">
      <alignment horizontal="right"/>
    </xf>
    <xf numFmtId="0" fontId="5" fillId="0" borderId="41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center" wrapText="1"/>
    </xf>
    <xf numFmtId="165" fontId="3" fillId="0" borderId="34" xfId="0" applyNumberFormat="1" applyFont="1" applyFill="1" applyBorder="1" applyAlignment="1">
      <alignment horizontal="right" wrapText="1"/>
    </xf>
    <xf numFmtId="0" fontId="3" fillId="0" borderId="34" xfId="0" applyFont="1" applyFill="1" applyBorder="1" applyAlignment="1">
      <alignment horizontal="center" wrapText="1"/>
    </xf>
    <xf numFmtId="0" fontId="9" fillId="0" borderId="6" xfId="1" applyFont="1" applyFill="1" applyBorder="1" applyAlignment="1">
      <alignment horizontal="left"/>
    </xf>
    <xf numFmtId="0" fontId="15" fillId="0" borderId="6" xfId="0" applyFont="1" applyFill="1" applyBorder="1" applyAlignment="1">
      <alignment horizontal="left"/>
    </xf>
    <xf numFmtId="0" fontId="3" fillId="0" borderId="16" xfId="0" applyFont="1" applyFill="1" applyBorder="1"/>
    <xf numFmtId="0" fontId="3" fillId="0" borderId="0" xfId="0" applyFont="1" applyFill="1" applyBorder="1"/>
    <xf numFmtId="0" fontId="9" fillId="0" borderId="4" xfId="0" applyFont="1" applyFill="1" applyBorder="1" applyAlignment="1">
      <alignment horizontal="left"/>
    </xf>
    <xf numFmtId="0" fontId="3" fillId="0" borderId="9" xfId="1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2" fontId="8" fillId="0" borderId="19" xfId="0" applyNumberFormat="1" applyFont="1" applyFill="1" applyBorder="1"/>
    <xf numFmtId="0" fontId="18" fillId="0" borderId="14" xfId="0" applyFont="1" applyBorder="1"/>
    <xf numFmtId="2" fontId="3" fillId="0" borderId="9" xfId="0" applyNumberFormat="1" applyFont="1" applyBorder="1"/>
    <xf numFmtId="2" fontId="3" fillId="4" borderId="7" xfId="0" applyNumberFormat="1" applyFont="1" applyFill="1" applyBorder="1"/>
    <xf numFmtId="2" fontId="3" fillId="0" borderId="4" xfId="0" applyNumberFormat="1" applyFont="1" applyBorder="1"/>
    <xf numFmtId="2" fontId="3" fillId="0" borderId="6" xfId="0" applyNumberFormat="1" applyFont="1" applyBorder="1"/>
    <xf numFmtId="2" fontId="3" fillId="0" borderId="11" xfId="0" applyNumberFormat="1" applyFont="1" applyBorder="1"/>
    <xf numFmtId="0" fontId="9" fillId="0" borderId="4" xfId="1" applyFont="1" applyFill="1" applyBorder="1" applyAlignment="1">
      <alignment horizontal="left"/>
    </xf>
    <xf numFmtId="164" fontId="9" fillId="0" borderId="4" xfId="1" applyNumberFormat="1" applyFont="1" applyFill="1" applyBorder="1" applyAlignment="1">
      <alignment horizontal="right"/>
    </xf>
    <xf numFmtId="0" fontId="9" fillId="0" borderId="4" xfId="1" applyFont="1" applyFill="1" applyBorder="1" applyAlignment="1">
      <alignment horizontal="center"/>
    </xf>
    <xf numFmtId="0" fontId="19" fillId="0" borderId="0" xfId="0" applyFont="1"/>
    <xf numFmtId="0" fontId="20" fillId="0" borderId="14" xfId="0" applyFont="1" applyBorder="1"/>
    <xf numFmtId="0" fontId="19" fillId="0" borderId="21" xfId="0" applyFont="1" applyBorder="1"/>
    <xf numFmtId="2" fontId="5" fillId="0" borderId="9" xfId="0" applyNumberFormat="1" applyFont="1" applyBorder="1"/>
    <xf numFmtId="2" fontId="12" fillId="0" borderId="18" xfId="0" applyNumberFormat="1" applyFont="1" applyBorder="1"/>
    <xf numFmtId="2" fontId="5" fillId="4" borderId="7" xfId="0" applyNumberFormat="1" applyFont="1" applyFill="1" applyBorder="1"/>
    <xf numFmtId="2" fontId="12" fillId="4" borderId="10" xfId="0" applyNumberFormat="1" applyFont="1" applyFill="1" applyBorder="1"/>
    <xf numFmtId="2" fontId="5" fillId="0" borderId="4" xfId="0" applyNumberFormat="1" applyFont="1" applyBorder="1"/>
    <xf numFmtId="2" fontId="12" fillId="0" borderId="19" xfId="0" applyNumberFormat="1" applyFont="1" applyBorder="1"/>
    <xf numFmtId="2" fontId="5" fillId="0" borderId="6" xfId="0" applyNumberFormat="1" applyFont="1" applyBorder="1"/>
    <xf numFmtId="2" fontId="12" fillId="0" borderId="20" xfId="0" applyNumberFormat="1" applyFont="1" applyBorder="1"/>
    <xf numFmtId="2" fontId="12" fillId="0" borderId="31" xfId="0" applyNumberFormat="1" applyFont="1" applyBorder="1"/>
    <xf numFmtId="2" fontId="12" fillId="0" borderId="21" xfId="0" applyNumberFormat="1" applyFont="1" applyBorder="1"/>
    <xf numFmtId="2" fontId="12" fillId="0" borderId="6" xfId="0" applyNumberFormat="1" applyFont="1" applyBorder="1"/>
    <xf numFmtId="2" fontId="12" fillId="0" borderId="40" xfId="0" applyNumberFormat="1" applyFont="1" applyBorder="1"/>
    <xf numFmtId="2" fontId="12" fillId="4" borderId="7" xfId="0" applyNumberFormat="1" applyFont="1" applyFill="1" applyBorder="1"/>
    <xf numFmtId="2" fontId="12" fillId="0" borderId="4" xfId="0" applyNumberFormat="1" applyFont="1" applyBorder="1"/>
    <xf numFmtId="2" fontId="12" fillId="0" borderId="39" xfId="0" applyNumberFormat="1" applyFont="1" applyBorder="1"/>
    <xf numFmtId="2" fontId="12" fillId="0" borderId="11" xfId="0" applyNumberFormat="1" applyFont="1" applyBorder="1"/>
    <xf numFmtId="2" fontId="12" fillId="0" borderId="17" xfId="0" applyNumberFormat="1" applyFont="1" applyBorder="1"/>
    <xf numFmtId="2" fontId="12" fillId="0" borderId="36" xfId="0" applyNumberFormat="1" applyFont="1" applyBorder="1"/>
    <xf numFmtId="2" fontId="12" fillId="0" borderId="37" xfId="0" applyNumberFormat="1" applyFont="1" applyBorder="1"/>
    <xf numFmtId="2" fontId="12" fillId="0" borderId="9" xfId="0" applyNumberFormat="1" applyFont="1" applyBorder="1"/>
    <xf numFmtId="2" fontId="12" fillId="0" borderId="6" xfId="0" applyNumberFormat="1" applyFont="1" applyFill="1" applyBorder="1"/>
    <xf numFmtId="2" fontId="12" fillId="0" borderId="14" xfId="0" applyNumberFormat="1" applyFont="1" applyBorder="1"/>
    <xf numFmtId="2" fontId="12" fillId="0" borderId="34" xfId="0" applyNumberFormat="1" applyFont="1" applyBorder="1"/>
    <xf numFmtId="2" fontId="12" fillId="0" borderId="31" xfId="0" applyNumberFormat="1" applyFont="1" applyFill="1" applyBorder="1"/>
    <xf numFmtId="2" fontId="12" fillId="0" borderId="37" xfId="0" applyNumberFormat="1" applyFont="1" applyFill="1" applyBorder="1"/>
    <xf numFmtId="2" fontId="12" fillId="0" borderId="20" xfId="0" applyNumberFormat="1" applyFont="1" applyFill="1" applyBorder="1"/>
    <xf numFmtId="2" fontId="12" fillId="0" borderId="19" xfId="0" applyNumberFormat="1" applyFont="1" applyFill="1" applyBorder="1"/>
    <xf numFmtId="2" fontId="12" fillId="0" borderId="36" xfId="0" applyNumberFormat="1" applyFont="1" applyFill="1" applyBorder="1"/>
    <xf numFmtId="0" fontId="12" fillId="4" borderId="7" xfId="0" applyFont="1" applyFill="1" applyBorder="1"/>
    <xf numFmtId="0" fontId="12" fillId="4" borderId="10" xfId="0" applyFont="1" applyFill="1" applyBorder="1"/>
    <xf numFmtId="0" fontId="21" fillId="4" borderId="7" xfId="0" applyFont="1" applyFill="1" applyBorder="1"/>
    <xf numFmtId="0" fontId="21" fillId="4" borderId="10" xfId="0" applyFont="1" applyFill="1" applyBorder="1"/>
    <xf numFmtId="0" fontId="5" fillId="3" borderId="2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2" fontId="5" fillId="3" borderId="1" xfId="3" applyNumberFormat="1" applyFont="1" applyFill="1" applyBorder="1" applyAlignment="1">
      <alignment horizontal="center" vertical="center" wrapText="1"/>
    </xf>
    <xf numFmtId="2" fontId="5" fillId="3" borderId="15" xfId="3" applyNumberFormat="1" applyFont="1" applyFill="1" applyBorder="1" applyAlignment="1">
      <alignment horizontal="center" vertical="center" wrapText="1"/>
    </xf>
    <xf numFmtId="165" fontId="5" fillId="4" borderId="7" xfId="0" applyNumberFormat="1" applyFont="1" applyFill="1" applyBorder="1"/>
    <xf numFmtId="0" fontId="5" fillId="4" borderId="12" xfId="0" applyFont="1" applyFill="1" applyBorder="1"/>
    <xf numFmtId="0" fontId="16" fillId="4" borderId="22" xfId="0" applyFont="1" applyFill="1" applyBorder="1"/>
    <xf numFmtId="165" fontId="13" fillId="4" borderId="26" xfId="0" applyNumberFormat="1" applyFont="1" applyFill="1" applyBorder="1"/>
    <xf numFmtId="0" fontId="16" fillId="4" borderId="7" xfId="0" applyFont="1" applyFill="1" applyBorder="1"/>
    <xf numFmtId="0" fontId="12" fillId="0" borderId="11" xfId="0" applyFont="1" applyFill="1" applyBorder="1"/>
    <xf numFmtId="0" fontId="12" fillId="0" borderId="17" xfId="0" applyFont="1" applyFill="1" applyBorder="1"/>
    <xf numFmtId="0" fontId="8" fillId="0" borderId="11" xfId="0" applyFont="1" applyFill="1" applyBorder="1"/>
    <xf numFmtId="0" fontId="8" fillId="0" borderId="17" xfId="0" applyFont="1" applyFill="1" applyBorder="1"/>
    <xf numFmtId="2" fontId="12" fillId="4" borderId="26" xfId="0" applyNumberFormat="1" applyFont="1" applyFill="1" applyBorder="1"/>
    <xf numFmtId="2" fontId="12" fillId="0" borderId="32" xfId="0" applyNumberFormat="1" applyFont="1" applyBorder="1"/>
    <xf numFmtId="2" fontId="12" fillId="0" borderId="28" xfId="0" applyNumberFormat="1" applyFont="1" applyBorder="1"/>
    <xf numFmtId="2" fontId="8" fillId="4" borderId="2" xfId="0" applyNumberFormat="1" applyFont="1" applyFill="1" applyBorder="1"/>
    <xf numFmtId="2" fontId="8" fillId="0" borderId="30" xfId="0" applyNumberFormat="1" applyFont="1" applyBorder="1"/>
    <xf numFmtId="2" fontId="3" fillId="0" borderId="8" xfId="0" applyNumberFormat="1" applyFont="1" applyBorder="1"/>
    <xf numFmtId="0" fontId="13" fillId="4" borderId="26" xfId="0" applyFont="1" applyFill="1" applyBorder="1" applyAlignment="1">
      <alignment horizontal="left" wrapText="1"/>
    </xf>
    <xf numFmtId="0" fontId="14" fillId="4" borderId="7" xfId="0" applyFont="1" applyFill="1" applyBorder="1"/>
    <xf numFmtId="2" fontId="8" fillId="0" borderId="20" xfId="0" applyNumberFormat="1" applyFont="1" applyFill="1" applyBorder="1" applyAlignment="1">
      <alignment horizontal="right"/>
    </xf>
    <xf numFmtId="2" fontId="3" fillId="0" borderId="9" xfId="0" applyNumberFormat="1" applyFont="1" applyFill="1" applyBorder="1"/>
    <xf numFmtId="0" fontId="6" fillId="0" borderId="22" xfId="2" applyFont="1" applyFill="1" applyBorder="1" applyAlignment="1">
      <alignment horizontal="center" wrapText="1"/>
    </xf>
    <xf numFmtId="0" fontId="6" fillId="0" borderId="12" xfId="2" applyFont="1" applyFill="1" applyBorder="1" applyAlignment="1">
      <alignment horizontal="center" wrapText="1"/>
    </xf>
    <xf numFmtId="0" fontId="6" fillId="0" borderId="15" xfId="2" applyFont="1" applyFill="1" applyBorder="1" applyAlignment="1">
      <alignment horizontal="center" wrapText="1"/>
    </xf>
    <xf numFmtId="2" fontId="5" fillId="0" borderId="0" xfId="3" applyNumberFormat="1" applyFont="1" applyFill="1" applyBorder="1" applyAlignment="1">
      <alignment horizontal="center" vertical="center" wrapText="1"/>
    </xf>
  </cellXfs>
  <cellStyles count="4">
    <cellStyle name="Нормален" xfId="0" builtinId="0"/>
    <cellStyle name="Нормален_Лист1" xfId="1"/>
    <cellStyle name="Нормален_Лист3" xfId="2"/>
    <cellStyle name="Нормален_ниви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92"/>
  <sheetViews>
    <sheetView tabSelected="1" workbookViewId="0">
      <selection activeCell="N2" sqref="N2"/>
    </sheetView>
  </sheetViews>
  <sheetFormatPr defaultRowHeight="15" x14ac:dyDescent="0.25"/>
  <cols>
    <col min="1" max="1" width="2.85546875" customWidth="1"/>
    <col min="2" max="2" width="5.5703125" customWidth="1"/>
    <col min="3" max="3" width="18.28515625" customWidth="1"/>
    <col min="4" max="4" width="14.42578125" customWidth="1"/>
    <col min="5" max="5" width="11.7109375" customWidth="1"/>
    <col min="6" max="6" width="8.7109375" customWidth="1"/>
    <col min="7" max="7" width="11.7109375" customWidth="1"/>
    <col min="8" max="8" width="11.5703125" style="189" customWidth="1"/>
    <col min="9" max="9" width="11.85546875" style="189" customWidth="1"/>
    <col min="10" max="10" width="12" customWidth="1"/>
    <col min="11" max="11" width="12.85546875" customWidth="1"/>
  </cols>
  <sheetData>
    <row r="1" spans="2:13" ht="15.75" thickBot="1" x14ac:dyDescent="0.3"/>
    <row r="2" spans="2:13" ht="93" customHeight="1" thickBot="1" x14ac:dyDescent="0.3">
      <c r="B2" s="248" t="s">
        <v>367</v>
      </c>
      <c r="C2" s="249"/>
      <c r="D2" s="249"/>
      <c r="E2" s="249"/>
      <c r="F2" s="249"/>
      <c r="G2" s="249"/>
      <c r="H2" s="249"/>
      <c r="I2" s="249"/>
      <c r="J2" s="249"/>
      <c r="K2" s="250"/>
    </row>
    <row r="3" spans="2:13" ht="51" customHeight="1" thickBot="1" x14ac:dyDescent="0.3">
      <c r="B3" s="224" t="s">
        <v>0</v>
      </c>
      <c r="C3" s="225" t="s">
        <v>26</v>
      </c>
      <c r="D3" s="225" t="s">
        <v>1</v>
      </c>
      <c r="E3" s="226" t="s">
        <v>28</v>
      </c>
      <c r="F3" s="225" t="s">
        <v>27</v>
      </c>
      <c r="G3" s="225" t="s">
        <v>22</v>
      </c>
      <c r="H3" s="227" t="s">
        <v>362</v>
      </c>
      <c r="I3" s="228" t="s">
        <v>365</v>
      </c>
      <c r="J3" s="227" t="s">
        <v>363</v>
      </c>
      <c r="K3" s="228" t="s">
        <v>364</v>
      </c>
      <c r="M3" s="251" t="s">
        <v>368</v>
      </c>
    </row>
    <row r="4" spans="2:13" ht="15.75" thickBot="1" x14ac:dyDescent="0.3">
      <c r="B4" s="6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8">
        <v>7</v>
      </c>
      <c r="I4" s="9">
        <v>8</v>
      </c>
      <c r="J4" s="8">
        <v>9</v>
      </c>
      <c r="K4" s="9">
        <v>10</v>
      </c>
    </row>
    <row r="5" spans="2:13" x14ac:dyDescent="0.25">
      <c r="B5" s="2"/>
      <c r="C5" s="3"/>
      <c r="D5" s="4"/>
      <c r="E5" s="5"/>
      <c r="F5" s="4"/>
      <c r="G5" s="10"/>
      <c r="H5" s="190"/>
      <c r="I5" s="191"/>
      <c r="J5" s="180"/>
      <c r="K5" s="13"/>
    </row>
    <row r="6" spans="2:13" ht="20.100000000000001" customHeight="1" thickBot="1" x14ac:dyDescent="0.3">
      <c r="B6" s="71">
        <v>1</v>
      </c>
      <c r="C6" s="14" t="s">
        <v>2</v>
      </c>
      <c r="D6" s="152" t="s">
        <v>3</v>
      </c>
      <c r="E6" s="15">
        <v>25.8</v>
      </c>
      <c r="F6" s="16">
        <v>4</v>
      </c>
      <c r="G6" s="11" t="s">
        <v>20</v>
      </c>
      <c r="H6" s="192">
        <v>46</v>
      </c>
      <c r="I6" s="193">
        <f>20%*H6*E6</f>
        <v>237.36000000000004</v>
      </c>
      <c r="J6" s="181">
        <v>89.97</v>
      </c>
      <c r="K6" s="17">
        <f>20%*J6*E6</f>
        <v>464.24520000000001</v>
      </c>
    </row>
    <row r="7" spans="2:13" ht="20.100000000000001" customHeight="1" thickBot="1" x14ac:dyDescent="0.3">
      <c r="B7" s="75"/>
      <c r="C7" s="245" t="s">
        <v>29</v>
      </c>
      <c r="D7" s="103"/>
      <c r="E7" s="229">
        <f>SUM(E6)</f>
        <v>25.8</v>
      </c>
      <c r="F7" s="104"/>
      <c r="G7" s="119"/>
      <c r="H7" s="194"/>
      <c r="I7" s="195"/>
      <c r="J7" s="182"/>
      <c r="K7" s="19"/>
    </row>
    <row r="8" spans="2:13" x14ac:dyDescent="0.25">
      <c r="B8" s="73"/>
      <c r="C8" s="20"/>
      <c r="D8" s="20"/>
      <c r="E8" s="21"/>
      <c r="F8" s="22"/>
      <c r="G8" s="23"/>
      <c r="H8" s="196"/>
      <c r="I8" s="197"/>
      <c r="J8" s="183"/>
      <c r="K8" s="25"/>
    </row>
    <row r="9" spans="2:13" ht="20.100000000000001" customHeight="1" x14ac:dyDescent="0.25">
      <c r="B9" s="74">
        <v>1</v>
      </c>
      <c r="C9" s="26" t="s">
        <v>37</v>
      </c>
      <c r="D9" s="108" t="s">
        <v>38</v>
      </c>
      <c r="E9" s="62">
        <v>7.202</v>
      </c>
      <c r="F9" s="63">
        <v>4</v>
      </c>
      <c r="G9" s="29" t="s">
        <v>21</v>
      </c>
      <c r="H9" s="198">
        <v>46</v>
      </c>
      <c r="I9" s="199">
        <f>20%*H9*E9</f>
        <v>66.258400000000009</v>
      </c>
      <c r="J9" s="181">
        <v>89.97</v>
      </c>
      <c r="K9" s="31">
        <f t="shared" ref="K9:K11" si="0">20%*J9*E9</f>
        <v>129.59278799999998</v>
      </c>
    </row>
    <row r="10" spans="2:13" ht="20.100000000000001" customHeight="1" x14ac:dyDescent="0.25">
      <c r="B10" s="74">
        <v>2</v>
      </c>
      <c r="C10" s="109" t="s">
        <v>37</v>
      </c>
      <c r="D10" s="110" t="s">
        <v>39</v>
      </c>
      <c r="E10" s="66">
        <v>8.0009999999999994</v>
      </c>
      <c r="F10" s="67">
        <v>3</v>
      </c>
      <c r="G10" s="29" t="s">
        <v>21</v>
      </c>
      <c r="H10" s="198">
        <v>46</v>
      </c>
      <c r="I10" s="199">
        <f>20%*H10*E10</f>
        <v>73.609200000000001</v>
      </c>
      <c r="J10" s="181">
        <v>89.97</v>
      </c>
      <c r="K10" s="31">
        <f t="shared" si="0"/>
        <v>143.96999399999999</v>
      </c>
    </row>
    <row r="11" spans="2:13" ht="20.100000000000001" customHeight="1" thickBot="1" x14ac:dyDescent="0.3">
      <c r="B11" s="71">
        <v>3</v>
      </c>
      <c r="C11" s="26" t="s">
        <v>37</v>
      </c>
      <c r="D11" s="108" t="s">
        <v>40</v>
      </c>
      <c r="E11" s="62">
        <v>10.000999999999999</v>
      </c>
      <c r="F11" s="63">
        <v>3</v>
      </c>
      <c r="G11" s="36" t="s">
        <v>21</v>
      </c>
      <c r="H11" s="198">
        <v>46</v>
      </c>
      <c r="I11" s="193">
        <f>20%*H11*E11</f>
        <v>92.009200000000007</v>
      </c>
      <c r="J11" s="181">
        <v>89.97</v>
      </c>
      <c r="K11" s="17">
        <f t="shared" si="0"/>
        <v>179.95799399999999</v>
      </c>
    </row>
    <row r="12" spans="2:13" ht="20.100000000000001" customHeight="1" thickBot="1" x14ac:dyDescent="0.3">
      <c r="B12" s="75"/>
      <c r="C12" s="245" t="s">
        <v>29</v>
      </c>
      <c r="D12" s="37"/>
      <c r="E12" s="38">
        <f>SUM(E9:E11)</f>
        <v>25.204000000000001</v>
      </c>
      <c r="F12" s="39"/>
      <c r="G12" s="40"/>
      <c r="H12" s="194"/>
      <c r="I12" s="195"/>
      <c r="J12" s="182"/>
      <c r="K12" s="19"/>
    </row>
    <row r="13" spans="2:13" x14ac:dyDescent="0.25">
      <c r="B13" s="80"/>
      <c r="C13" s="81"/>
      <c r="D13" s="81"/>
      <c r="E13" s="82"/>
      <c r="F13" s="83"/>
      <c r="G13" s="84"/>
      <c r="H13" s="200"/>
      <c r="I13" s="201"/>
      <c r="J13" s="92"/>
      <c r="K13" s="86"/>
    </row>
    <row r="14" spans="2:13" ht="20.100000000000001" customHeight="1" x14ac:dyDescent="0.25">
      <c r="B14" s="74">
        <v>1</v>
      </c>
      <c r="C14" s="26" t="s">
        <v>41</v>
      </c>
      <c r="D14" s="111" t="s">
        <v>42</v>
      </c>
      <c r="E14" s="27">
        <v>7.2759999999999998</v>
      </c>
      <c r="F14" s="28">
        <v>3</v>
      </c>
      <c r="G14" s="28" t="s">
        <v>21</v>
      </c>
      <c r="H14" s="202">
        <v>46</v>
      </c>
      <c r="I14" s="197">
        <f t="shared" ref="I14:I27" si="1">20%*H14*E14</f>
        <v>66.9392</v>
      </c>
      <c r="J14" s="181">
        <v>89.97</v>
      </c>
      <c r="K14" s="25">
        <f t="shared" ref="K14:K27" si="2">20%*J14*E14</f>
        <v>130.92434399999999</v>
      </c>
    </row>
    <row r="15" spans="2:13" ht="20.100000000000001" customHeight="1" x14ac:dyDescent="0.25">
      <c r="B15" s="74">
        <v>2</v>
      </c>
      <c r="C15" s="26" t="s">
        <v>41</v>
      </c>
      <c r="D15" s="111" t="s">
        <v>43</v>
      </c>
      <c r="E15" s="27">
        <v>12.502000000000001</v>
      </c>
      <c r="F15" s="28">
        <v>3</v>
      </c>
      <c r="G15" s="28" t="s">
        <v>21</v>
      </c>
      <c r="H15" s="202">
        <v>46</v>
      </c>
      <c r="I15" s="197">
        <f t="shared" si="1"/>
        <v>115.01840000000001</v>
      </c>
      <c r="J15" s="181">
        <v>89.97</v>
      </c>
      <c r="K15" s="25">
        <f t="shared" si="2"/>
        <v>224.96098800000001</v>
      </c>
    </row>
    <row r="16" spans="2:13" ht="20.100000000000001" customHeight="1" x14ac:dyDescent="0.25">
      <c r="B16" s="74">
        <v>3</v>
      </c>
      <c r="C16" s="26" t="s">
        <v>41</v>
      </c>
      <c r="D16" s="111" t="s">
        <v>44</v>
      </c>
      <c r="E16" s="27">
        <v>18.754999999999999</v>
      </c>
      <c r="F16" s="28">
        <v>3</v>
      </c>
      <c r="G16" s="28" t="s">
        <v>21</v>
      </c>
      <c r="H16" s="202">
        <v>46</v>
      </c>
      <c r="I16" s="197">
        <f t="shared" si="1"/>
        <v>172.54600000000002</v>
      </c>
      <c r="J16" s="181">
        <v>89.97</v>
      </c>
      <c r="K16" s="25">
        <f t="shared" si="2"/>
        <v>337.47746999999998</v>
      </c>
    </row>
    <row r="17" spans="2:11" ht="20.100000000000001" customHeight="1" x14ac:dyDescent="0.25">
      <c r="B17" s="74">
        <v>4</v>
      </c>
      <c r="C17" s="26" t="s">
        <v>41</v>
      </c>
      <c r="D17" s="112" t="s">
        <v>45</v>
      </c>
      <c r="E17" s="33">
        <v>15.000999999999999</v>
      </c>
      <c r="F17" s="28">
        <v>3</v>
      </c>
      <c r="G17" s="28" t="s">
        <v>21</v>
      </c>
      <c r="H17" s="202">
        <v>46</v>
      </c>
      <c r="I17" s="197">
        <f t="shared" si="1"/>
        <v>138.00920000000002</v>
      </c>
      <c r="J17" s="181">
        <v>89.97</v>
      </c>
      <c r="K17" s="25">
        <f t="shared" si="2"/>
        <v>269.92799400000001</v>
      </c>
    </row>
    <row r="18" spans="2:11" ht="20.100000000000001" customHeight="1" x14ac:dyDescent="0.25">
      <c r="B18" s="74">
        <v>5</v>
      </c>
      <c r="C18" s="26" t="s">
        <v>41</v>
      </c>
      <c r="D18" s="112" t="s">
        <v>46</v>
      </c>
      <c r="E18" s="33">
        <v>15.002000000000001</v>
      </c>
      <c r="F18" s="28">
        <v>3</v>
      </c>
      <c r="G18" s="28" t="s">
        <v>21</v>
      </c>
      <c r="H18" s="202">
        <v>46</v>
      </c>
      <c r="I18" s="197">
        <f t="shared" si="1"/>
        <v>138.01840000000001</v>
      </c>
      <c r="J18" s="181">
        <v>89.97</v>
      </c>
      <c r="K18" s="25">
        <f t="shared" si="2"/>
        <v>269.945988</v>
      </c>
    </row>
    <row r="19" spans="2:11" ht="20.100000000000001" customHeight="1" x14ac:dyDescent="0.25">
      <c r="B19" s="74">
        <v>6</v>
      </c>
      <c r="C19" s="26" t="s">
        <v>41</v>
      </c>
      <c r="D19" s="112" t="s">
        <v>47</v>
      </c>
      <c r="E19" s="33">
        <v>15.003</v>
      </c>
      <c r="F19" s="28">
        <v>3</v>
      </c>
      <c r="G19" s="28" t="s">
        <v>21</v>
      </c>
      <c r="H19" s="202">
        <v>46</v>
      </c>
      <c r="I19" s="197">
        <f t="shared" si="1"/>
        <v>138.02760000000001</v>
      </c>
      <c r="J19" s="181">
        <v>89.97</v>
      </c>
      <c r="K19" s="25">
        <f t="shared" si="2"/>
        <v>269.96398199999999</v>
      </c>
    </row>
    <row r="20" spans="2:11" ht="20.100000000000001" customHeight="1" x14ac:dyDescent="0.25">
      <c r="B20" s="74">
        <v>7</v>
      </c>
      <c r="C20" s="26" t="s">
        <v>41</v>
      </c>
      <c r="D20" s="112" t="s">
        <v>48</v>
      </c>
      <c r="E20" s="33">
        <v>15.002000000000001</v>
      </c>
      <c r="F20" s="28">
        <v>3</v>
      </c>
      <c r="G20" s="28" t="s">
        <v>21</v>
      </c>
      <c r="H20" s="202">
        <v>46</v>
      </c>
      <c r="I20" s="197">
        <f t="shared" si="1"/>
        <v>138.01840000000001</v>
      </c>
      <c r="J20" s="181">
        <v>89.97</v>
      </c>
      <c r="K20" s="25">
        <f t="shared" si="2"/>
        <v>269.945988</v>
      </c>
    </row>
    <row r="21" spans="2:11" ht="20.100000000000001" customHeight="1" x14ac:dyDescent="0.25">
      <c r="B21" s="74">
        <v>8</v>
      </c>
      <c r="C21" s="26" t="s">
        <v>41</v>
      </c>
      <c r="D21" s="112" t="s">
        <v>49</v>
      </c>
      <c r="E21" s="33">
        <v>6</v>
      </c>
      <c r="F21" s="28">
        <v>3</v>
      </c>
      <c r="G21" s="28" t="s">
        <v>21</v>
      </c>
      <c r="H21" s="202">
        <v>46</v>
      </c>
      <c r="I21" s="197">
        <f t="shared" si="1"/>
        <v>55.2</v>
      </c>
      <c r="J21" s="181">
        <v>89.97</v>
      </c>
      <c r="K21" s="25">
        <f t="shared" si="2"/>
        <v>107.964</v>
      </c>
    </row>
    <row r="22" spans="2:11" ht="20.100000000000001" customHeight="1" x14ac:dyDescent="0.25">
      <c r="B22" s="74">
        <v>9</v>
      </c>
      <c r="C22" s="26" t="s">
        <v>41</v>
      </c>
      <c r="D22" s="112" t="s">
        <v>50</v>
      </c>
      <c r="E22" s="33">
        <v>10.002000000000001</v>
      </c>
      <c r="F22" s="28">
        <v>3</v>
      </c>
      <c r="G22" s="28" t="s">
        <v>21</v>
      </c>
      <c r="H22" s="202">
        <v>46</v>
      </c>
      <c r="I22" s="197">
        <f t="shared" si="1"/>
        <v>92.018400000000014</v>
      </c>
      <c r="J22" s="181">
        <v>89.97</v>
      </c>
      <c r="K22" s="25">
        <f t="shared" si="2"/>
        <v>179.975988</v>
      </c>
    </row>
    <row r="23" spans="2:11" ht="20.100000000000001" customHeight="1" x14ac:dyDescent="0.25">
      <c r="B23" s="74">
        <v>10</v>
      </c>
      <c r="C23" s="26" t="s">
        <v>41</v>
      </c>
      <c r="D23" s="113" t="s">
        <v>51</v>
      </c>
      <c r="E23" s="114">
        <v>15.000999999999999</v>
      </c>
      <c r="F23" s="28">
        <v>3</v>
      </c>
      <c r="G23" s="28" t="s">
        <v>21</v>
      </c>
      <c r="H23" s="202">
        <v>46</v>
      </c>
      <c r="I23" s="197">
        <f t="shared" si="1"/>
        <v>138.00920000000002</v>
      </c>
      <c r="J23" s="181">
        <v>89.97</v>
      </c>
      <c r="K23" s="25">
        <f t="shared" si="2"/>
        <v>269.92799400000001</v>
      </c>
    </row>
    <row r="24" spans="2:11" ht="20.100000000000001" customHeight="1" x14ac:dyDescent="0.25">
      <c r="B24" s="74">
        <v>11</v>
      </c>
      <c r="C24" s="26" t="s">
        <v>41</v>
      </c>
      <c r="D24" s="113" t="s">
        <v>52</v>
      </c>
      <c r="E24" s="114">
        <v>15.000999999999999</v>
      </c>
      <c r="F24" s="28">
        <v>3</v>
      </c>
      <c r="G24" s="28" t="s">
        <v>21</v>
      </c>
      <c r="H24" s="202">
        <v>46</v>
      </c>
      <c r="I24" s="197">
        <f t="shared" si="1"/>
        <v>138.00920000000002</v>
      </c>
      <c r="J24" s="181">
        <v>89.97</v>
      </c>
      <c r="K24" s="25">
        <f t="shared" si="2"/>
        <v>269.92799400000001</v>
      </c>
    </row>
    <row r="25" spans="2:11" ht="20.100000000000001" customHeight="1" x14ac:dyDescent="0.25">
      <c r="B25" s="74">
        <v>12</v>
      </c>
      <c r="C25" s="26" t="s">
        <v>41</v>
      </c>
      <c r="D25" s="113" t="s">
        <v>53</v>
      </c>
      <c r="E25" s="114">
        <v>15.003</v>
      </c>
      <c r="F25" s="28">
        <v>3</v>
      </c>
      <c r="G25" s="28" t="s">
        <v>21</v>
      </c>
      <c r="H25" s="202">
        <v>46</v>
      </c>
      <c r="I25" s="197">
        <f t="shared" si="1"/>
        <v>138.02760000000001</v>
      </c>
      <c r="J25" s="181">
        <v>89.97</v>
      </c>
      <c r="K25" s="25">
        <f t="shared" si="2"/>
        <v>269.96398199999999</v>
      </c>
    </row>
    <row r="26" spans="2:11" ht="20.100000000000001" customHeight="1" x14ac:dyDescent="0.25">
      <c r="B26" s="74">
        <v>13</v>
      </c>
      <c r="C26" s="26" t="s">
        <v>41</v>
      </c>
      <c r="D26" s="113" t="s">
        <v>54</v>
      </c>
      <c r="E26" s="114">
        <v>14.478999999999999</v>
      </c>
      <c r="F26" s="28">
        <v>3</v>
      </c>
      <c r="G26" s="28" t="s">
        <v>21</v>
      </c>
      <c r="H26" s="202">
        <v>46</v>
      </c>
      <c r="I26" s="197">
        <f t="shared" si="1"/>
        <v>133.20680000000002</v>
      </c>
      <c r="J26" s="181">
        <v>89.97</v>
      </c>
      <c r="K26" s="25">
        <f t="shared" si="2"/>
        <v>260.53512599999999</v>
      </c>
    </row>
    <row r="27" spans="2:11" ht="20.100000000000001" customHeight="1" thickBot="1" x14ac:dyDescent="0.3">
      <c r="B27" s="74">
        <v>14</v>
      </c>
      <c r="C27" s="94" t="s">
        <v>41</v>
      </c>
      <c r="D27" s="115" t="s">
        <v>55</v>
      </c>
      <c r="E27" s="116">
        <v>14.478999999999999</v>
      </c>
      <c r="F27" s="106">
        <v>3</v>
      </c>
      <c r="G27" s="106" t="s">
        <v>21</v>
      </c>
      <c r="H27" s="202">
        <v>46</v>
      </c>
      <c r="I27" s="203">
        <f t="shared" si="1"/>
        <v>133.20680000000002</v>
      </c>
      <c r="J27" s="181">
        <v>89.97</v>
      </c>
      <c r="K27" s="102">
        <f t="shared" si="2"/>
        <v>260.53512599999999</v>
      </c>
    </row>
    <row r="28" spans="2:11" ht="20.100000000000001" customHeight="1" thickBot="1" x14ac:dyDescent="0.3">
      <c r="B28" s="75"/>
      <c r="C28" s="245" t="s">
        <v>29</v>
      </c>
      <c r="D28" s="103"/>
      <c r="E28" s="105">
        <f>SUM(E14:E27)</f>
        <v>188.50599999999997</v>
      </c>
      <c r="F28" s="104"/>
      <c r="G28" s="103"/>
      <c r="H28" s="204"/>
      <c r="I28" s="195"/>
      <c r="J28" s="18"/>
      <c r="K28" s="19"/>
    </row>
    <row r="29" spans="2:11" x14ac:dyDescent="0.25">
      <c r="B29" s="73"/>
      <c r="C29" s="20"/>
      <c r="D29" s="20"/>
      <c r="E29" s="21"/>
      <c r="F29" s="22"/>
      <c r="G29" s="20"/>
      <c r="H29" s="205"/>
      <c r="I29" s="197"/>
      <c r="J29" s="24"/>
      <c r="K29" s="25"/>
    </row>
    <row r="30" spans="2:11" ht="20.100000000000001" customHeight="1" x14ac:dyDescent="0.25">
      <c r="B30" s="73">
        <v>1</v>
      </c>
      <c r="C30" s="26" t="s">
        <v>30</v>
      </c>
      <c r="D30" s="108" t="s">
        <v>56</v>
      </c>
      <c r="E30" s="62">
        <v>10.000999999999999</v>
      </c>
      <c r="F30" s="63">
        <v>3</v>
      </c>
      <c r="G30" s="63" t="s">
        <v>21</v>
      </c>
      <c r="H30" s="205">
        <v>46</v>
      </c>
      <c r="I30" s="197">
        <f t="shared" ref="I30:I32" si="3">20%*H30*E30</f>
        <v>92.009200000000007</v>
      </c>
      <c r="J30" s="181">
        <v>89.97</v>
      </c>
      <c r="K30" s="25">
        <f t="shared" ref="K30:K31" si="4">20%*J30*E30</f>
        <v>179.95799399999999</v>
      </c>
    </row>
    <row r="31" spans="2:11" ht="20.100000000000001" customHeight="1" x14ac:dyDescent="0.25">
      <c r="B31" s="73">
        <v>2</v>
      </c>
      <c r="C31" s="26" t="s">
        <v>30</v>
      </c>
      <c r="D31" s="108" t="s">
        <v>57</v>
      </c>
      <c r="E31" s="62">
        <v>11.502000000000001</v>
      </c>
      <c r="F31" s="63">
        <v>3</v>
      </c>
      <c r="G31" s="63" t="s">
        <v>21</v>
      </c>
      <c r="H31" s="205">
        <v>46</v>
      </c>
      <c r="I31" s="197">
        <f t="shared" si="3"/>
        <v>105.81840000000003</v>
      </c>
      <c r="J31" s="181">
        <v>89.97</v>
      </c>
      <c r="K31" s="25">
        <f t="shared" si="4"/>
        <v>206.96698800000001</v>
      </c>
    </row>
    <row r="32" spans="2:11" ht="20.100000000000001" customHeight="1" thickBot="1" x14ac:dyDescent="0.3">
      <c r="B32" s="107">
        <v>3</v>
      </c>
      <c r="C32" s="26" t="s">
        <v>30</v>
      </c>
      <c r="D32" s="108" t="s">
        <v>58</v>
      </c>
      <c r="E32" s="62">
        <v>10.003</v>
      </c>
      <c r="F32" s="63">
        <v>3</v>
      </c>
      <c r="G32" s="63" t="s">
        <v>21</v>
      </c>
      <c r="H32" s="206">
        <v>46</v>
      </c>
      <c r="I32" s="203">
        <f t="shared" si="3"/>
        <v>92.027600000000007</v>
      </c>
      <c r="J32" s="181">
        <v>89.97</v>
      </c>
      <c r="K32" s="102">
        <v>180</v>
      </c>
    </row>
    <row r="33" spans="2:11" ht="20.100000000000001" customHeight="1" thickBot="1" x14ac:dyDescent="0.3">
      <c r="B33" s="75"/>
      <c r="C33" s="245" t="s">
        <v>29</v>
      </c>
      <c r="D33" s="37"/>
      <c r="E33" s="38">
        <f>SUM(E30:E32)</f>
        <v>31.506</v>
      </c>
      <c r="F33" s="39"/>
      <c r="G33" s="40"/>
      <c r="H33" s="204"/>
      <c r="I33" s="195"/>
      <c r="J33" s="18"/>
      <c r="K33" s="19"/>
    </row>
    <row r="34" spans="2:11" x14ac:dyDescent="0.25">
      <c r="B34" s="74"/>
      <c r="C34" s="78"/>
      <c r="D34" s="78"/>
      <c r="E34" s="79"/>
      <c r="F34" s="63"/>
      <c r="G34" s="78"/>
      <c r="H34" s="205"/>
      <c r="I34" s="197"/>
      <c r="J34" s="24"/>
      <c r="K34" s="25"/>
    </row>
    <row r="35" spans="2:11" ht="20.100000000000001" customHeight="1" x14ac:dyDescent="0.25">
      <c r="B35" s="74">
        <v>1</v>
      </c>
      <c r="C35" s="26" t="s">
        <v>59</v>
      </c>
      <c r="D35" s="108" t="s">
        <v>60</v>
      </c>
      <c r="E35" s="62">
        <v>10.000999999999999</v>
      </c>
      <c r="F35" s="63">
        <v>4</v>
      </c>
      <c r="G35" s="63" t="s">
        <v>21</v>
      </c>
      <c r="H35" s="205">
        <v>46</v>
      </c>
      <c r="I35" s="197">
        <f t="shared" ref="I35:I36" si="5">20%*H35*E35</f>
        <v>92.009200000000007</v>
      </c>
      <c r="J35" s="181">
        <v>89.97</v>
      </c>
      <c r="K35" s="25">
        <f t="shared" ref="K35:K36" si="6">20%*J35*E35</f>
        <v>179.95799399999999</v>
      </c>
    </row>
    <row r="36" spans="2:11" ht="20.100000000000001" customHeight="1" thickBot="1" x14ac:dyDescent="0.3">
      <c r="B36" s="71">
        <v>2</v>
      </c>
      <c r="C36" s="34" t="s">
        <v>59</v>
      </c>
      <c r="D36" s="120" t="s">
        <v>61</v>
      </c>
      <c r="E36" s="42">
        <v>10.000999999999999</v>
      </c>
      <c r="F36" s="16">
        <v>4</v>
      </c>
      <c r="G36" s="16" t="s">
        <v>21</v>
      </c>
      <c r="H36" s="207">
        <v>46</v>
      </c>
      <c r="I36" s="208">
        <f t="shared" si="5"/>
        <v>92.009200000000007</v>
      </c>
      <c r="J36" s="181">
        <v>89.97</v>
      </c>
      <c r="K36" s="118">
        <f t="shared" si="6"/>
        <v>179.95799399999999</v>
      </c>
    </row>
    <row r="37" spans="2:11" ht="20.100000000000001" customHeight="1" thickBot="1" x14ac:dyDescent="0.3">
      <c r="B37" s="75"/>
      <c r="C37" s="245" t="s">
        <v>29</v>
      </c>
      <c r="D37" s="103"/>
      <c r="E37" s="105">
        <f>SUM(E35:E36)</f>
        <v>20.001999999999999</v>
      </c>
      <c r="F37" s="104"/>
      <c r="G37" s="119"/>
      <c r="H37" s="204"/>
      <c r="I37" s="195"/>
      <c r="J37" s="18"/>
      <c r="K37" s="19"/>
    </row>
    <row r="38" spans="2:11" x14ac:dyDescent="0.25">
      <c r="B38" s="73"/>
      <c r="C38" s="20"/>
      <c r="D38" s="20"/>
      <c r="E38" s="21"/>
      <c r="F38" s="22"/>
      <c r="G38" s="23"/>
      <c r="H38" s="205"/>
      <c r="I38" s="197"/>
      <c r="J38" s="24"/>
      <c r="K38" s="25"/>
    </row>
    <row r="39" spans="2:11" ht="20.100000000000001" customHeight="1" x14ac:dyDescent="0.25">
      <c r="B39" s="73">
        <v>1</v>
      </c>
      <c r="C39" s="26" t="s">
        <v>198</v>
      </c>
      <c r="D39" s="108" t="s">
        <v>199</v>
      </c>
      <c r="E39" s="62">
        <v>10.01</v>
      </c>
      <c r="F39" s="63">
        <v>3</v>
      </c>
      <c r="G39" s="63" t="s">
        <v>21</v>
      </c>
      <c r="H39" s="205">
        <v>46</v>
      </c>
      <c r="I39" s="197">
        <f t="shared" ref="I39:I42" si="7">20%*H39*E39</f>
        <v>92.092000000000013</v>
      </c>
      <c r="J39" s="181">
        <v>89.97</v>
      </c>
      <c r="K39" s="25">
        <v>180.11</v>
      </c>
    </row>
    <row r="40" spans="2:11" ht="20.100000000000001" customHeight="1" x14ac:dyDescent="0.25">
      <c r="B40" s="73">
        <v>2</v>
      </c>
      <c r="C40" s="26" t="s">
        <v>198</v>
      </c>
      <c r="D40" s="108" t="s">
        <v>200</v>
      </c>
      <c r="E40" s="62">
        <v>18.015000000000001</v>
      </c>
      <c r="F40" s="63">
        <v>3</v>
      </c>
      <c r="G40" s="63" t="s">
        <v>21</v>
      </c>
      <c r="H40" s="205">
        <v>46</v>
      </c>
      <c r="I40" s="197">
        <f t="shared" si="7"/>
        <v>165.73800000000003</v>
      </c>
      <c r="J40" s="181">
        <v>89.97</v>
      </c>
      <c r="K40" s="25">
        <f t="shared" ref="K40:K42" si="8">20%*J40*E40</f>
        <v>324.16191000000003</v>
      </c>
    </row>
    <row r="41" spans="2:11" ht="20.100000000000001" customHeight="1" x14ac:dyDescent="0.25">
      <c r="B41" s="73">
        <v>3</v>
      </c>
      <c r="C41" s="26" t="s">
        <v>198</v>
      </c>
      <c r="D41" s="112" t="s">
        <v>201</v>
      </c>
      <c r="E41" s="114">
        <v>10.000999999999999</v>
      </c>
      <c r="F41" s="63">
        <v>3</v>
      </c>
      <c r="G41" s="63" t="s">
        <v>21</v>
      </c>
      <c r="H41" s="205">
        <v>46</v>
      </c>
      <c r="I41" s="197">
        <f t="shared" si="7"/>
        <v>92.009200000000007</v>
      </c>
      <c r="J41" s="181">
        <v>89.97</v>
      </c>
      <c r="K41" s="25">
        <f t="shared" si="8"/>
        <v>179.95799399999999</v>
      </c>
    </row>
    <row r="42" spans="2:11" ht="20.100000000000001" customHeight="1" thickBot="1" x14ac:dyDescent="0.3">
      <c r="B42" s="76">
        <v>4</v>
      </c>
      <c r="C42" s="34" t="s">
        <v>198</v>
      </c>
      <c r="D42" s="120" t="s">
        <v>202</v>
      </c>
      <c r="E42" s="42">
        <v>20.853000000000002</v>
      </c>
      <c r="F42" s="16">
        <v>3</v>
      </c>
      <c r="G42" s="16" t="s">
        <v>21</v>
      </c>
      <c r="H42" s="205">
        <v>46</v>
      </c>
      <c r="I42" s="208">
        <f t="shared" si="7"/>
        <v>191.84760000000003</v>
      </c>
      <c r="J42" s="181">
        <v>89.97</v>
      </c>
      <c r="K42" s="118">
        <f t="shared" si="8"/>
        <v>375.228882</v>
      </c>
    </row>
    <row r="43" spans="2:11" ht="20.100000000000001" customHeight="1" thickBot="1" x14ac:dyDescent="0.3">
      <c r="B43" s="75"/>
      <c r="C43" s="245" t="s">
        <v>29</v>
      </c>
      <c r="D43" s="103"/>
      <c r="E43" s="105">
        <f>SUM(E39:E42)</f>
        <v>58.878999999999998</v>
      </c>
      <c r="F43" s="104"/>
      <c r="G43" s="119"/>
      <c r="H43" s="204"/>
      <c r="I43" s="195"/>
      <c r="J43" s="18"/>
      <c r="K43" s="19"/>
    </row>
    <row r="44" spans="2:11" x14ac:dyDescent="0.25">
      <c r="B44" s="73"/>
      <c r="C44" s="20"/>
      <c r="D44" s="20"/>
      <c r="E44" s="21"/>
      <c r="F44" s="22"/>
      <c r="G44" s="23"/>
      <c r="H44" s="205"/>
      <c r="I44" s="197"/>
      <c r="J44" s="24"/>
      <c r="K44" s="25"/>
    </row>
    <row r="45" spans="2:11" ht="20.100000000000001" customHeight="1" x14ac:dyDescent="0.25">
      <c r="B45" s="125">
        <v>1</v>
      </c>
      <c r="C45" s="26" t="s">
        <v>62</v>
      </c>
      <c r="D45" s="108" t="s">
        <v>63</v>
      </c>
      <c r="E45" s="62">
        <v>11.000999999999999</v>
      </c>
      <c r="F45" s="63">
        <v>3</v>
      </c>
      <c r="G45" s="63" t="s">
        <v>21</v>
      </c>
      <c r="H45" s="202">
        <v>46</v>
      </c>
      <c r="I45" s="199">
        <f t="shared" ref="I45:I53" si="9">20%*H45*E45</f>
        <v>101.20920000000001</v>
      </c>
      <c r="J45" s="181">
        <v>89.97</v>
      </c>
      <c r="K45" s="31">
        <f t="shared" ref="K45:K51" si="10">20%*J45*E45</f>
        <v>197.95199399999998</v>
      </c>
    </row>
    <row r="46" spans="2:11" ht="20.100000000000001" customHeight="1" x14ac:dyDescent="0.25">
      <c r="B46" s="74">
        <v>2</v>
      </c>
      <c r="C46" s="26" t="s">
        <v>62</v>
      </c>
      <c r="D46" s="108" t="s">
        <v>64</v>
      </c>
      <c r="E46" s="62">
        <v>34.512</v>
      </c>
      <c r="F46" s="63">
        <v>3</v>
      </c>
      <c r="G46" s="63" t="s">
        <v>21</v>
      </c>
      <c r="H46" s="202">
        <v>46</v>
      </c>
      <c r="I46" s="199">
        <f t="shared" si="9"/>
        <v>317.51040000000006</v>
      </c>
      <c r="J46" s="181">
        <v>89.97</v>
      </c>
      <c r="K46" s="31">
        <v>621</v>
      </c>
    </row>
    <row r="47" spans="2:11" ht="20.100000000000001" customHeight="1" x14ac:dyDescent="0.25">
      <c r="B47" s="74">
        <v>3</v>
      </c>
      <c r="C47" s="26" t="s">
        <v>62</v>
      </c>
      <c r="D47" s="108" t="s">
        <v>65</v>
      </c>
      <c r="E47" s="62">
        <v>10.734999999999999</v>
      </c>
      <c r="F47" s="63">
        <v>3</v>
      </c>
      <c r="G47" s="63" t="s">
        <v>21</v>
      </c>
      <c r="H47" s="202">
        <v>46</v>
      </c>
      <c r="I47" s="199">
        <f t="shared" si="9"/>
        <v>98.762</v>
      </c>
      <c r="J47" s="181">
        <v>89.97</v>
      </c>
      <c r="K47" s="31">
        <v>193.16</v>
      </c>
    </row>
    <row r="48" spans="2:11" ht="20.100000000000001" customHeight="1" x14ac:dyDescent="0.25">
      <c r="B48" s="125">
        <v>4</v>
      </c>
      <c r="C48" s="26" t="s">
        <v>62</v>
      </c>
      <c r="D48" s="108" t="s">
        <v>66</v>
      </c>
      <c r="E48" s="62">
        <v>4.7670000000000003</v>
      </c>
      <c r="F48" s="63">
        <v>3</v>
      </c>
      <c r="G48" s="63" t="s">
        <v>21</v>
      </c>
      <c r="H48" s="202">
        <v>46</v>
      </c>
      <c r="I48" s="199">
        <f t="shared" si="9"/>
        <v>43.856400000000008</v>
      </c>
      <c r="J48" s="181">
        <v>89.97</v>
      </c>
      <c r="K48" s="31">
        <f t="shared" si="10"/>
        <v>85.777398000000005</v>
      </c>
    </row>
    <row r="49" spans="2:11" ht="20.100000000000001" customHeight="1" x14ac:dyDescent="0.25">
      <c r="B49" s="74">
        <v>5</v>
      </c>
      <c r="C49" s="26" t="s">
        <v>62</v>
      </c>
      <c r="D49" s="108" t="s">
        <v>67</v>
      </c>
      <c r="E49" s="62">
        <v>19.253</v>
      </c>
      <c r="F49" s="63">
        <v>3</v>
      </c>
      <c r="G49" s="63" t="s">
        <v>21</v>
      </c>
      <c r="H49" s="202">
        <v>46</v>
      </c>
      <c r="I49" s="199">
        <f t="shared" si="9"/>
        <v>177.12760000000003</v>
      </c>
      <c r="J49" s="181">
        <v>89.97</v>
      </c>
      <c r="K49" s="31">
        <f t="shared" si="10"/>
        <v>346.43848200000002</v>
      </c>
    </row>
    <row r="50" spans="2:11" ht="20.100000000000001" customHeight="1" x14ac:dyDescent="0.25">
      <c r="B50" s="74">
        <v>6</v>
      </c>
      <c r="C50" s="26" t="s">
        <v>62</v>
      </c>
      <c r="D50" s="108" t="s">
        <v>68</v>
      </c>
      <c r="E50" s="62">
        <v>20.003</v>
      </c>
      <c r="F50" s="63">
        <v>4</v>
      </c>
      <c r="G50" s="63" t="s">
        <v>21</v>
      </c>
      <c r="H50" s="202">
        <v>46</v>
      </c>
      <c r="I50" s="199">
        <f t="shared" si="9"/>
        <v>184.02760000000004</v>
      </c>
      <c r="J50" s="181">
        <v>89.97</v>
      </c>
      <c r="K50" s="31">
        <f t="shared" si="10"/>
        <v>359.93398200000001</v>
      </c>
    </row>
    <row r="51" spans="2:11" ht="20.100000000000001" customHeight="1" x14ac:dyDescent="0.25">
      <c r="B51" s="125">
        <v>7</v>
      </c>
      <c r="C51" s="26" t="s">
        <v>62</v>
      </c>
      <c r="D51" s="108" t="s">
        <v>69</v>
      </c>
      <c r="E51" s="62">
        <v>12.502000000000001</v>
      </c>
      <c r="F51" s="63">
        <v>3</v>
      </c>
      <c r="G51" s="63" t="s">
        <v>21</v>
      </c>
      <c r="H51" s="202">
        <v>46</v>
      </c>
      <c r="I51" s="199">
        <f t="shared" si="9"/>
        <v>115.01840000000001</v>
      </c>
      <c r="J51" s="181">
        <v>89.97</v>
      </c>
      <c r="K51" s="31">
        <f t="shared" si="10"/>
        <v>224.96098800000001</v>
      </c>
    </row>
    <row r="52" spans="2:11" ht="20.100000000000001" customHeight="1" x14ac:dyDescent="0.25">
      <c r="B52" s="74">
        <v>8</v>
      </c>
      <c r="C52" s="26" t="s">
        <v>62</v>
      </c>
      <c r="D52" s="108" t="s">
        <v>70</v>
      </c>
      <c r="E52" s="62">
        <v>24.901</v>
      </c>
      <c r="F52" s="63">
        <v>3</v>
      </c>
      <c r="G52" s="63" t="s">
        <v>21</v>
      </c>
      <c r="H52" s="202">
        <v>46</v>
      </c>
      <c r="I52" s="199">
        <f t="shared" si="9"/>
        <v>229.08920000000003</v>
      </c>
      <c r="J52" s="181">
        <v>89.97</v>
      </c>
      <c r="K52" s="31">
        <v>448.06</v>
      </c>
    </row>
    <row r="53" spans="2:11" ht="20.100000000000001" customHeight="1" thickBot="1" x14ac:dyDescent="0.3">
      <c r="B53" s="87">
        <v>9</v>
      </c>
      <c r="C53" s="94" t="s">
        <v>62</v>
      </c>
      <c r="D53" s="126" t="s">
        <v>71</v>
      </c>
      <c r="E53" s="95">
        <v>193.767</v>
      </c>
      <c r="F53" s="96">
        <v>3</v>
      </c>
      <c r="G53" s="96" t="s">
        <v>21</v>
      </c>
      <c r="H53" s="202">
        <v>46</v>
      </c>
      <c r="I53" s="209">
        <f t="shared" si="9"/>
        <v>1782.6564000000001</v>
      </c>
      <c r="J53" s="181">
        <v>89.97</v>
      </c>
      <c r="K53" s="88">
        <v>3486.58</v>
      </c>
    </row>
    <row r="54" spans="2:11" ht="20.100000000000001" customHeight="1" thickBot="1" x14ac:dyDescent="0.3">
      <c r="B54" s="75"/>
      <c r="C54" s="245" t="s">
        <v>29</v>
      </c>
      <c r="D54" s="103"/>
      <c r="E54" s="105">
        <f>SUM(E45:E53)</f>
        <v>331.44100000000003</v>
      </c>
      <c r="F54" s="104"/>
      <c r="G54" s="103"/>
      <c r="H54" s="204"/>
      <c r="I54" s="238"/>
      <c r="J54" s="241"/>
      <c r="K54" s="19"/>
    </row>
    <row r="55" spans="2:11" x14ac:dyDescent="0.25">
      <c r="B55" s="80"/>
      <c r="C55" s="81"/>
      <c r="D55" s="81"/>
      <c r="E55" s="81"/>
      <c r="F55" s="83"/>
      <c r="G55" s="84"/>
      <c r="H55" s="200"/>
      <c r="I55" s="239"/>
      <c r="J55" s="242"/>
      <c r="K55" s="93"/>
    </row>
    <row r="56" spans="2:11" ht="20.100000000000001" customHeight="1" thickBot="1" x14ac:dyDescent="0.3">
      <c r="B56" s="71">
        <v>1</v>
      </c>
      <c r="C56" s="34" t="s">
        <v>203</v>
      </c>
      <c r="D56" s="120" t="s">
        <v>204</v>
      </c>
      <c r="E56" s="42">
        <v>15</v>
      </c>
      <c r="F56" s="16">
        <v>3</v>
      </c>
      <c r="G56" s="16" t="s">
        <v>21</v>
      </c>
      <c r="H56" s="211">
        <v>46</v>
      </c>
      <c r="I56" s="240">
        <f t="shared" ref="I56" si="11">20%*H56*E56</f>
        <v>138.00000000000003</v>
      </c>
      <c r="J56" s="243">
        <v>89.97</v>
      </c>
      <c r="K56" s="17">
        <v>269.89999999999998</v>
      </c>
    </row>
    <row r="57" spans="2:11" ht="20.100000000000001" customHeight="1" thickBot="1" x14ac:dyDescent="0.3">
      <c r="B57" s="75"/>
      <c r="C57" s="245" t="s">
        <v>29</v>
      </c>
      <c r="D57" s="103"/>
      <c r="E57" s="105">
        <f>SUM(E56)</f>
        <v>15</v>
      </c>
      <c r="F57" s="104"/>
      <c r="G57" s="103"/>
      <c r="H57" s="204"/>
      <c r="I57" s="238"/>
      <c r="J57" s="241"/>
      <c r="K57" s="19"/>
    </row>
    <row r="58" spans="2:11" x14ac:dyDescent="0.25">
      <c r="B58" s="76"/>
      <c r="C58" s="138"/>
      <c r="D58" s="138"/>
      <c r="E58" s="138"/>
      <c r="F58" s="139"/>
      <c r="G58" s="101"/>
      <c r="H58" s="207"/>
      <c r="I58" s="208"/>
      <c r="J58" s="117"/>
      <c r="K58" s="118"/>
    </row>
    <row r="59" spans="2:11" ht="20.100000000000001" customHeight="1" x14ac:dyDescent="0.25">
      <c r="B59" s="74">
        <v>1</v>
      </c>
      <c r="C59" s="26" t="s">
        <v>72</v>
      </c>
      <c r="D59" s="111" t="s">
        <v>73</v>
      </c>
      <c r="E59" s="27">
        <v>26.007000000000001</v>
      </c>
      <c r="F59" s="28">
        <v>4</v>
      </c>
      <c r="G59" s="28" t="s">
        <v>21</v>
      </c>
      <c r="H59" s="198">
        <v>46</v>
      </c>
      <c r="I59" s="199">
        <f>20%*H59*E59</f>
        <v>239.26440000000005</v>
      </c>
      <c r="J59" s="181">
        <v>89.97</v>
      </c>
      <c r="K59" s="31">
        <v>467.95</v>
      </c>
    </row>
    <row r="60" spans="2:11" ht="20.100000000000001" customHeight="1" x14ac:dyDescent="0.25">
      <c r="B60" s="74">
        <v>2</v>
      </c>
      <c r="C60" s="26" t="s">
        <v>72</v>
      </c>
      <c r="D60" s="111" t="s">
        <v>74</v>
      </c>
      <c r="E60" s="27">
        <v>10.01</v>
      </c>
      <c r="F60" s="28">
        <v>6</v>
      </c>
      <c r="G60" s="28" t="s">
        <v>21</v>
      </c>
      <c r="H60" s="198">
        <v>46</v>
      </c>
      <c r="I60" s="199">
        <f t="shared" ref="I60:I86" si="12">20%*H60*E60</f>
        <v>92.092000000000013</v>
      </c>
      <c r="J60" s="181">
        <v>89.97</v>
      </c>
      <c r="K60" s="31">
        <v>180.11</v>
      </c>
    </row>
    <row r="61" spans="2:11" ht="20.100000000000001" customHeight="1" x14ac:dyDescent="0.25">
      <c r="B61" s="74">
        <v>3</v>
      </c>
      <c r="C61" s="26" t="s">
        <v>72</v>
      </c>
      <c r="D61" s="113" t="s">
        <v>75</v>
      </c>
      <c r="E61" s="27">
        <v>3</v>
      </c>
      <c r="F61" s="28">
        <v>4</v>
      </c>
      <c r="G61" s="28" t="s">
        <v>21</v>
      </c>
      <c r="H61" s="198">
        <v>46</v>
      </c>
      <c r="I61" s="199">
        <f t="shared" si="12"/>
        <v>27.6</v>
      </c>
      <c r="J61" s="181">
        <v>89.97</v>
      </c>
      <c r="K61" s="31">
        <f t="shared" ref="K61:K86" si="13">20%*J61*E61</f>
        <v>53.981999999999999</v>
      </c>
    </row>
    <row r="62" spans="2:11" ht="20.100000000000001" customHeight="1" x14ac:dyDescent="0.25">
      <c r="B62" s="74">
        <v>4</v>
      </c>
      <c r="C62" s="26" t="s">
        <v>72</v>
      </c>
      <c r="D62" s="111" t="s">
        <v>76</v>
      </c>
      <c r="E62" s="27">
        <v>12.651999999999999</v>
      </c>
      <c r="F62" s="28">
        <v>3</v>
      </c>
      <c r="G62" s="28" t="s">
        <v>21</v>
      </c>
      <c r="H62" s="198">
        <v>46</v>
      </c>
      <c r="I62" s="199">
        <f t="shared" si="12"/>
        <v>116.39840000000001</v>
      </c>
      <c r="J62" s="181">
        <v>89.97</v>
      </c>
      <c r="K62" s="31">
        <f t="shared" si="13"/>
        <v>227.66008799999997</v>
      </c>
    </row>
    <row r="63" spans="2:11" ht="20.100000000000001" customHeight="1" x14ac:dyDescent="0.25">
      <c r="B63" s="74">
        <v>5</v>
      </c>
      <c r="C63" s="26" t="s">
        <v>72</v>
      </c>
      <c r="D63" s="111" t="s">
        <v>77</v>
      </c>
      <c r="E63" s="27">
        <v>14.010999999999999</v>
      </c>
      <c r="F63" s="28">
        <v>3</v>
      </c>
      <c r="G63" s="28" t="s">
        <v>21</v>
      </c>
      <c r="H63" s="198">
        <v>46</v>
      </c>
      <c r="I63" s="199">
        <f t="shared" si="12"/>
        <v>128.90120000000002</v>
      </c>
      <c r="J63" s="181">
        <v>89.97</v>
      </c>
      <c r="K63" s="31">
        <f t="shared" si="13"/>
        <v>252.11393399999997</v>
      </c>
    </row>
    <row r="64" spans="2:11" ht="20.100000000000001" customHeight="1" x14ac:dyDescent="0.25">
      <c r="B64" s="74">
        <v>6</v>
      </c>
      <c r="C64" s="26" t="s">
        <v>72</v>
      </c>
      <c r="D64" s="111" t="s">
        <v>78</v>
      </c>
      <c r="E64" s="27">
        <v>8.0020000000000007</v>
      </c>
      <c r="F64" s="28">
        <v>4</v>
      </c>
      <c r="G64" s="28" t="s">
        <v>21</v>
      </c>
      <c r="H64" s="198">
        <v>46</v>
      </c>
      <c r="I64" s="199">
        <f t="shared" si="12"/>
        <v>73.618400000000008</v>
      </c>
      <c r="J64" s="181">
        <v>89.97</v>
      </c>
      <c r="K64" s="31">
        <f t="shared" si="13"/>
        <v>143.987988</v>
      </c>
    </row>
    <row r="65" spans="2:11" ht="20.100000000000001" customHeight="1" x14ac:dyDescent="0.25">
      <c r="B65" s="74">
        <v>7</v>
      </c>
      <c r="C65" s="26" t="s">
        <v>72</v>
      </c>
      <c r="D65" s="111" t="s">
        <v>79</v>
      </c>
      <c r="E65" s="27">
        <v>8.0039999999999996</v>
      </c>
      <c r="F65" s="28">
        <v>4</v>
      </c>
      <c r="G65" s="28" t="s">
        <v>21</v>
      </c>
      <c r="H65" s="198">
        <v>46</v>
      </c>
      <c r="I65" s="199">
        <f t="shared" si="12"/>
        <v>73.636800000000008</v>
      </c>
      <c r="J65" s="181">
        <v>89.97</v>
      </c>
      <c r="K65" s="31">
        <v>144.03</v>
      </c>
    </row>
    <row r="66" spans="2:11" ht="20.100000000000001" customHeight="1" x14ac:dyDescent="0.25">
      <c r="B66" s="74">
        <v>8</v>
      </c>
      <c r="C66" s="26" t="s">
        <v>72</v>
      </c>
      <c r="D66" s="113" t="s">
        <v>80</v>
      </c>
      <c r="E66" s="127">
        <v>10.003</v>
      </c>
      <c r="F66" s="28">
        <v>3</v>
      </c>
      <c r="G66" s="28" t="s">
        <v>21</v>
      </c>
      <c r="H66" s="198">
        <v>46</v>
      </c>
      <c r="I66" s="199">
        <f t="shared" si="12"/>
        <v>92.027600000000007</v>
      </c>
      <c r="J66" s="181">
        <v>89.97</v>
      </c>
      <c r="K66" s="31">
        <v>180</v>
      </c>
    </row>
    <row r="67" spans="2:11" ht="20.100000000000001" customHeight="1" x14ac:dyDescent="0.25">
      <c r="B67" s="74">
        <v>9</v>
      </c>
      <c r="C67" s="26" t="s">
        <v>72</v>
      </c>
      <c r="D67" s="111" t="s">
        <v>81</v>
      </c>
      <c r="E67" s="27">
        <v>20.007999999999999</v>
      </c>
      <c r="F67" s="28">
        <v>4</v>
      </c>
      <c r="G67" s="28" t="s">
        <v>21</v>
      </c>
      <c r="H67" s="198">
        <v>46</v>
      </c>
      <c r="I67" s="199">
        <f t="shared" si="12"/>
        <v>184.07360000000003</v>
      </c>
      <c r="J67" s="181">
        <v>89.97</v>
      </c>
      <c r="K67" s="31">
        <v>360.01</v>
      </c>
    </row>
    <row r="68" spans="2:11" ht="20.100000000000001" customHeight="1" x14ac:dyDescent="0.25">
      <c r="B68" s="74">
        <v>10</v>
      </c>
      <c r="C68" s="26" t="s">
        <v>72</v>
      </c>
      <c r="D68" s="111" t="s">
        <v>82</v>
      </c>
      <c r="E68" s="27">
        <v>21.925000000000001</v>
      </c>
      <c r="F68" s="28">
        <v>3</v>
      </c>
      <c r="G68" s="28" t="s">
        <v>21</v>
      </c>
      <c r="H68" s="198">
        <v>46</v>
      </c>
      <c r="I68" s="199">
        <f t="shared" si="12"/>
        <v>201.71000000000004</v>
      </c>
      <c r="J68" s="181">
        <v>89.97</v>
      </c>
      <c r="K68" s="31">
        <v>394.51</v>
      </c>
    </row>
    <row r="69" spans="2:11" ht="20.100000000000001" customHeight="1" x14ac:dyDescent="0.25">
      <c r="B69" s="74">
        <v>11</v>
      </c>
      <c r="C69" s="26" t="s">
        <v>72</v>
      </c>
      <c r="D69" s="111" t="s">
        <v>83</v>
      </c>
      <c r="E69" s="27">
        <v>30.007000000000001</v>
      </c>
      <c r="F69" s="28">
        <v>4</v>
      </c>
      <c r="G69" s="28" t="s">
        <v>21</v>
      </c>
      <c r="H69" s="198">
        <v>46</v>
      </c>
      <c r="I69" s="199">
        <f t="shared" si="12"/>
        <v>276.06440000000003</v>
      </c>
      <c r="J69" s="181">
        <v>89.97</v>
      </c>
      <c r="K69" s="31">
        <v>539.92999999999995</v>
      </c>
    </row>
    <row r="70" spans="2:11" ht="20.100000000000001" customHeight="1" x14ac:dyDescent="0.25">
      <c r="B70" s="74">
        <v>12</v>
      </c>
      <c r="C70" s="26" t="s">
        <v>72</v>
      </c>
      <c r="D70" s="108" t="s">
        <v>100</v>
      </c>
      <c r="E70" s="62">
        <v>25.739000000000001</v>
      </c>
      <c r="F70" s="63">
        <v>4</v>
      </c>
      <c r="G70" s="63" t="s">
        <v>21</v>
      </c>
      <c r="H70" s="198">
        <v>46</v>
      </c>
      <c r="I70" s="199">
        <f>20%*H70*E70</f>
        <v>236.79880000000003</v>
      </c>
      <c r="J70" s="181">
        <v>89.97</v>
      </c>
      <c r="K70" s="31">
        <v>463.14</v>
      </c>
    </row>
    <row r="71" spans="2:11" ht="20.100000000000001" customHeight="1" x14ac:dyDescent="0.25">
      <c r="B71" s="74">
        <v>13</v>
      </c>
      <c r="C71" s="109" t="s">
        <v>72</v>
      </c>
      <c r="D71" s="128" t="s">
        <v>97</v>
      </c>
      <c r="E71" s="66">
        <v>6.0019999999999998</v>
      </c>
      <c r="F71" s="67">
        <v>4</v>
      </c>
      <c r="G71" s="67" t="s">
        <v>21</v>
      </c>
      <c r="H71" s="198">
        <v>46</v>
      </c>
      <c r="I71" s="199">
        <f>20%*H71*E71</f>
        <v>55.218400000000003</v>
      </c>
      <c r="J71" s="181">
        <v>89.97</v>
      </c>
      <c r="K71" s="31">
        <f>20%*J71*E71</f>
        <v>107.99998799999999</v>
      </c>
    </row>
    <row r="72" spans="2:11" ht="20.100000000000001" customHeight="1" x14ac:dyDescent="0.25">
      <c r="B72" s="74">
        <v>14</v>
      </c>
      <c r="C72" s="109" t="s">
        <v>72</v>
      </c>
      <c r="D72" s="128" t="s">
        <v>96</v>
      </c>
      <c r="E72" s="66">
        <v>7.0010000000000003</v>
      </c>
      <c r="F72" s="67">
        <v>4</v>
      </c>
      <c r="G72" s="67" t="s">
        <v>21</v>
      </c>
      <c r="H72" s="198">
        <v>46</v>
      </c>
      <c r="I72" s="199">
        <f>20%*H72*E72</f>
        <v>64.409200000000013</v>
      </c>
      <c r="J72" s="181">
        <v>89.97</v>
      </c>
      <c r="K72" s="31">
        <f>20%*J72*E72</f>
        <v>125.975994</v>
      </c>
    </row>
    <row r="73" spans="2:11" ht="20.100000000000001" customHeight="1" x14ac:dyDescent="0.25">
      <c r="B73" s="74">
        <v>15</v>
      </c>
      <c r="C73" s="26" t="s">
        <v>72</v>
      </c>
      <c r="D73" s="111" t="s">
        <v>84</v>
      </c>
      <c r="E73" s="27">
        <v>37.006999999999998</v>
      </c>
      <c r="F73" s="28">
        <v>4</v>
      </c>
      <c r="G73" s="28" t="s">
        <v>21</v>
      </c>
      <c r="H73" s="198">
        <v>46</v>
      </c>
      <c r="I73" s="199">
        <f>20%*H73*E73</f>
        <v>340.46440000000001</v>
      </c>
      <c r="J73" s="181">
        <v>89.97</v>
      </c>
      <c r="K73" s="31">
        <v>665.88</v>
      </c>
    </row>
    <row r="74" spans="2:11" ht="20.100000000000001" customHeight="1" x14ac:dyDescent="0.25">
      <c r="B74" s="74">
        <v>16</v>
      </c>
      <c r="C74" s="26" t="s">
        <v>72</v>
      </c>
      <c r="D74" s="111" t="s">
        <v>85</v>
      </c>
      <c r="E74" s="27">
        <v>21.007000000000001</v>
      </c>
      <c r="F74" s="28">
        <v>4</v>
      </c>
      <c r="G74" s="28" t="s">
        <v>21</v>
      </c>
      <c r="H74" s="198">
        <v>46</v>
      </c>
      <c r="I74" s="199">
        <f>20%*H74*E74</f>
        <v>193.26440000000002</v>
      </c>
      <c r="J74" s="181">
        <v>89.97</v>
      </c>
      <c r="K74" s="31">
        <v>377.98</v>
      </c>
    </row>
    <row r="75" spans="2:11" ht="20.100000000000001" customHeight="1" x14ac:dyDescent="0.25">
      <c r="B75" s="74">
        <v>17</v>
      </c>
      <c r="C75" s="26" t="s">
        <v>72</v>
      </c>
      <c r="D75" s="111" t="s">
        <v>86</v>
      </c>
      <c r="E75" s="27">
        <v>36.997</v>
      </c>
      <c r="F75" s="28">
        <v>4</v>
      </c>
      <c r="G75" s="28" t="s">
        <v>21</v>
      </c>
      <c r="H75" s="198">
        <v>46</v>
      </c>
      <c r="I75" s="199">
        <f t="shared" si="12"/>
        <v>340.37240000000003</v>
      </c>
      <c r="J75" s="181">
        <v>89.97</v>
      </c>
      <c r="K75" s="31">
        <v>665.71</v>
      </c>
    </row>
    <row r="76" spans="2:11" ht="20.100000000000001" customHeight="1" x14ac:dyDescent="0.25">
      <c r="B76" s="74">
        <v>18</v>
      </c>
      <c r="C76" s="26" t="s">
        <v>72</v>
      </c>
      <c r="D76" s="111" t="s">
        <v>87</v>
      </c>
      <c r="E76" s="27">
        <v>20.009</v>
      </c>
      <c r="F76" s="28">
        <v>3</v>
      </c>
      <c r="G76" s="28" t="s">
        <v>21</v>
      </c>
      <c r="H76" s="198">
        <v>46</v>
      </c>
      <c r="I76" s="199">
        <f t="shared" si="12"/>
        <v>184.08280000000002</v>
      </c>
      <c r="J76" s="181">
        <v>89.97</v>
      </c>
      <c r="K76" s="31">
        <v>360.03</v>
      </c>
    </row>
    <row r="77" spans="2:11" ht="20.100000000000001" customHeight="1" x14ac:dyDescent="0.25">
      <c r="B77" s="74">
        <v>19</v>
      </c>
      <c r="C77" s="26" t="s">
        <v>72</v>
      </c>
      <c r="D77" s="111" t="s">
        <v>88</v>
      </c>
      <c r="E77" s="27">
        <v>19.004000000000001</v>
      </c>
      <c r="F77" s="28">
        <v>3</v>
      </c>
      <c r="G77" s="28" t="s">
        <v>21</v>
      </c>
      <c r="H77" s="198">
        <v>46</v>
      </c>
      <c r="I77" s="199">
        <f t="shared" si="12"/>
        <v>174.83680000000004</v>
      </c>
      <c r="J77" s="181">
        <v>89.97</v>
      </c>
      <c r="K77" s="31">
        <f t="shared" si="13"/>
        <v>341.95797600000003</v>
      </c>
    </row>
    <row r="78" spans="2:11" ht="20.100000000000001" customHeight="1" x14ac:dyDescent="0.25">
      <c r="B78" s="74">
        <v>20</v>
      </c>
      <c r="C78" s="26" t="s">
        <v>72</v>
      </c>
      <c r="D78" s="111" t="s">
        <v>89</v>
      </c>
      <c r="E78" s="27">
        <v>19.004999999999999</v>
      </c>
      <c r="F78" s="28">
        <v>3</v>
      </c>
      <c r="G78" s="28" t="s">
        <v>21</v>
      </c>
      <c r="H78" s="198">
        <v>46</v>
      </c>
      <c r="I78" s="199">
        <f t="shared" si="12"/>
        <v>174.846</v>
      </c>
      <c r="J78" s="181">
        <v>89.97</v>
      </c>
      <c r="K78" s="31">
        <f t="shared" si="13"/>
        <v>341.97596999999996</v>
      </c>
    </row>
    <row r="79" spans="2:11" ht="20.100000000000001" customHeight="1" x14ac:dyDescent="0.25">
      <c r="B79" s="74">
        <v>21</v>
      </c>
      <c r="C79" s="26" t="s">
        <v>72</v>
      </c>
      <c r="D79" s="111" t="s">
        <v>90</v>
      </c>
      <c r="E79" s="27">
        <v>20.007000000000001</v>
      </c>
      <c r="F79" s="28">
        <v>3</v>
      </c>
      <c r="G79" s="28" t="s">
        <v>21</v>
      </c>
      <c r="H79" s="198">
        <v>46</v>
      </c>
      <c r="I79" s="199">
        <f t="shared" si="12"/>
        <v>184.06440000000003</v>
      </c>
      <c r="J79" s="181">
        <v>89.97</v>
      </c>
      <c r="K79" s="31">
        <v>359.99</v>
      </c>
    </row>
    <row r="80" spans="2:11" ht="20.100000000000001" customHeight="1" x14ac:dyDescent="0.25">
      <c r="B80" s="74">
        <v>22</v>
      </c>
      <c r="C80" s="26" t="s">
        <v>72</v>
      </c>
      <c r="D80" s="111" t="s">
        <v>91</v>
      </c>
      <c r="E80" s="27">
        <v>4.5019999999999998</v>
      </c>
      <c r="F80" s="28">
        <v>3</v>
      </c>
      <c r="G80" s="28" t="s">
        <v>21</v>
      </c>
      <c r="H80" s="198">
        <v>46</v>
      </c>
      <c r="I80" s="199">
        <f t="shared" si="12"/>
        <v>41.418400000000005</v>
      </c>
      <c r="J80" s="181">
        <v>89.97</v>
      </c>
      <c r="K80" s="31">
        <f t="shared" si="13"/>
        <v>81.008987999999988</v>
      </c>
    </row>
    <row r="81" spans="2:11" ht="20.100000000000001" customHeight="1" x14ac:dyDescent="0.25">
      <c r="B81" s="74">
        <v>23</v>
      </c>
      <c r="C81" s="26" t="s">
        <v>72</v>
      </c>
      <c r="D81" s="111" t="s">
        <v>92</v>
      </c>
      <c r="E81" s="27">
        <v>14.503</v>
      </c>
      <c r="F81" s="28">
        <v>3</v>
      </c>
      <c r="G81" s="28" t="s">
        <v>21</v>
      </c>
      <c r="H81" s="198">
        <v>46</v>
      </c>
      <c r="I81" s="199">
        <f t="shared" si="12"/>
        <v>133.42760000000001</v>
      </c>
      <c r="J81" s="181">
        <v>89.97</v>
      </c>
      <c r="K81" s="31">
        <f t="shared" si="13"/>
        <v>260.96698199999997</v>
      </c>
    </row>
    <row r="82" spans="2:11" ht="20.100000000000001" customHeight="1" x14ac:dyDescent="0.25">
      <c r="B82" s="74">
        <v>24</v>
      </c>
      <c r="C82" s="26" t="s">
        <v>72</v>
      </c>
      <c r="D82" s="108" t="s">
        <v>99</v>
      </c>
      <c r="E82" s="62">
        <v>11.006</v>
      </c>
      <c r="F82" s="63">
        <v>3</v>
      </c>
      <c r="G82" s="63" t="s">
        <v>21</v>
      </c>
      <c r="H82" s="198">
        <v>46</v>
      </c>
      <c r="I82" s="199">
        <f>20%*H82*E82</f>
        <v>101.25520000000002</v>
      </c>
      <c r="J82" s="181">
        <v>89.97</v>
      </c>
      <c r="K82" s="31">
        <v>198.05</v>
      </c>
    </row>
    <row r="83" spans="2:11" ht="20.100000000000001" customHeight="1" x14ac:dyDescent="0.25">
      <c r="B83" s="74">
        <v>25</v>
      </c>
      <c r="C83" s="26" t="s">
        <v>72</v>
      </c>
      <c r="D83" s="113" t="s">
        <v>93</v>
      </c>
      <c r="E83" s="127">
        <v>3</v>
      </c>
      <c r="F83" s="28">
        <v>3</v>
      </c>
      <c r="G83" s="28" t="s">
        <v>21</v>
      </c>
      <c r="H83" s="198">
        <v>46</v>
      </c>
      <c r="I83" s="199">
        <f t="shared" si="12"/>
        <v>27.6</v>
      </c>
      <c r="J83" s="181">
        <v>89.97</v>
      </c>
      <c r="K83" s="31">
        <f t="shared" si="13"/>
        <v>53.981999999999999</v>
      </c>
    </row>
    <row r="84" spans="2:11" ht="20.100000000000001" customHeight="1" x14ac:dyDescent="0.25">
      <c r="B84" s="74">
        <v>26</v>
      </c>
      <c r="C84" s="26" t="s">
        <v>72</v>
      </c>
      <c r="D84" s="111" t="s">
        <v>94</v>
      </c>
      <c r="E84" s="27">
        <v>36.991</v>
      </c>
      <c r="F84" s="28">
        <v>3</v>
      </c>
      <c r="G84" s="28" t="s">
        <v>21</v>
      </c>
      <c r="H84" s="198">
        <v>46</v>
      </c>
      <c r="I84" s="199">
        <f t="shared" si="12"/>
        <v>340.31720000000001</v>
      </c>
      <c r="J84" s="181">
        <v>89.97</v>
      </c>
      <c r="K84" s="31">
        <v>665.61</v>
      </c>
    </row>
    <row r="85" spans="2:11" ht="20.100000000000001" customHeight="1" x14ac:dyDescent="0.25">
      <c r="B85" s="74">
        <v>27</v>
      </c>
      <c r="C85" s="26" t="s">
        <v>72</v>
      </c>
      <c r="D85" s="111" t="s">
        <v>95</v>
      </c>
      <c r="E85" s="27">
        <v>10.013999999999999</v>
      </c>
      <c r="F85" s="28">
        <v>3</v>
      </c>
      <c r="G85" s="28" t="s">
        <v>21</v>
      </c>
      <c r="H85" s="198">
        <v>46</v>
      </c>
      <c r="I85" s="199">
        <f t="shared" si="12"/>
        <v>92.128799999999998</v>
      </c>
      <c r="J85" s="181">
        <v>89.97</v>
      </c>
      <c r="K85" s="31">
        <f t="shared" si="13"/>
        <v>180.19191599999999</v>
      </c>
    </row>
    <row r="86" spans="2:11" ht="20.100000000000001" customHeight="1" thickBot="1" x14ac:dyDescent="0.3">
      <c r="B86" s="74">
        <v>28</v>
      </c>
      <c r="C86" s="26" t="s">
        <v>72</v>
      </c>
      <c r="D86" s="108" t="s">
        <v>98</v>
      </c>
      <c r="E86" s="62">
        <v>10.013</v>
      </c>
      <c r="F86" s="63">
        <v>3</v>
      </c>
      <c r="G86" s="63" t="s">
        <v>21</v>
      </c>
      <c r="H86" s="198">
        <v>46</v>
      </c>
      <c r="I86" s="199">
        <f t="shared" si="12"/>
        <v>92.119600000000005</v>
      </c>
      <c r="J86" s="181">
        <v>89.97</v>
      </c>
      <c r="K86" s="31">
        <f t="shared" si="13"/>
        <v>180.173922</v>
      </c>
    </row>
    <row r="87" spans="2:11" ht="20.100000000000001" customHeight="1" thickBot="1" x14ac:dyDescent="0.3">
      <c r="B87" s="72"/>
      <c r="C87" s="245" t="s">
        <v>29</v>
      </c>
      <c r="D87" s="43"/>
      <c r="E87" s="44">
        <f>SUM(E59:E86)</f>
        <v>465.43600000000009</v>
      </c>
      <c r="F87" s="45"/>
      <c r="G87" s="52"/>
      <c r="H87" s="204"/>
      <c r="I87" s="195"/>
      <c r="J87" s="18"/>
      <c r="K87" s="19"/>
    </row>
    <row r="88" spans="2:11" x14ac:dyDescent="0.25">
      <c r="B88" s="73"/>
      <c r="C88" s="21"/>
      <c r="D88" s="55"/>
      <c r="E88" s="56"/>
      <c r="F88" s="57"/>
      <c r="G88" s="21"/>
      <c r="H88" s="205"/>
      <c r="I88" s="197"/>
      <c r="J88" s="24"/>
      <c r="K88" s="25"/>
    </row>
    <row r="89" spans="2:11" ht="20.100000000000001" customHeight="1" x14ac:dyDescent="0.25">
      <c r="B89" s="74">
        <v>1</v>
      </c>
      <c r="C89" s="26" t="s">
        <v>101</v>
      </c>
      <c r="D89" s="130" t="s">
        <v>106</v>
      </c>
      <c r="E89" s="131">
        <v>9.7509999999999994</v>
      </c>
      <c r="F89" s="67">
        <v>3</v>
      </c>
      <c r="G89" s="132" t="s">
        <v>21</v>
      </c>
      <c r="H89" s="202">
        <v>46</v>
      </c>
      <c r="I89" s="199">
        <f>20%*H89*E89</f>
        <v>89.70920000000001</v>
      </c>
      <c r="J89" s="181">
        <v>89.97</v>
      </c>
      <c r="K89" s="31">
        <f>20%*J89*E89</f>
        <v>175.45949399999998</v>
      </c>
    </row>
    <row r="90" spans="2:11" ht="20.100000000000001" customHeight="1" x14ac:dyDescent="0.25">
      <c r="B90" s="74">
        <v>2</v>
      </c>
      <c r="C90" s="26" t="s">
        <v>101</v>
      </c>
      <c r="D90" s="113" t="s">
        <v>102</v>
      </c>
      <c r="E90" s="129">
        <v>8.3320000000000007</v>
      </c>
      <c r="F90" s="28">
        <v>3</v>
      </c>
      <c r="G90" s="28" t="s">
        <v>21</v>
      </c>
      <c r="H90" s="202">
        <v>46</v>
      </c>
      <c r="I90" s="199">
        <f t="shared" ref="I90:I95" si="14">20%*H90*E90</f>
        <v>76.65440000000001</v>
      </c>
      <c r="J90" s="181">
        <v>89.97</v>
      </c>
      <c r="K90" s="31">
        <v>149.91</v>
      </c>
    </row>
    <row r="91" spans="2:11" ht="20.100000000000001" customHeight="1" x14ac:dyDescent="0.25">
      <c r="B91" s="74">
        <v>3</v>
      </c>
      <c r="C91" s="26" t="s">
        <v>101</v>
      </c>
      <c r="D91" s="111" t="s">
        <v>103</v>
      </c>
      <c r="E91" s="27">
        <v>13</v>
      </c>
      <c r="F91" s="28">
        <v>3</v>
      </c>
      <c r="G91" s="28" t="s">
        <v>21</v>
      </c>
      <c r="H91" s="202">
        <v>46</v>
      </c>
      <c r="I91" s="199">
        <f t="shared" si="14"/>
        <v>119.60000000000001</v>
      </c>
      <c r="J91" s="181">
        <v>89.97</v>
      </c>
      <c r="K91" s="31">
        <f t="shared" ref="K91:K95" si="15">20%*J91*E91</f>
        <v>233.922</v>
      </c>
    </row>
    <row r="92" spans="2:11" ht="20.100000000000001" customHeight="1" x14ac:dyDescent="0.25">
      <c r="B92" s="74">
        <v>4</v>
      </c>
      <c r="C92" s="26" t="s">
        <v>101</v>
      </c>
      <c r="D92" s="111" t="s">
        <v>104</v>
      </c>
      <c r="E92" s="27">
        <v>13.003</v>
      </c>
      <c r="F92" s="28">
        <v>3</v>
      </c>
      <c r="G92" s="28" t="s">
        <v>21</v>
      </c>
      <c r="H92" s="202">
        <v>46</v>
      </c>
      <c r="I92" s="199">
        <f t="shared" si="14"/>
        <v>119.62760000000002</v>
      </c>
      <c r="J92" s="181">
        <v>89.97</v>
      </c>
      <c r="K92" s="31">
        <f t="shared" si="15"/>
        <v>233.97598199999999</v>
      </c>
    </row>
    <row r="93" spans="2:11" ht="20.100000000000001" customHeight="1" x14ac:dyDescent="0.25">
      <c r="B93" s="74">
        <v>5</v>
      </c>
      <c r="C93" s="26" t="s">
        <v>101</v>
      </c>
      <c r="D93" s="113" t="s">
        <v>105</v>
      </c>
      <c r="E93" s="127">
        <v>5.5010000000000003</v>
      </c>
      <c r="F93" s="28">
        <v>3</v>
      </c>
      <c r="G93" s="28" t="s">
        <v>21</v>
      </c>
      <c r="H93" s="202">
        <v>46</v>
      </c>
      <c r="I93" s="199">
        <f t="shared" si="14"/>
        <v>50.609200000000008</v>
      </c>
      <c r="J93" s="181">
        <v>89.97</v>
      </c>
      <c r="K93" s="31">
        <f t="shared" si="15"/>
        <v>98.984994</v>
      </c>
    </row>
    <row r="94" spans="2:11" ht="20.100000000000001" customHeight="1" x14ac:dyDescent="0.25">
      <c r="B94" s="74">
        <v>6</v>
      </c>
      <c r="C94" s="26" t="s">
        <v>101</v>
      </c>
      <c r="D94" s="108" t="s">
        <v>107</v>
      </c>
      <c r="E94" s="62">
        <v>10.901</v>
      </c>
      <c r="F94" s="63">
        <v>3</v>
      </c>
      <c r="G94" s="63" t="s">
        <v>21</v>
      </c>
      <c r="H94" s="202">
        <v>46</v>
      </c>
      <c r="I94" s="199">
        <f t="shared" si="14"/>
        <v>100.28920000000001</v>
      </c>
      <c r="J94" s="181">
        <v>89.97</v>
      </c>
      <c r="K94" s="31">
        <f t="shared" si="15"/>
        <v>196.15259399999999</v>
      </c>
    </row>
    <row r="95" spans="2:11" ht="20.100000000000001" customHeight="1" thickBot="1" x14ac:dyDescent="0.3">
      <c r="B95" s="74">
        <v>7</v>
      </c>
      <c r="C95" s="26" t="s">
        <v>101</v>
      </c>
      <c r="D95" s="111" t="s">
        <v>108</v>
      </c>
      <c r="E95" s="27">
        <v>10.002000000000001</v>
      </c>
      <c r="F95" s="28">
        <v>3</v>
      </c>
      <c r="G95" s="28" t="s">
        <v>21</v>
      </c>
      <c r="H95" s="202">
        <v>46</v>
      </c>
      <c r="I95" s="199">
        <f t="shared" si="14"/>
        <v>92.018400000000014</v>
      </c>
      <c r="J95" s="181">
        <v>89.97</v>
      </c>
      <c r="K95" s="31">
        <f t="shared" si="15"/>
        <v>179.975988</v>
      </c>
    </row>
    <row r="96" spans="2:11" ht="20.100000000000001" customHeight="1" thickBot="1" x14ac:dyDescent="0.3">
      <c r="B96" s="72"/>
      <c r="C96" s="245" t="s">
        <v>29</v>
      </c>
      <c r="D96" s="43"/>
      <c r="E96" s="44">
        <f>SUM(E89:E95)</f>
        <v>70.489999999999995</v>
      </c>
      <c r="F96" s="45"/>
      <c r="G96" s="52"/>
      <c r="H96" s="204"/>
      <c r="I96" s="195"/>
      <c r="J96" s="18"/>
      <c r="K96" s="19"/>
    </row>
    <row r="97" spans="2:11" x14ac:dyDescent="0.25">
      <c r="B97" s="74"/>
      <c r="C97" s="79"/>
      <c r="D97" s="89"/>
      <c r="E97" s="90"/>
      <c r="F97" s="91"/>
      <c r="G97" s="79"/>
      <c r="H97" s="202"/>
      <c r="I97" s="199"/>
      <c r="J97" s="30"/>
      <c r="K97" s="31"/>
    </row>
    <row r="98" spans="2:11" ht="20.100000000000001" customHeight="1" x14ac:dyDescent="0.25">
      <c r="B98" s="74">
        <v>1</v>
      </c>
      <c r="C98" s="26" t="s">
        <v>31</v>
      </c>
      <c r="D98" s="111" t="s">
        <v>109</v>
      </c>
      <c r="E98" s="27">
        <v>21.841999999999999</v>
      </c>
      <c r="F98" s="28">
        <v>3</v>
      </c>
      <c r="G98" s="28" t="s">
        <v>21</v>
      </c>
      <c r="H98" s="198">
        <v>46</v>
      </c>
      <c r="I98" s="199">
        <f>20%*H98*E98</f>
        <v>200.94640000000001</v>
      </c>
      <c r="J98" s="181">
        <v>89.97</v>
      </c>
      <c r="K98" s="31">
        <f t="shared" ref="K98:K99" si="16">20%*J98*E98</f>
        <v>393.02494799999999</v>
      </c>
    </row>
    <row r="99" spans="2:11" ht="20.100000000000001" customHeight="1" thickBot="1" x14ac:dyDescent="0.3">
      <c r="B99" s="76">
        <v>2</v>
      </c>
      <c r="C99" s="26" t="s">
        <v>31</v>
      </c>
      <c r="D99" s="111" t="s">
        <v>110</v>
      </c>
      <c r="E99" s="27">
        <v>2.1</v>
      </c>
      <c r="F99" s="28">
        <v>3</v>
      </c>
      <c r="G99" s="28" t="s">
        <v>21</v>
      </c>
      <c r="H99" s="198">
        <v>46</v>
      </c>
      <c r="I99" s="208">
        <f t="shared" ref="I99" si="17">20%*H99*E99</f>
        <v>19.320000000000004</v>
      </c>
      <c r="J99" s="181">
        <v>89.97</v>
      </c>
      <c r="K99" s="118">
        <f t="shared" si="16"/>
        <v>37.787399999999998</v>
      </c>
    </row>
    <row r="100" spans="2:11" ht="20.100000000000001" customHeight="1" thickBot="1" x14ac:dyDescent="0.3">
      <c r="B100" s="72"/>
      <c r="C100" s="245" t="s">
        <v>29</v>
      </c>
      <c r="D100" s="43"/>
      <c r="E100" s="44">
        <f>SUM(E98:E99)</f>
        <v>23.942</v>
      </c>
      <c r="F100" s="45"/>
      <c r="G100" s="52"/>
      <c r="H100" s="204"/>
      <c r="I100" s="195"/>
      <c r="J100" s="18"/>
      <c r="K100" s="19"/>
    </row>
    <row r="101" spans="2:11" x14ac:dyDescent="0.25">
      <c r="B101" s="74"/>
      <c r="C101" s="79"/>
      <c r="D101" s="89"/>
      <c r="E101" s="90"/>
      <c r="F101" s="91"/>
      <c r="G101" s="79"/>
      <c r="H101" s="202"/>
      <c r="I101" s="199"/>
      <c r="J101" s="30"/>
      <c r="K101" s="31"/>
    </row>
    <row r="102" spans="2:11" ht="20.100000000000001" customHeight="1" x14ac:dyDescent="0.25">
      <c r="B102" s="74">
        <v>1</v>
      </c>
      <c r="C102" s="26" t="s">
        <v>111</v>
      </c>
      <c r="D102" s="111" t="s">
        <v>205</v>
      </c>
      <c r="E102" s="27">
        <v>19.004999999999999</v>
      </c>
      <c r="F102" s="28">
        <v>4</v>
      </c>
      <c r="G102" s="28" t="s">
        <v>21</v>
      </c>
      <c r="H102" s="202">
        <v>46</v>
      </c>
      <c r="I102" s="199">
        <f t="shared" ref="I102:I127" si="18">20%*H102*E102</f>
        <v>174.846</v>
      </c>
      <c r="J102" s="181">
        <v>89.97</v>
      </c>
      <c r="K102" s="31">
        <f t="shared" ref="K102:K127" si="19">20%*J102*E102</f>
        <v>341.97596999999996</v>
      </c>
    </row>
    <row r="103" spans="2:11" ht="20.100000000000001" customHeight="1" x14ac:dyDescent="0.25">
      <c r="B103" s="74">
        <v>2</v>
      </c>
      <c r="C103" s="26" t="s">
        <v>111</v>
      </c>
      <c r="D103" s="111" t="s">
        <v>206</v>
      </c>
      <c r="E103" s="27">
        <v>75.335999999999999</v>
      </c>
      <c r="F103" s="28">
        <v>4</v>
      </c>
      <c r="G103" s="28" t="s">
        <v>21</v>
      </c>
      <c r="H103" s="202">
        <v>46</v>
      </c>
      <c r="I103" s="199">
        <f t="shared" si="18"/>
        <v>693.09120000000007</v>
      </c>
      <c r="J103" s="181">
        <v>89.97</v>
      </c>
      <c r="K103" s="31">
        <v>1355.57</v>
      </c>
    </row>
    <row r="104" spans="2:11" ht="20.100000000000001" customHeight="1" x14ac:dyDescent="0.25">
      <c r="B104" s="74">
        <v>3</v>
      </c>
      <c r="C104" s="26" t="s">
        <v>111</v>
      </c>
      <c r="D104" s="111" t="s">
        <v>131</v>
      </c>
      <c r="E104" s="27">
        <v>575.75699999999995</v>
      </c>
      <c r="F104" s="28">
        <v>5</v>
      </c>
      <c r="G104" s="28" t="s">
        <v>21</v>
      </c>
      <c r="H104" s="202">
        <v>46</v>
      </c>
      <c r="I104" s="199">
        <f t="shared" si="18"/>
        <v>5296.9643999999998</v>
      </c>
      <c r="J104" s="181">
        <v>89.97</v>
      </c>
      <c r="K104" s="31">
        <v>10359.950000000001</v>
      </c>
    </row>
    <row r="105" spans="2:11" ht="20.100000000000001" customHeight="1" x14ac:dyDescent="0.25">
      <c r="B105" s="74">
        <v>4</v>
      </c>
      <c r="C105" s="26" t="s">
        <v>111</v>
      </c>
      <c r="D105" s="113" t="s">
        <v>112</v>
      </c>
      <c r="E105" s="156">
        <v>8.01</v>
      </c>
      <c r="F105" s="28">
        <v>5</v>
      </c>
      <c r="G105" s="28" t="s">
        <v>21</v>
      </c>
      <c r="H105" s="202">
        <v>46</v>
      </c>
      <c r="I105" s="199">
        <f t="shared" si="18"/>
        <v>73.692000000000007</v>
      </c>
      <c r="J105" s="181">
        <v>89.97</v>
      </c>
      <c r="K105" s="31">
        <f t="shared" si="19"/>
        <v>144.13193999999999</v>
      </c>
    </row>
    <row r="106" spans="2:11" ht="20.100000000000001" customHeight="1" x14ac:dyDescent="0.25">
      <c r="B106" s="74">
        <v>5</v>
      </c>
      <c r="C106" s="26" t="s">
        <v>111</v>
      </c>
      <c r="D106" s="113" t="s">
        <v>113</v>
      </c>
      <c r="E106" s="157">
        <v>6.5010000000000003</v>
      </c>
      <c r="F106" s="28">
        <v>5</v>
      </c>
      <c r="G106" s="28" t="s">
        <v>21</v>
      </c>
      <c r="H106" s="202">
        <v>46</v>
      </c>
      <c r="I106" s="199">
        <f t="shared" si="18"/>
        <v>59.809200000000011</v>
      </c>
      <c r="J106" s="181">
        <v>89.97</v>
      </c>
      <c r="K106" s="31">
        <f t="shared" si="19"/>
        <v>116.978994</v>
      </c>
    </row>
    <row r="107" spans="2:11" ht="20.100000000000001" customHeight="1" x14ac:dyDescent="0.25">
      <c r="B107" s="74">
        <v>6</v>
      </c>
      <c r="C107" s="26" t="s">
        <v>111</v>
      </c>
      <c r="D107" s="113" t="s">
        <v>114</v>
      </c>
      <c r="E107" s="157">
        <v>6.5</v>
      </c>
      <c r="F107" s="28">
        <v>5</v>
      </c>
      <c r="G107" s="28" t="s">
        <v>21</v>
      </c>
      <c r="H107" s="202">
        <v>46</v>
      </c>
      <c r="I107" s="199">
        <f t="shared" si="18"/>
        <v>59.800000000000004</v>
      </c>
      <c r="J107" s="181">
        <v>89.97</v>
      </c>
      <c r="K107" s="31">
        <f t="shared" si="19"/>
        <v>116.961</v>
      </c>
    </row>
    <row r="108" spans="2:11" ht="20.100000000000001" customHeight="1" x14ac:dyDescent="0.25">
      <c r="B108" s="74">
        <v>7</v>
      </c>
      <c r="C108" s="26" t="s">
        <v>111</v>
      </c>
      <c r="D108" s="113" t="s">
        <v>209</v>
      </c>
      <c r="E108" s="157">
        <v>10.000999999999999</v>
      </c>
      <c r="F108" s="28">
        <v>5</v>
      </c>
      <c r="G108" s="28" t="s">
        <v>21</v>
      </c>
      <c r="H108" s="202">
        <v>46</v>
      </c>
      <c r="I108" s="199">
        <f t="shared" si="18"/>
        <v>92.009200000000007</v>
      </c>
      <c r="J108" s="181">
        <v>89.97</v>
      </c>
      <c r="K108" s="31">
        <f t="shared" si="19"/>
        <v>179.95799399999999</v>
      </c>
    </row>
    <row r="109" spans="2:11" ht="20.100000000000001" customHeight="1" x14ac:dyDescent="0.25">
      <c r="B109" s="74">
        <v>8</v>
      </c>
      <c r="C109" s="26" t="s">
        <v>111</v>
      </c>
      <c r="D109" s="111" t="s">
        <v>115</v>
      </c>
      <c r="E109" s="27">
        <v>10.000999999999999</v>
      </c>
      <c r="F109" s="28">
        <v>5</v>
      </c>
      <c r="G109" s="28" t="s">
        <v>21</v>
      </c>
      <c r="H109" s="202">
        <v>46</v>
      </c>
      <c r="I109" s="199">
        <f t="shared" si="18"/>
        <v>92.009200000000007</v>
      </c>
      <c r="J109" s="181">
        <v>89.97</v>
      </c>
      <c r="K109" s="31">
        <f t="shared" si="19"/>
        <v>179.95799399999999</v>
      </c>
    </row>
    <row r="110" spans="2:11" ht="20.100000000000001" customHeight="1" x14ac:dyDescent="0.25">
      <c r="B110" s="74">
        <v>9</v>
      </c>
      <c r="C110" s="26" t="s">
        <v>111</v>
      </c>
      <c r="D110" s="111" t="s">
        <v>116</v>
      </c>
      <c r="E110" s="27">
        <v>10.000999999999999</v>
      </c>
      <c r="F110" s="28">
        <v>5</v>
      </c>
      <c r="G110" s="28" t="s">
        <v>21</v>
      </c>
      <c r="H110" s="202">
        <v>46</v>
      </c>
      <c r="I110" s="199">
        <f t="shared" si="18"/>
        <v>92.009200000000007</v>
      </c>
      <c r="J110" s="181">
        <v>89.97</v>
      </c>
      <c r="K110" s="31">
        <f t="shared" si="19"/>
        <v>179.95799399999999</v>
      </c>
    </row>
    <row r="111" spans="2:11" ht="20.100000000000001" customHeight="1" x14ac:dyDescent="0.25">
      <c r="B111" s="74">
        <v>10</v>
      </c>
      <c r="C111" s="26" t="s">
        <v>111</v>
      </c>
      <c r="D111" s="111" t="s">
        <v>117</v>
      </c>
      <c r="E111" s="27">
        <v>10.002000000000001</v>
      </c>
      <c r="F111" s="28">
        <v>5</v>
      </c>
      <c r="G111" s="28" t="s">
        <v>21</v>
      </c>
      <c r="H111" s="202">
        <v>46</v>
      </c>
      <c r="I111" s="199">
        <f t="shared" si="18"/>
        <v>92.018400000000014</v>
      </c>
      <c r="J111" s="181">
        <v>89.97</v>
      </c>
      <c r="K111" s="31">
        <f t="shared" si="19"/>
        <v>179.975988</v>
      </c>
    </row>
    <row r="112" spans="2:11" ht="20.100000000000001" customHeight="1" x14ac:dyDescent="0.25">
      <c r="B112" s="74">
        <v>11</v>
      </c>
      <c r="C112" s="26" t="s">
        <v>111</v>
      </c>
      <c r="D112" s="111" t="s">
        <v>118</v>
      </c>
      <c r="E112" s="27">
        <v>10.002000000000001</v>
      </c>
      <c r="F112" s="28">
        <v>5</v>
      </c>
      <c r="G112" s="28" t="s">
        <v>21</v>
      </c>
      <c r="H112" s="202">
        <v>46</v>
      </c>
      <c r="I112" s="199">
        <f t="shared" si="18"/>
        <v>92.018400000000014</v>
      </c>
      <c r="J112" s="181">
        <v>89.97</v>
      </c>
      <c r="K112" s="31">
        <f t="shared" si="19"/>
        <v>179.975988</v>
      </c>
    </row>
    <row r="113" spans="2:11" ht="20.100000000000001" customHeight="1" x14ac:dyDescent="0.25">
      <c r="B113" s="74">
        <v>12</v>
      </c>
      <c r="C113" s="26" t="s">
        <v>111</v>
      </c>
      <c r="D113" s="111" t="s">
        <v>119</v>
      </c>
      <c r="E113" s="27">
        <v>10.002000000000001</v>
      </c>
      <c r="F113" s="28">
        <v>5</v>
      </c>
      <c r="G113" s="28" t="s">
        <v>21</v>
      </c>
      <c r="H113" s="202">
        <v>46</v>
      </c>
      <c r="I113" s="199">
        <f t="shared" si="18"/>
        <v>92.018400000000014</v>
      </c>
      <c r="J113" s="181">
        <v>89.97</v>
      </c>
      <c r="K113" s="31">
        <f t="shared" si="19"/>
        <v>179.975988</v>
      </c>
    </row>
    <row r="114" spans="2:11" ht="20.100000000000001" customHeight="1" x14ac:dyDescent="0.25">
      <c r="B114" s="74">
        <v>13</v>
      </c>
      <c r="C114" s="26" t="s">
        <v>111</v>
      </c>
      <c r="D114" s="111" t="s">
        <v>120</v>
      </c>
      <c r="E114" s="27">
        <v>10.000999999999999</v>
      </c>
      <c r="F114" s="28">
        <v>5</v>
      </c>
      <c r="G114" s="28" t="s">
        <v>21</v>
      </c>
      <c r="H114" s="202">
        <v>46</v>
      </c>
      <c r="I114" s="199">
        <f t="shared" si="18"/>
        <v>92.009200000000007</v>
      </c>
      <c r="J114" s="181">
        <v>89.97</v>
      </c>
      <c r="K114" s="31">
        <f t="shared" si="19"/>
        <v>179.95799399999999</v>
      </c>
    </row>
    <row r="115" spans="2:11" ht="20.100000000000001" customHeight="1" x14ac:dyDescent="0.25">
      <c r="B115" s="74">
        <v>14</v>
      </c>
      <c r="C115" s="26" t="s">
        <v>111</v>
      </c>
      <c r="D115" s="111" t="s">
        <v>121</v>
      </c>
      <c r="E115" s="27">
        <v>10.000999999999999</v>
      </c>
      <c r="F115" s="28">
        <v>5</v>
      </c>
      <c r="G115" s="28" t="s">
        <v>21</v>
      </c>
      <c r="H115" s="202">
        <v>46</v>
      </c>
      <c r="I115" s="199">
        <f t="shared" si="18"/>
        <v>92.009200000000007</v>
      </c>
      <c r="J115" s="181">
        <v>89.97</v>
      </c>
      <c r="K115" s="31">
        <f t="shared" si="19"/>
        <v>179.95799399999999</v>
      </c>
    </row>
    <row r="116" spans="2:11" ht="20.100000000000001" customHeight="1" x14ac:dyDescent="0.25">
      <c r="B116" s="74">
        <v>15</v>
      </c>
      <c r="C116" s="26" t="s">
        <v>111</v>
      </c>
      <c r="D116" s="111" t="s">
        <v>122</v>
      </c>
      <c r="E116" s="27">
        <v>10.002000000000001</v>
      </c>
      <c r="F116" s="28">
        <v>5</v>
      </c>
      <c r="G116" s="28" t="s">
        <v>21</v>
      </c>
      <c r="H116" s="202">
        <v>46</v>
      </c>
      <c r="I116" s="199">
        <f t="shared" si="18"/>
        <v>92.018400000000014</v>
      </c>
      <c r="J116" s="181">
        <v>89.97</v>
      </c>
      <c r="K116" s="31">
        <f t="shared" si="19"/>
        <v>179.975988</v>
      </c>
    </row>
    <row r="117" spans="2:11" ht="20.100000000000001" customHeight="1" x14ac:dyDescent="0.25">
      <c r="B117" s="74">
        <v>16</v>
      </c>
      <c r="C117" s="26" t="s">
        <v>111</v>
      </c>
      <c r="D117" s="111" t="s">
        <v>123</v>
      </c>
      <c r="E117" s="27">
        <v>10.002000000000001</v>
      </c>
      <c r="F117" s="28">
        <v>5</v>
      </c>
      <c r="G117" s="28" t="s">
        <v>21</v>
      </c>
      <c r="H117" s="202">
        <v>46</v>
      </c>
      <c r="I117" s="199">
        <f t="shared" si="18"/>
        <v>92.018400000000014</v>
      </c>
      <c r="J117" s="181">
        <v>89.97</v>
      </c>
      <c r="K117" s="31">
        <f t="shared" si="19"/>
        <v>179.975988</v>
      </c>
    </row>
    <row r="118" spans="2:11" ht="20.100000000000001" customHeight="1" x14ac:dyDescent="0.25">
      <c r="B118" s="74">
        <v>17</v>
      </c>
      <c r="C118" s="26" t="s">
        <v>111</v>
      </c>
      <c r="D118" s="111" t="s">
        <v>124</v>
      </c>
      <c r="E118" s="27">
        <v>6.3339999999999996</v>
      </c>
      <c r="F118" s="28">
        <v>5</v>
      </c>
      <c r="G118" s="28" t="s">
        <v>21</v>
      </c>
      <c r="H118" s="202">
        <v>46</v>
      </c>
      <c r="I118" s="199">
        <f t="shared" si="18"/>
        <v>58.272800000000004</v>
      </c>
      <c r="J118" s="181">
        <v>89.97</v>
      </c>
      <c r="K118" s="31">
        <f t="shared" si="19"/>
        <v>113.97399599999999</v>
      </c>
    </row>
    <row r="119" spans="2:11" ht="20.100000000000001" customHeight="1" x14ac:dyDescent="0.25">
      <c r="B119" s="74">
        <v>18</v>
      </c>
      <c r="C119" s="26" t="s">
        <v>111</v>
      </c>
      <c r="D119" s="111" t="s">
        <v>125</v>
      </c>
      <c r="E119" s="27">
        <v>6.3339999999999996</v>
      </c>
      <c r="F119" s="28">
        <v>5</v>
      </c>
      <c r="G119" s="28" t="s">
        <v>21</v>
      </c>
      <c r="H119" s="202">
        <v>46</v>
      </c>
      <c r="I119" s="199">
        <f t="shared" si="18"/>
        <v>58.272800000000004</v>
      </c>
      <c r="J119" s="181">
        <v>89.97</v>
      </c>
      <c r="K119" s="31">
        <f t="shared" si="19"/>
        <v>113.97399599999999</v>
      </c>
    </row>
    <row r="120" spans="2:11" ht="20.100000000000001" customHeight="1" x14ac:dyDescent="0.25">
      <c r="B120" s="74">
        <v>19</v>
      </c>
      <c r="C120" s="26" t="s">
        <v>111</v>
      </c>
      <c r="D120" s="111" t="s">
        <v>126</v>
      </c>
      <c r="E120" s="27">
        <v>6.335</v>
      </c>
      <c r="F120" s="28">
        <v>5</v>
      </c>
      <c r="G120" s="28" t="s">
        <v>21</v>
      </c>
      <c r="H120" s="202">
        <v>46</v>
      </c>
      <c r="I120" s="199">
        <f t="shared" si="18"/>
        <v>58.282000000000004</v>
      </c>
      <c r="J120" s="181">
        <v>89.97</v>
      </c>
      <c r="K120" s="31">
        <f t="shared" si="19"/>
        <v>113.99199</v>
      </c>
    </row>
    <row r="121" spans="2:11" ht="20.100000000000001" customHeight="1" x14ac:dyDescent="0.25">
      <c r="B121" s="74">
        <v>20</v>
      </c>
      <c r="C121" s="26" t="s">
        <v>111</v>
      </c>
      <c r="D121" s="111" t="s">
        <v>127</v>
      </c>
      <c r="E121" s="27">
        <v>6.3339999999999996</v>
      </c>
      <c r="F121" s="28">
        <v>5</v>
      </c>
      <c r="G121" s="28" t="s">
        <v>21</v>
      </c>
      <c r="H121" s="202">
        <v>46</v>
      </c>
      <c r="I121" s="199">
        <f t="shared" si="18"/>
        <v>58.272800000000004</v>
      </c>
      <c r="J121" s="181">
        <v>89.97</v>
      </c>
      <c r="K121" s="31">
        <f t="shared" si="19"/>
        <v>113.97399599999999</v>
      </c>
    </row>
    <row r="122" spans="2:11" ht="20.100000000000001" customHeight="1" x14ac:dyDescent="0.25">
      <c r="B122" s="74">
        <v>21</v>
      </c>
      <c r="C122" s="26" t="s">
        <v>111</v>
      </c>
      <c r="D122" s="111" t="s">
        <v>128</v>
      </c>
      <c r="E122" s="27">
        <v>6.3339999999999996</v>
      </c>
      <c r="F122" s="28">
        <v>5</v>
      </c>
      <c r="G122" s="28" t="s">
        <v>21</v>
      </c>
      <c r="H122" s="202">
        <v>46</v>
      </c>
      <c r="I122" s="199">
        <f t="shared" si="18"/>
        <v>58.272800000000004</v>
      </c>
      <c r="J122" s="181">
        <v>89.97</v>
      </c>
      <c r="K122" s="31">
        <f t="shared" si="19"/>
        <v>113.97399599999999</v>
      </c>
    </row>
    <row r="123" spans="2:11" ht="20.100000000000001" customHeight="1" x14ac:dyDescent="0.25">
      <c r="B123" s="74">
        <v>22</v>
      </c>
      <c r="C123" s="26" t="s">
        <v>111</v>
      </c>
      <c r="D123" s="111" t="s">
        <v>129</v>
      </c>
      <c r="E123" s="27">
        <v>6.335</v>
      </c>
      <c r="F123" s="28">
        <v>5</v>
      </c>
      <c r="G123" s="28" t="s">
        <v>21</v>
      </c>
      <c r="H123" s="202">
        <v>46</v>
      </c>
      <c r="I123" s="199">
        <f t="shared" si="18"/>
        <v>58.282000000000004</v>
      </c>
      <c r="J123" s="181">
        <v>89.97</v>
      </c>
      <c r="K123" s="31">
        <f t="shared" si="19"/>
        <v>113.99199</v>
      </c>
    </row>
    <row r="124" spans="2:11" ht="20.100000000000001" customHeight="1" x14ac:dyDescent="0.25">
      <c r="B124" s="74">
        <v>23</v>
      </c>
      <c r="C124" s="26" t="s">
        <v>111</v>
      </c>
      <c r="D124" s="111" t="s">
        <v>130</v>
      </c>
      <c r="E124" s="27">
        <v>12.002000000000001</v>
      </c>
      <c r="F124" s="28">
        <v>5</v>
      </c>
      <c r="G124" s="28" t="s">
        <v>21</v>
      </c>
      <c r="H124" s="202">
        <v>46</v>
      </c>
      <c r="I124" s="199">
        <f t="shared" si="18"/>
        <v>110.41840000000002</v>
      </c>
      <c r="J124" s="181">
        <v>89.97</v>
      </c>
      <c r="K124" s="31">
        <f t="shared" si="19"/>
        <v>215.963988</v>
      </c>
    </row>
    <row r="125" spans="2:11" ht="20.100000000000001" customHeight="1" x14ac:dyDescent="0.25">
      <c r="B125" s="74">
        <v>24</v>
      </c>
      <c r="C125" s="26" t="s">
        <v>111</v>
      </c>
      <c r="D125" s="111" t="s">
        <v>207</v>
      </c>
      <c r="E125" s="27">
        <v>10.002000000000001</v>
      </c>
      <c r="F125" s="28">
        <v>5</v>
      </c>
      <c r="G125" s="28" t="s">
        <v>21</v>
      </c>
      <c r="H125" s="212">
        <v>46</v>
      </c>
      <c r="I125" s="199">
        <f t="shared" si="18"/>
        <v>92.018400000000014</v>
      </c>
      <c r="J125" s="181">
        <v>89.97</v>
      </c>
      <c r="K125" s="31">
        <f t="shared" si="19"/>
        <v>179.975988</v>
      </c>
    </row>
    <row r="126" spans="2:11" ht="20.100000000000001" customHeight="1" x14ac:dyDescent="0.25">
      <c r="B126" s="74">
        <v>25</v>
      </c>
      <c r="C126" s="26" t="s">
        <v>111</v>
      </c>
      <c r="D126" s="111" t="s">
        <v>208</v>
      </c>
      <c r="E126" s="27">
        <v>23.998999999999999</v>
      </c>
      <c r="F126" s="28">
        <v>4</v>
      </c>
      <c r="G126" s="28" t="s">
        <v>21</v>
      </c>
      <c r="H126" s="212">
        <v>46</v>
      </c>
      <c r="I126" s="199">
        <f t="shared" si="18"/>
        <v>220.79080000000002</v>
      </c>
      <c r="J126" s="181">
        <v>89.97</v>
      </c>
      <c r="K126" s="31">
        <v>431.83</v>
      </c>
    </row>
    <row r="127" spans="2:11" ht="20.100000000000001" customHeight="1" thickBot="1" x14ac:dyDescent="0.3">
      <c r="B127" s="74">
        <v>26</v>
      </c>
      <c r="C127" s="34" t="s">
        <v>111</v>
      </c>
      <c r="D127" s="158" t="s">
        <v>132</v>
      </c>
      <c r="E127" s="59">
        <v>7.4790000000000001</v>
      </c>
      <c r="F127" s="35">
        <v>3</v>
      </c>
      <c r="G127" s="35" t="s">
        <v>21</v>
      </c>
      <c r="H127" s="202">
        <v>46</v>
      </c>
      <c r="I127" s="193">
        <f t="shared" si="18"/>
        <v>68.80680000000001</v>
      </c>
      <c r="J127" s="181">
        <v>89.97</v>
      </c>
      <c r="K127" s="17">
        <f t="shared" si="19"/>
        <v>134.57712599999999</v>
      </c>
    </row>
    <row r="128" spans="2:11" ht="20.100000000000001" customHeight="1" thickBot="1" x14ac:dyDescent="0.3">
      <c r="B128" s="75"/>
      <c r="C128" s="245" t="s">
        <v>29</v>
      </c>
      <c r="D128" s="47"/>
      <c r="E128" s="48">
        <f>SUM(E102:E127)</f>
        <v>882.6119999999994</v>
      </c>
      <c r="F128" s="60"/>
      <c r="G128" s="46"/>
      <c r="H128" s="204"/>
      <c r="I128" s="195"/>
      <c r="J128" s="18"/>
      <c r="K128" s="19"/>
    </row>
    <row r="129" spans="2:11" x14ac:dyDescent="0.25">
      <c r="B129" s="73"/>
      <c r="C129" s="21"/>
      <c r="D129" s="55"/>
      <c r="E129" s="56"/>
      <c r="F129" s="57"/>
      <c r="G129" s="21"/>
      <c r="H129" s="205"/>
      <c r="I129" s="197"/>
      <c r="J129" s="24"/>
      <c r="K129" s="25"/>
    </row>
    <row r="130" spans="2:11" ht="20.100000000000001" customHeight="1" x14ac:dyDescent="0.25">
      <c r="B130" s="74">
        <v>1</v>
      </c>
      <c r="C130" s="26" t="s">
        <v>133</v>
      </c>
      <c r="D130" s="111" t="s">
        <v>134</v>
      </c>
      <c r="E130" s="27">
        <v>5.6</v>
      </c>
      <c r="F130" s="28">
        <v>3</v>
      </c>
      <c r="G130" s="28" t="s">
        <v>21</v>
      </c>
      <c r="H130" s="202">
        <v>46</v>
      </c>
      <c r="I130" s="199">
        <f t="shared" ref="I130:I131" si="20">20%*H130*E130</f>
        <v>51.52</v>
      </c>
      <c r="J130" s="181">
        <v>89.97</v>
      </c>
      <c r="K130" s="31">
        <v>100.76</v>
      </c>
    </row>
    <row r="131" spans="2:11" ht="20.100000000000001" customHeight="1" thickBot="1" x14ac:dyDescent="0.3">
      <c r="B131" s="71">
        <v>2</v>
      </c>
      <c r="C131" s="34" t="s">
        <v>133</v>
      </c>
      <c r="D131" s="158" t="s">
        <v>135</v>
      </c>
      <c r="E131" s="59">
        <v>20.001999999999999</v>
      </c>
      <c r="F131" s="35">
        <v>3</v>
      </c>
      <c r="G131" s="35" t="s">
        <v>21</v>
      </c>
      <c r="H131" s="202">
        <v>46</v>
      </c>
      <c r="I131" s="193">
        <f t="shared" si="20"/>
        <v>184.01840000000001</v>
      </c>
      <c r="J131" s="181">
        <v>89.97</v>
      </c>
      <c r="K131" s="17">
        <v>359.91</v>
      </c>
    </row>
    <row r="132" spans="2:11" ht="20.100000000000001" customHeight="1" thickBot="1" x14ac:dyDescent="0.3">
      <c r="B132" s="75"/>
      <c r="C132" s="245" t="s">
        <v>29</v>
      </c>
      <c r="D132" s="47"/>
      <c r="E132" s="48">
        <f>SUM(E130:E131)</f>
        <v>25.601999999999997</v>
      </c>
      <c r="F132" s="60"/>
      <c r="G132" s="46"/>
      <c r="H132" s="204"/>
      <c r="I132" s="195"/>
      <c r="J132" s="18"/>
      <c r="K132" s="19"/>
    </row>
    <row r="133" spans="2:11" x14ac:dyDescent="0.25">
      <c r="B133" s="73"/>
      <c r="C133" s="21"/>
      <c r="D133" s="55"/>
      <c r="E133" s="56"/>
      <c r="F133" s="57"/>
      <c r="G133" s="21"/>
      <c r="H133" s="205"/>
      <c r="I133" s="197"/>
      <c r="J133" s="24"/>
      <c r="K133" s="25"/>
    </row>
    <row r="134" spans="2:11" ht="20.100000000000001" customHeight="1" x14ac:dyDescent="0.25">
      <c r="B134" s="74">
        <v>1</v>
      </c>
      <c r="C134" s="26" t="s">
        <v>136</v>
      </c>
      <c r="D134" s="111" t="s">
        <v>137</v>
      </c>
      <c r="E134" s="27">
        <v>33.003999999999998</v>
      </c>
      <c r="F134" s="28">
        <v>4</v>
      </c>
      <c r="G134" s="28" t="s">
        <v>21</v>
      </c>
      <c r="H134" s="202">
        <v>46</v>
      </c>
      <c r="I134" s="199">
        <f t="shared" ref="I134:I136" si="21">20%*H134*E134</f>
        <v>303.63679999999999</v>
      </c>
      <c r="J134" s="181">
        <v>89.97</v>
      </c>
      <c r="K134" s="31">
        <f t="shared" ref="K134:K136" si="22">20%*J134*E134</f>
        <v>593.87397599999997</v>
      </c>
    </row>
    <row r="135" spans="2:11" ht="20.100000000000001" customHeight="1" x14ac:dyDescent="0.25">
      <c r="B135" s="74">
        <v>2</v>
      </c>
      <c r="C135" s="26" t="s">
        <v>136</v>
      </c>
      <c r="D135" s="111" t="s">
        <v>138</v>
      </c>
      <c r="E135" s="27">
        <v>18.007000000000001</v>
      </c>
      <c r="F135" s="28">
        <v>4</v>
      </c>
      <c r="G135" s="28" t="s">
        <v>21</v>
      </c>
      <c r="H135" s="202">
        <v>46</v>
      </c>
      <c r="I135" s="199">
        <f t="shared" si="21"/>
        <v>165.66440000000003</v>
      </c>
      <c r="J135" s="181">
        <v>89.97</v>
      </c>
      <c r="K135" s="31">
        <v>324</v>
      </c>
    </row>
    <row r="136" spans="2:11" ht="20.100000000000001" customHeight="1" thickBot="1" x14ac:dyDescent="0.3">
      <c r="B136" s="71">
        <v>3</v>
      </c>
      <c r="C136" s="34" t="s">
        <v>136</v>
      </c>
      <c r="D136" s="158" t="s">
        <v>139</v>
      </c>
      <c r="E136" s="59">
        <v>18.006</v>
      </c>
      <c r="F136" s="35">
        <v>4</v>
      </c>
      <c r="G136" s="35" t="s">
        <v>21</v>
      </c>
      <c r="H136" s="202">
        <v>46</v>
      </c>
      <c r="I136" s="193">
        <f t="shared" si="21"/>
        <v>165.65520000000001</v>
      </c>
      <c r="J136" s="181">
        <v>89.97</v>
      </c>
      <c r="K136" s="17">
        <f t="shared" si="22"/>
        <v>323.99996399999998</v>
      </c>
    </row>
    <row r="137" spans="2:11" ht="20.100000000000001" customHeight="1" thickBot="1" x14ac:dyDescent="0.3">
      <c r="B137" s="75"/>
      <c r="C137" s="245" t="s">
        <v>29</v>
      </c>
      <c r="D137" s="47"/>
      <c r="E137" s="48">
        <f>SUM(E134:E136)</f>
        <v>69.016999999999996</v>
      </c>
      <c r="F137" s="60"/>
      <c r="G137" s="46"/>
      <c r="H137" s="204"/>
      <c r="I137" s="195"/>
      <c r="J137" s="18"/>
      <c r="K137" s="19"/>
    </row>
    <row r="138" spans="2:11" x14ac:dyDescent="0.25">
      <c r="B138" s="121"/>
      <c r="C138" s="133"/>
      <c r="D138" s="134"/>
      <c r="E138" s="135"/>
      <c r="F138" s="136"/>
      <c r="G138" s="133"/>
      <c r="H138" s="213"/>
      <c r="I138" s="201"/>
      <c r="J138" s="85"/>
      <c r="K138" s="86"/>
    </row>
    <row r="139" spans="2:11" ht="20.100000000000001" customHeight="1" x14ac:dyDescent="0.25">
      <c r="B139" s="74">
        <v>1</v>
      </c>
      <c r="C139" s="26" t="s">
        <v>32</v>
      </c>
      <c r="D139" s="111" t="s">
        <v>140</v>
      </c>
      <c r="E139" s="27">
        <v>6.0019999999999998</v>
      </c>
      <c r="F139" s="28">
        <v>3</v>
      </c>
      <c r="G139" s="28" t="s">
        <v>21</v>
      </c>
      <c r="H139" s="202">
        <v>46</v>
      </c>
      <c r="I139" s="199">
        <f t="shared" ref="I139:I151" si="23">20%*H139*E139</f>
        <v>55.218400000000003</v>
      </c>
      <c r="J139" s="181">
        <v>89.97</v>
      </c>
      <c r="K139" s="31">
        <f t="shared" ref="K139:K151" si="24">20%*J139*E139</f>
        <v>107.99998799999999</v>
      </c>
    </row>
    <row r="140" spans="2:11" ht="20.100000000000001" customHeight="1" x14ac:dyDescent="0.25">
      <c r="B140" s="74">
        <v>2</v>
      </c>
      <c r="C140" s="26" t="s">
        <v>32</v>
      </c>
      <c r="D140" s="172" t="s">
        <v>141</v>
      </c>
      <c r="E140" s="131">
        <v>12.5</v>
      </c>
      <c r="F140" s="159">
        <v>3</v>
      </c>
      <c r="G140" s="159" t="s">
        <v>21</v>
      </c>
      <c r="H140" s="202">
        <v>46</v>
      </c>
      <c r="I140" s="199">
        <f t="shared" si="23"/>
        <v>115.00000000000001</v>
      </c>
      <c r="J140" s="181">
        <v>89.97</v>
      </c>
      <c r="K140" s="31">
        <v>224.92</v>
      </c>
    </row>
    <row r="141" spans="2:11" ht="20.100000000000001" customHeight="1" x14ac:dyDescent="0.25">
      <c r="B141" s="74">
        <v>3</v>
      </c>
      <c r="C141" s="26" t="s">
        <v>32</v>
      </c>
      <c r="D141" s="111" t="s">
        <v>142</v>
      </c>
      <c r="E141" s="27">
        <v>10.01</v>
      </c>
      <c r="F141" s="28">
        <v>3</v>
      </c>
      <c r="G141" s="28" t="s">
        <v>21</v>
      </c>
      <c r="H141" s="202">
        <v>46</v>
      </c>
      <c r="I141" s="199">
        <f t="shared" si="23"/>
        <v>92.092000000000013</v>
      </c>
      <c r="J141" s="181">
        <v>89.97</v>
      </c>
      <c r="K141" s="31">
        <v>180.11</v>
      </c>
    </row>
    <row r="142" spans="2:11" ht="20.100000000000001" customHeight="1" x14ac:dyDescent="0.25">
      <c r="B142" s="74">
        <v>4</v>
      </c>
      <c r="C142" s="26" t="s">
        <v>32</v>
      </c>
      <c r="D142" s="111" t="s">
        <v>143</v>
      </c>
      <c r="E142" s="27">
        <v>17.504999999999999</v>
      </c>
      <c r="F142" s="28">
        <v>3</v>
      </c>
      <c r="G142" s="28" t="s">
        <v>21</v>
      </c>
      <c r="H142" s="202">
        <v>46</v>
      </c>
      <c r="I142" s="199">
        <f t="shared" si="23"/>
        <v>161.04600000000002</v>
      </c>
      <c r="J142" s="181">
        <v>89.97</v>
      </c>
      <c r="K142" s="31">
        <v>314.99</v>
      </c>
    </row>
    <row r="143" spans="2:11" ht="20.100000000000001" customHeight="1" x14ac:dyDescent="0.25">
      <c r="B143" s="74">
        <v>5</v>
      </c>
      <c r="C143" s="26" t="s">
        <v>32</v>
      </c>
      <c r="D143" s="111" t="s">
        <v>144</v>
      </c>
      <c r="E143" s="27">
        <v>4.5</v>
      </c>
      <c r="F143" s="28">
        <v>3</v>
      </c>
      <c r="G143" s="28" t="s">
        <v>21</v>
      </c>
      <c r="H143" s="202">
        <v>46</v>
      </c>
      <c r="I143" s="199">
        <f t="shared" si="23"/>
        <v>41.400000000000006</v>
      </c>
      <c r="J143" s="181">
        <v>89.97</v>
      </c>
      <c r="K143" s="31">
        <f t="shared" si="24"/>
        <v>80.972999999999999</v>
      </c>
    </row>
    <row r="144" spans="2:11" ht="20.100000000000001" customHeight="1" x14ac:dyDescent="0.25">
      <c r="B144" s="74">
        <v>6</v>
      </c>
      <c r="C144" s="26" t="s">
        <v>32</v>
      </c>
      <c r="D144" s="111" t="s">
        <v>152</v>
      </c>
      <c r="E144" s="27">
        <v>7.5010000000000003</v>
      </c>
      <c r="F144" s="28">
        <v>3</v>
      </c>
      <c r="G144" s="28" t="s">
        <v>21</v>
      </c>
      <c r="H144" s="202">
        <v>46</v>
      </c>
      <c r="I144" s="199">
        <f t="shared" si="23"/>
        <v>69.009200000000007</v>
      </c>
      <c r="J144" s="181">
        <v>89.97</v>
      </c>
      <c r="K144" s="31">
        <f t="shared" si="24"/>
        <v>134.972994</v>
      </c>
    </row>
    <row r="145" spans="2:11" ht="20.100000000000001" customHeight="1" x14ac:dyDescent="0.25">
      <c r="B145" s="74">
        <v>7</v>
      </c>
      <c r="C145" s="98" t="s">
        <v>32</v>
      </c>
      <c r="D145" s="176" t="s">
        <v>145</v>
      </c>
      <c r="E145" s="160">
        <v>15.013</v>
      </c>
      <c r="F145" s="161">
        <v>3</v>
      </c>
      <c r="G145" s="161" t="s">
        <v>21</v>
      </c>
      <c r="H145" s="202">
        <v>46</v>
      </c>
      <c r="I145" s="199">
        <f t="shared" si="23"/>
        <v>138.11960000000002</v>
      </c>
      <c r="J145" s="181">
        <v>89.97</v>
      </c>
      <c r="K145" s="31">
        <f t="shared" si="24"/>
        <v>270.14392199999998</v>
      </c>
    </row>
    <row r="146" spans="2:11" ht="20.100000000000001" customHeight="1" x14ac:dyDescent="0.25">
      <c r="B146" s="74">
        <v>8</v>
      </c>
      <c r="C146" s="26" t="s">
        <v>32</v>
      </c>
      <c r="D146" s="172" t="s">
        <v>146</v>
      </c>
      <c r="E146" s="131">
        <v>24.003</v>
      </c>
      <c r="F146" s="159">
        <v>3</v>
      </c>
      <c r="G146" s="159" t="s">
        <v>21</v>
      </c>
      <c r="H146" s="202">
        <v>46</v>
      </c>
      <c r="I146" s="199">
        <f t="shared" si="23"/>
        <v>220.82760000000002</v>
      </c>
      <c r="J146" s="181">
        <v>89.97</v>
      </c>
      <c r="K146" s="31">
        <f t="shared" si="24"/>
        <v>431.90998200000001</v>
      </c>
    </row>
    <row r="147" spans="2:11" ht="20.100000000000001" customHeight="1" x14ac:dyDescent="0.25">
      <c r="B147" s="74">
        <v>9</v>
      </c>
      <c r="C147" s="26" t="s">
        <v>32</v>
      </c>
      <c r="D147" s="111" t="s">
        <v>147</v>
      </c>
      <c r="E147" s="27">
        <v>17.335999999999999</v>
      </c>
      <c r="F147" s="28">
        <v>3</v>
      </c>
      <c r="G147" s="28" t="s">
        <v>21</v>
      </c>
      <c r="H147" s="202">
        <v>46</v>
      </c>
      <c r="I147" s="199">
        <f t="shared" si="23"/>
        <v>159.49119999999999</v>
      </c>
      <c r="J147" s="181">
        <v>89.97</v>
      </c>
      <c r="K147" s="31">
        <f t="shared" si="24"/>
        <v>311.94398399999994</v>
      </c>
    </row>
    <row r="148" spans="2:11" ht="20.100000000000001" customHeight="1" x14ac:dyDescent="0.25">
      <c r="B148" s="74">
        <v>10</v>
      </c>
      <c r="C148" s="26" t="s">
        <v>32</v>
      </c>
      <c r="D148" s="111" t="s">
        <v>148</v>
      </c>
      <c r="E148" s="27">
        <v>12.497999999999999</v>
      </c>
      <c r="F148" s="28">
        <v>3</v>
      </c>
      <c r="G148" s="28" t="s">
        <v>21</v>
      </c>
      <c r="H148" s="202">
        <v>46</v>
      </c>
      <c r="I148" s="199">
        <f t="shared" si="23"/>
        <v>114.9816</v>
      </c>
      <c r="J148" s="181">
        <v>89.97</v>
      </c>
      <c r="K148" s="31">
        <v>224.88</v>
      </c>
    </row>
    <row r="149" spans="2:11" ht="20.100000000000001" customHeight="1" x14ac:dyDescent="0.25">
      <c r="B149" s="74">
        <v>11</v>
      </c>
      <c r="C149" s="26" t="s">
        <v>32</v>
      </c>
      <c r="D149" s="111" t="s">
        <v>149</v>
      </c>
      <c r="E149" s="27">
        <v>17.006</v>
      </c>
      <c r="F149" s="28">
        <v>3</v>
      </c>
      <c r="G149" s="28" t="s">
        <v>21</v>
      </c>
      <c r="H149" s="202">
        <v>46</v>
      </c>
      <c r="I149" s="199">
        <f t="shared" si="23"/>
        <v>156.45520000000002</v>
      </c>
      <c r="J149" s="181">
        <v>89.97</v>
      </c>
      <c r="K149" s="31">
        <f t="shared" si="24"/>
        <v>306.00596400000001</v>
      </c>
    </row>
    <row r="150" spans="2:11" ht="20.100000000000001" customHeight="1" x14ac:dyDescent="0.25">
      <c r="B150" s="74">
        <v>12</v>
      </c>
      <c r="C150" s="26" t="s">
        <v>32</v>
      </c>
      <c r="D150" s="111" t="s">
        <v>150</v>
      </c>
      <c r="E150" s="27">
        <v>18</v>
      </c>
      <c r="F150" s="28">
        <v>3</v>
      </c>
      <c r="G150" s="28" t="s">
        <v>21</v>
      </c>
      <c r="H150" s="202">
        <v>46</v>
      </c>
      <c r="I150" s="199">
        <f t="shared" si="23"/>
        <v>165.60000000000002</v>
      </c>
      <c r="J150" s="181">
        <v>89.97</v>
      </c>
      <c r="K150" s="31">
        <f t="shared" si="24"/>
        <v>323.892</v>
      </c>
    </row>
    <row r="151" spans="2:11" ht="20.100000000000001" customHeight="1" thickBot="1" x14ac:dyDescent="0.3">
      <c r="B151" s="74">
        <v>13</v>
      </c>
      <c r="C151" s="26" t="s">
        <v>32</v>
      </c>
      <c r="D151" s="111" t="s">
        <v>151</v>
      </c>
      <c r="E151" s="27">
        <v>4.101</v>
      </c>
      <c r="F151" s="28">
        <v>3</v>
      </c>
      <c r="G151" s="28" t="s">
        <v>21</v>
      </c>
      <c r="H151" s="202">
        <v>46</v>
      </c>
      <c r="I151" s="199">
        <f t="shared" si="23"/>
        <v>37.729200000000006</v>
      </c>
      <c r="J151" s="181">
        <v>89.97</v>
      </c>
      <c r="K151" s="31">
        <f t="shared" si="24"/>
        <v>73.793393999999992</v>
      </c>
    </row>
    <row r="152" spans="2:11" ht="20.100000000000001" customHeight="1" thickBot="1" x14ac:dyDescent="0.3">
      <c r="B152" s="72"/>
      <c r="C152" s="245" t="s">
        <v>29</v>
      </c>
      <c r="D152" s="43"/>
      <c r="E152" s="44">
        <f>SUM(E139:E151)</f>
        <v>165.97499999999999</v>
      </c>
      <c r="F152" s="45"/>
      <c r="G152" s="52"/>
      <c r="H152" s="204"/>
      <c r="I152" s="195"/>
      <c r="J152" s="18"/>
      <c r="K152" s="19"/>
    </row>
    <row r="153" spans="2:11" x14ac:dyDescent="0.25">
      <c r="B153" s="74"/>
      <c r="C153" s="79"/>
      <c r="D153" s="89"/>
      <c r="E153" s="90"/>
      <c r="F153" s="91"/>
      <c r="G153" s="79"/>
      <c r="H153" s="202"/>
      <c r="I153" s="199"/>
      <c r="J153" s="30"/>
      <c r="K153" s="31"/>
    </row>
    <row r="154" spans="2:11" ht="20.100000000000001" customHeight="1" x14ac:dyDescent="0.25">
      <c r="B154" s="74">
        <v>1</v>
      </c>
      <c r="C154" s="26" t="s">
        <v>33</v>
      </c>
      <c r="D154" s="130" t="s">
        <v>153</v>
      </c>
      <c r="E154" s="162">
        <v>4.5</v>
      </c>
      <c r="F154" s="159">
        <v>3</v>
      </c>
      <c r="G154" s="132" t="s">
        <v>21</v>
      </c>
      <c r="H154" s="202">
        <v>46</v>
      </c>
      <c r="I154" s="199">
        <f t="shared" ref="I154:I159" si="25">20%*H154*E154</f>
        <v>41.400000000000006</v>
      </c>
      <c r="J154" s="181">
        <v>89.97</v>
      </c>
      <c r="K154" s="31">
        <f t="shared" ref="K154:K159" si="26">20%*J154*E154</f>
        <v>80.972999999999999</v>
      </c>
    </row>
    <row r="155" spans="2:11" ht="20.100000000000001" customHeight="1" x14ac:dyDescent="0.25">
      <c r="B155" s="74">
        <v>2</v>
      </c>
      <c r="C155" s="26" t="s">
        <v>33</v>
      </c>
      <c r="D155" s="113" t="s">
        <v>154</v>
      </c>
      <c r="E155" s="127">
        <v>4.0010000000000003</v>
      </c>
      <c r="F155" s="28">
        <v>3</v>
      </c>
      <c r="G155" s="28" t="s">
        <v>21</v>
      </c>
      <c r="H155" s="202">
        <v>46</v>
      </c>
      <c r="I155" s="199">
        <f t="shared" si="25"/>
        <v>36.809200000000004</v>
      </c>
      <c r="J155" s="181">
        <v>89.97</v>
      </c>
      <c r="K155" s="31">
        <f t="shared" si="26"/>
        <v>71.993994000000001</v>
      </c>
    </row>
    <row r="156" spans="2:11" ht="20.100000000000001" customHeight="1" x14ac:dyDescent="0.25">
      <c r="B156" s="74">
        <v>3</v>
      </c>
      <c r="C156" s="26" t="s">
        <v>33</v>
      </c>
      <c r="D156" s="130" t="s">
        <v>155</v>
      </c>
      <c r="E156" s="162">
        <v>7.0019999999999998</v>
      </c>
      <c r="F156" s="159">
        <v>3</v>
      </c>
      <c r="G156" s="132" t="s">
        <v>21</v>
      </c>
      <c r="H156" s="202">
        <v>46</v>
      </c>
      <c r="I156" s="199">
        <f t="shared" si="25"/>
        <v>64.418400000000005</v>
      </c>
      <c r="J156" s="181">
        <v>89.97</v>
      </c>
      <c r="K156" s="31">
        <f t="shared" si="26"/>
        <v>125.99398799999999</v>
      </c>
    </row>
    <row r="157" spans="2:11" ht="20.100000000000001" customHeight="1" x14ac:dyDescent="0.25">
      <c r="B157" s="74">
        <v>4</v>
      </c>
      <c r="C157" s="26" t="s">
        <v>33</v>
      </c>
      <c r="D157" s="113" t="s">
        <v>156</v>
      </c>
      <c r="E157" s="127">
        <v>3</v>
      </c>
      <c r="F157" s="28">
        <v>3</v>
      </c>
      <c r="G157" s="28" t="s">
        <v>21</v>
      </c>
      <c r="H157" s="202">
        <v>46</v>
      </c>
      <c r="I157" s="199">
        <f t="shared" si="25"/>
        <v>27.6</v>
      </c>
      <c r="J157" s="181">
        <v>89.97</v>
      </c>
      <c r="K157" s="31">
        <f t="shared" si="26"/>
        <v>53.981999999999999</v>
      </c>
    </row>
    <row r="158" spans="2:11" ht="20.100000000000001" customHeight="1" x14ac:dyDescent="0.25">
      <c r="B158" s="74">
        <v>5</v>
      </c>
      <c r="C158" s="26" t="s">
        <v>33</v>
      </c>
      <c r="D158" s="130" t="s">
        <v>157</v>
      </c>
      <c r="E158" s="162">
        <v>5.5010000000000003</v>
      </c>
      <c r="F158" s="159">
        <v>3</v>
      </c>
      <c r="G158" s="132" t="s">
        <v>21</v>
      </c>
      <c r="H158" s="202">
        <v>46</v>
      </c>
      <c r="I158" s="199">
        <f t="shared" si="25"/>
        <v>50.609200000000008</v>
      </c>
      <c r="J158" s="181">
        <v>89.97</v>
      </c>
      <c r="K158" s="31">
        <f t="shared" si="26"/>
        <v>98.984994</v>
      </c>
    </row>
    <row r="159" spans="2:11" ht="20.100000000000001" customHeight="1" thickBot="1" x14ac:dyDescent="0.3">
      <c r="B159" s="74">
        <v>6</v>
      </c>
      <c r="C159" s="26" t="s">
        <v>33</v>
      </c>
      <c r="D159" s="113" t="s">
        <v>158</v>
      </c>
      <c r="E159" s="129">
        <v>6.3760000000000003</v>
      </c>
      <c r="F159" s="28">
        <v>4</v>
      </c>
      <c r="G159" s="28" t="s">
        <v>21</v>
      </c>
      <c r="H159" s="202">
        <v>46</v>
      </c>
      <c r="I159" s="199">
        <f t="shared" si="25"/>
        <v>58.659200000000013</v>
      </c>
      <c r="J159" s="181">
        <v>89.97</v>
      </c>
      <c r="K159" s="31">
        <f t="shared" si="26"/>
        <v>114.72974400000001</v>
      </c>
    </row>
    <row r="160" spans="2:11" ht="20.100000000000001" customHeight="1" thickBot="1" x14ac:dyDescent="0.3">
      <c r="B160" s="72"/>
      <c r="C160" s="245" t="s">
        <v>29</v>
      </c>
      <c r="D160" s="43"/>
      <c r="E160" s="44">
        <f>SUM(E154:E159)</f>
        <v>30.380000000000003</v>
      </c>
      <c r="F160" s="45"/>
      <c r="G160" s="52"/>
      <c r="H160" s="204"/>
      <c r="I160" s="195"/>
      <c r="J160" s="18"/>
      <c r="K160" s="19"/>
    </row>
    <row r="161" spans="2:11" x14ac:dyDescent="0.25">
      <c r="B161" s="74"/>
      <c r="C161" s="79"/>
      <c r="D161" s="89"/>
      <c r="E161" s="90"/>
      <c r="F161" s="91"/>
      <c r="G161" s="79"/>
      <c r="H161" s="202"/>
      <c r="I161" s="199"/>
      <c r="J161" s="30"/>
      <c r="K161" s="31"/>
    </row>
    <row r="162" spans="2:11" ht="20.100000000000001" customHeight="1" thickBot="1" x14ac:dyDescent="0.3">
      <c r="B162" s="71">
        <v>1</v>
      </c>
      <c r="C162" s="34" t="s">
        <v>159</v>
      </c>
      <c r="D162" s="120" t="s">
        <v>160</v>
      </c>
      <c r="E162" s="42">
        <v>9.9779999999999998</v>
      </c>
      <c r="F162" s="16">
        <v>3</v>
      </c>
      <c r="G162" s="16" t="s">
        <v>21</v>
      </c>
      <c r="H162" s="211">
        <v>46</v>
      </c>
      <c r="I162" s="193">
        <f t="shared" ref="I162" si="27">20%*H162*E162</f>
        <v>91.797600000000003</v>
      </c>
      <c r="J162" s="181">
        <v>89.97</v>
      </c>
      <c r="K162" s="17">
        <v>179.55</v>
      </c>
    </row>
    <row r="163" spans="2:11" ht="20.100000000000001" customHeight="1" thickBot="1" x14ac:dyDescent="0.3">
      <c r="B163" s="75"/>
      <c r="C163" s="245" t="s">
        <v>29</v>
      </c>
      <c r="D163" s="47"/>
      <c r="E163" s="48">
        <f>SUM(E162)</f>
        <v>9.9779999999999998</v>
      </c>
      <c r="F163" s="60"/>
      <c r="G163" s="61"/>
      <c r="H163" s="204"/>
      <c r="I163" s="195"/>
      <c r="J163" s="18"/>
      <c r="K163" s="19"/>
    </row>
    <row r="164" spans="2:11" x14ac:dyDescent="0.25">
      <c r="B164" s="76"/>
      <c r="C164" s="41"/>
      <c r="D164" s="49"/>
      <c r="E164" s="50"/>
      <c r="F164" s="53"/>
      <c r="G164" s="54"/>
      <c r="H164" s="207"/>
      <c r="I164" s="208"/>
      <c r="J164" s="117"/>
      <c r="K164" s="118"/>
    </row>
    <row r="165" spans="2:11" ht="20.100000000000001" customHeight="1" thickBot="1" x14ac:dyDescent="0.3">
      <c r="B165" s="87">
        <v>1</v>
      </c>
      <c r="C165" s="94" t="s">
        <v>4</v>
      </c>
      <c r="D165" s="126" t="s">
        <v>5</v>
      </c>
      <c r="E165" s="95">
        <v>24.914999999999999</v>
      </c>
      <c r="F165" s="96">
        <v>3</v>
      </c>
      <c r="G165" s="97" t="s">
        <v>21</v>
      </c>
      <c r="H165" s="214">
        <v>46</v>
      </c>
      <c r="I165" s="209">
        <f>20%*H165*E165</f>
        <v>229.21800000000002</v>
      </c>
      <c r="J165" s="181">
        <v>89.97</v>
      </c>
      <c r="K165" s="88">
        <f t="shared" ref="K165" si="28">20%*J165*E165</f>
        <v>448.32050999999996</v>
      </c>
    </row>
    <row r="166" spans="2:11" ht="20.100000000000001" customHeight="1" thickBot="1" x14ac:dyDescent="0.3">
      <c r="B166" s="72"/>
      <c r="C166" s="245" t="s">
        <v>29</v>
      </c>
      <c r="D166" s="43"/>
      <c r="E166" s="44">
        <f>SUM(E165)</f>
        <v>24.914999999999999</v>
      </c>
      <c r="F166" s="45"/>
      <c r="G166" s="52"/>
      <c r="H166" s="204"/>
      <c r="I166" s="195"/>
      <c r="J166" s="18"/>
      <c r="K166" s="19"/>
    </row>
    <row r="167" spans="2:11" x14ac:dyDescent="0.25">
      <c r="B167" s="121"/>
      <c r="C167" s="133"/>
      <c r="D167" s="134"/>
      <c r="E167" s="135"/>
      <c r="F167" s="136"/>
      <c r="G167" s="137"/>
      <c r="H167" s="213"/>
      <c r="I167" s="201"/>
      <c r="J167" s="85"/>
      <c r="K167" s="86"/>
    </row>
    <row r="168" spans="2:11" ht="20.100000000000001" customHeight="1" x14ac:dyDescent="0.25">
      <c r="B168" s="74">
        <v>1</v>
      </c>
      <c r="C168" s="26" t="s">
        <v>23</v>
      </c>
      <c r="D168" s="113" t="s">
        <v>162</v>
      </c>
      <c r="E168" s="32">
        <v>6.5640000000000001</v>
      </c>
      <c r="F168" s="28">
        <v>3</v>
      </c>
      <c r="G168" s="28" t="s">
        <v>21</v>
      </c>
      <c r="H168" s="202">
        <v>46</v>
      </c>
      <c r="I168" s="199">
        <f>20%*H168*E168</f>
        <v>60.38880000000001</v>
      </c>
      <c r="J168" s="181">
        <v>89.97</v>
      </c>
      <c r="K168" s="31">
        <f>20%*J168*E168</f>
        <v>118.112616</v>
      </c>
    </row>
    <row r="169" spans="2:11" ht="20.100000000000001" customHeight="1" x14ac:dyDescent="0.25">
      <c r="B169" s="74">
        <v>2</v>
      </c>
      <c r="C169" s="98" t="s">
        <v>23</v>
      </c>
      <c r="D169" s="163" t="s">
        <v>161</v>
      </c>
      <c r="E169" s="164">
        <v>10.000999999999999</v>
      </c>
      <c r="F169" s="161">
        <v>3</v>
      </c>
      <c r="G169" s="161" t="s">
        <v>21</v>
      </c>
      <c r="H169" s="202">
        <v>46</v>
      </c>
      <c r="I169" s="199">
        <f t="shared" ref="I169:I189" si="29">20%*H169*E169</f>
        <v>92.009200000000007</v>
      </c>
      <c r="J169" s="181">
        <v>89.97</v>
      </c>
      <c r="K169" s="31">
        <f t="shared" ref="K169:K186" si="30">20%*J169*E169</f>
        <v>179.95799399999999</v>
      </c>
    </row>
    <row r="170" spans="2:11" ht="20.100000000000001" customHeight="1" x14ac:dyDescent="0.25">
      <c r="B170" s="74">
        <v>3</v>
      </c>
      <c r="C170" s="26" t="s">
        <v>23</v>
      </c>
      <c r="D170" s="113" t="s">
        <v>163</v>
      </c>
      <c r="E170" s="32">
        <v>17.501999999999999</v>
      </c>
      <c r="F170" s="28">
        <v>3</v>
      </c>
      <c r="G170" s="28" t="s">
        <v>21</v>
      </c>
      <c r="H170" s="202">
        <v>46</v>
      </c>
      <c r="I170" s="199">
        <f t="shared" si="29"/>
        <v>161.01840000000001</v>
      </c>
      <c r="J170" s="181">
        <v>89.97</v>
      </c>
      <c r="K170" s="31">
        <f t="shared" si="30"/>
        <v>314.93098799999996</v>
      </c>
    </row>
    <row r="171" spans="2:11" ht="20.100000000000001" customHeight="1" x14ac:dyDescent="0.25">
      <c r="B171" s="74">
        <v>4</v>
      </c>
      <c r="C171" s="26" t="s">
        <v>23</v>
      </c>
      <c r="D171" s="111" t="s">
        <v>164</v>
      </c>
      <c r="E171" s="27">
        <v>9.5609999999999999</v>
      </c>
      <c r="F171" s="28">
        <v>3</v>
      </c>
      <c r="G171" s="28" t="s">
        <v>21</v>
      </c>
      <c r="H171" s="202">
        <v>46</v>
      </c>
      <c r="I171" s="199">
        <f t="shared" si="29"/>
        <v>87.961200000000005</v>
      </c>
      <c r="J171" s="181">
        <v>89.97</v>
      </c>
      <c r="K171" s="31">
        <v>172.03</v>
      </c>
    </row>
    <row r="172" spans="2:11" ht="20.100000000000001" customHeight="1" x14ac:dyDescent="0.25">
      <c r="B172" s="74">
        <v>5</v>
      </c>
      <c r="C172" s="26" t="s">
        <v>23</v>
      </c>
      <c r="D172" s="111" t="s">
        <v>165</v>
      </c>
      <c r="E172" s="27">
        <v>303.80399999999997</v>
      </c>
      <c r="F172" s="28">
        <v>3</v>
      </c>
      <c r="G172" s="28" t="s">
        <v>21</v>
      </c>
      <c r="H172" s="202">
        <v>46</v>
      </c>
      <c r="I172" s="199">
        <f t="shared" si="29"/>
        <v>2794.9967999999999</v>
      </c>
      <c r="J172" s="181">
        <v>89.97</v>
      </c>
      <c r="K172" s="31">
        <v>5466.54</v>
      </c>
    </row>
    <row r="173" spans="2:11" ht="20.100000000000001" customHeight="1" x14ac:dyDescent="0.25">
      <c r="B173" s="74">
        <v>6</v>
      </c>
      <c r="C173" s="26" t="s">
        <v>23</v>
      </c>
      <c r="D173" s="111" t="s">
        <v>166</v>
      </c>
      <c r="E173" s="27">
        <v>15.102</v>
      </c>
      <c r="F173" s="28">
        <v>3</v>
      </c>
      <c r="G173" s="28" t="s">
        <v>21</v>
      </c>
      <c r="H173" s="202">
        <v>46</v>
      </c>
      <c r="I173" s="199">
        <f t="shared" si="29"/>
        <v>138.93840000000003</v>
      </c>
      <c r="J173" s="181">
        <v>89.97</v>
      </c>
      <c r="K173" s="31">
        <v>271.74</v>
      </c>
    </row>
    <row r="174" spans="2:11" ht="20.100000000000001" customHeight="1" x14ac:dyDescent="0.25">
      <c r="B174" s="74">
        <v>7</v>
      </c>
      <c r="C174" s="26" t="s">
        <v>23</v>
      </c>
      <c r="D174" s="111" t="s">
        <v>167</v>
      </c>
      <c r="E174" s="27">
        <v>76.884</v>
      </c>
      <c r="F174" s="28">
        <v>3</v>
      </c>
      <c r="G174" s="28" t="s">
        <v>21</v>
      </c>
      <c r="H174" s="202">
        <v>46</v>
      </c>
      <c r="I174" s="199">
        <f t="shared" si="29"/>
        <v>707.33280000000013</v>
      </c>
      <c r="J174" s="181">
        <v>89.97</v>
      </c>
      <c r="K174" s="31">
        <v>1383.42</v>
      </c>
    </row>
    <row r="175" spans="2:11" ht="20.100000000000001" customHeight="1" x14ac:dyDescent="0.25">
      <c r="B175" s="74">
        <v>8</v>
      </c>
      <c r="C175" s="26" t="s">
        <v>23</v>
      </c>
      <c r="D175" s="111" t="s">
        <v>168</v>
      </c>
      <c r="E175" s="27">
        <v>260.42399999999998</v>
      </c>
      <c r="F175" s="28">
        <v>3</v>
      </c>
      <c r="G175" s="28" t="s">
        <v>21</v>
      </c>
      <c r="H175" s="202">
        <v>46</v>
      </c>
      <c r="I175" s="199">
        <f t="shared" si="29"/>
        <v>2395.9007999999999</v>
      </c>
      <c r="J175" s="181">
        <v>89.97</v>
      </c>
      <c r="K175" s="31">
        <v>4685.97</v>
      </c>
    </row>
    <row r="176" spans="2:11" ht="20.100000000000001" customHeight="1" x14ac:dyDescent="0.25">
      <c r="B176" s="74">
        <v>9</v>
      </c>
      <c r="C176" s="26" t="s">
        <v>23</v>
      </c>
      <c r="D176" s="111" t="s">
        <v>169</v>
      </c>
      <c r="E176" s="27">
        <v>9.9610000000000003</v>
      </c>
      <c r="F176" s="28">
        <v>3</v>
      </c>
      <c r="G176" s="28" t="s">
        <v>21</v>
      </c>
      <c r="H176" s="202">
        <v>46</v>
      </c>
      <c r="I176" s="199">
        <f t="shared" si="29"/>
        <v>91.641200000000012</v>
      </c>
      <c r="J176" s="181">
        <v>89.97</v>
      </c>
      <c r="K176" s="31">
        <v>179.23</v>
      </c>
    </row>
    <row r="177" spans="2:11" ht="20.100000000000001" customHeight="1" x14ac:dyDescent="0.25">
      <c r="B177" s="74">
        <v>10</v>
      </c>
      <c r="C177" s="26" t="s">
        <v>23</v>
      </c>
      <c r="D177" s="111" t="s">
        <v>170</v>
      </c>
      <c r="E177" s="27">
        <v>20.003</v>
      </c>
      <c r="F177" s="28">
        <v>3</v>
      </c>
      <c r="G177" s="28" t="s">
        <v>21</v>
      </c>
      <c r="H177" s="202">
        <v>46</v>
      </c>
      <c r="I177" s="199">
        <f t="shared" si="29"/>
        <v>184.02760000000004</v>
      </c>
      <c r="J177" s="181">
        <v>89.97</v>
      </c>
      <c r="K177" s="31">
        <f t="shared" si="30"/>
        <v>359.93398200000001</v>
      </c>
    </row>
    <row r="178" spans="2:11" ht="20.100000000000001" customHeight="1" x14ac:dyDescent="0.25">
      <c r="B178" s="74">
        <v>11</v>
      </c>
      <c r="C178" s="26" t="s">
        <v>23</v>
      </c>
      <c r="D178" s="111" t="s">
        <v>171</v>
      </c>
      <c r="E178" s="27">
        <v>11.439</v>
      </c>
      <c r="F178" s="28">
        <v>3</v>
      </c>
      <c r="G178" s="28" t="s">
        <v>21</v>
      </c>
      <c r="H178" s="202">
        <v>46</v>
      </c>
      <c r="I178" s="199">
        <f t="shared" si="29"/>
        <v>105.23880000000001</v>
      </c>
      <c r="J178" s="181">
        <v>89.97</v>
      </c>
      <c r="K178" s="31">
        <f t="shared" si="30"/>
        <v>205.83336600000001</v>
      </c>
    </row>
    <row r="179" spans="2:11" ht="20.100000000000001" customHeight="1" x14ac:dyDescent="0.25">
      <c r="B179" s="74">
        <v>12</v>
      </c>
      <c r="C179" s="26" t="s">
        <v>23</v>
      </c>
      <c r="D179" s="111" t="s">
        <v>172</v>
      </c>
      <c r="E179" s="27">
        <v>19.864999999999998</v>
      </c>
      <c r="F179" s="28">
        <v>3</v>
      </c>
      <c r="G179" s="28" t="s">
        <v>21</v>
      </c>
      <c r="H179" s="202">
        <v>46</v>
      </c>
      <c r="I179" s="199">
        <f t="shared" si="29"/>
        <v>182.75800000000001</v>
      </c>
      <c r="J179" s="181">
        <v>89.97</v>
      </c>
      <c r="K179" s="31">
        <f t="shared" si="30"/>
        <v>357.45080999999999</v>
      </c>
    </row>
    <row r="180" spans="2:11" ht="20.100000000000001" customHeight="1" x14ac:dyDescent="0.25">
      <c r="B180" s="74">
        <v>13</v>
      </c>
      <c r="C180" s="26" t="s">
        <v>23</v>
      </c>
      <c r="D180" s="111" t="s">
        <v>173</v>
      </c>
      <c r="E180" s="27">
        <v>177.58</v>
      </c>
      <c r="F180" s="28">
        <v>5</v>
      </c>
      <c r="G180" s="28" t="s">
        <v>21</v>
      </c>
      <c r="H180" s="202">
        <v>46</v>
      </c>
      <c r="I180" s="199">
        <f t="shared" si="29"/>
        <v>1633.7360000000003</v>
      </c>
      <c r="J180" s="181">
        <v>89.97</v>
      </c>
      <c r="K180" s="31">
        <v>3195.32</v>
      </c>
    </row>
    <row r="181" spans="2:11" ht="20.100000000000001" customHeight="1" x14ac:dyDescent="0.25">
      <c r="B181" s="74">
        <v>14</v>
      </c>
      <c r="C181" s="26" t="s">
        <v>23</v>
      </c>
      <c r="D181" s="113" t="s">
        <v>180</v>
      </c>
      <c r="E181" s="157">
        <v>77.132000000000005</v>
      </c>
      <c r="F181" s="28">
        <v>5</v>
      </c>
      <c r="G181" s="165" t="s">
        <v>21</v>
      </c>
      <c r="H181" s="202">
        <v>46</v>
      </c>
      <c r="I181" s="199">
        <f>20%*H181*E181</f>
        <v>709.61440000000016</v>
      </c>
      <c r="J181" s="181">
        <v>89.97</v>
      </c>
      <c r="K181" s="31">
        <v>1387.88</v>
      </c>
    </row>
    <row r="182" spans="2:11" ht="20.100000000000001" customHeight="1" x14ac:dyDescent="0.25">
      <c r="B182" s="74">
        <v>15</v>
      </c>
      <c r="C182" s="26" t="s">
        <v>23</v>
      </c>
      <c r="D182" s="111" t="s">
        <v>174</v>
      </c>
      <c r="E182" s="27">
        <v>13.06</v>
      </c>
      <c r="F182" s="28">
        <v>3</v>
      </c>
      <c r="G182" s="28" t="s">
        <v>21</v>
      </c>
      <c r="H182" s="202">
        <v>46</v>
      </c>
      <c r="I182" s="199">
        <f t="shared" si="29"/>
        <v>120.15200000000002</v>
      </c>
      <c r="J182" s="181">
        <v>89.97</v>
      </c>
      <c r="K182" s="31">
        <v>234.99</v>
      </c>
    </row>
    <row r="183" spans="2:11" ht="20.100000000000001" customHeight="1" x14ac:dyDescent="0.25">
      <c r="B183" s="74">
        <v>16</v>
      </c>
      <c r="C183" s="26" t="s">
        <v>23</v>
      </c>
      <c r="D183" s="111" t="s">
        <v>175</v>
      </c>
      <c r="E183" s="27">
        <v>150.017</v>
      </c>
      <c r="F183" s="28">
        <v>3</v>
      </c>
      <c r="G183" s="28" t="s">
        <v>21</v>
      </c>
      <c r="H183" s="202">
        <v>46</v>
      </c>
      <c r="I183" s="199">
        <f t="shared" si="29"/>
        <v>1380.1564000000001</v>
      </c>
      <c r="J183" s="181">
        <v>89.97</v>
      </c>
      <c r="K183" s="31">
        <v>2699.36</v>
      </c>
    </row>
    <row r="184" spans="2:11" ht="20.100000000000001" customHeight="1" x14ac:dyDescent="0.25">
      <c r="B184" s="74">
        <v>17</v>
      </c>
      <c r="C184" s="26" t="s">
        <v>23</v>
      </c>
      <c r="D184" s="111" t="s">
        <v>176</v>
      </c>
      <c r="E184" s="27">
        <v>14.000999999999999</v>
      </c>
      <c r="F184" s="28">
        <v>3</v>
      </c>
      <c r="G184" s="28" t="s">
        <v>21</v>
      </c>
      <c r="H184" s="202">
        <v>46</v>
      </c>
      <c r="I184" s="199">
        <f t="shared" si="29"/>
        <v>128.8092</v>
      </c>
      <c r="J184" s="181">
        <v>89.97</v>
      </c>
      <c r="K184" s="31">
        <f t="shared" si="30"/>
        <v>251.93399399999998</v>
      </c>
    </row>
    <row r="185" spans="2:11" ht="20.100000000000001" customHeight="1" x14ac:dyDescent="0.25">
      <c r="B185" s="74">
        <v>18</v>
      </c>
      <c r="C185" s="26" t="s">
        <v>23</v>
      </c>
      <c r="D185" s="111" t="s">
        <v>177</v>
      </c>
      <c r="E185" s="27">
        <v>15.651999999999999</v>
      </c>
      <c r="F185" s="28">
        <v>3</v>
      </c>
      <c r="G185" s="28" t="s">
        <v>21</v>
      </c>
      <c r="H185" s="202">
        <v>46</v>
      </c>
      <c r="I185" s="199">
        <f t="shared" si="29"/>
        <v>143.9984</v>
      </c>
      <c r="J185" s="181">
        <v>89.97</v>
      </c>
      <c r="K185" s="31">
        <f t="shared" si="30"/>
        <v>281.642088</v>
      </c>
    </row>
    <row r="186" spans="2:11" ht="20.100000000000001" customHeight="1" x14ac:dyDescent="0.25">
      <c r="B186" s="74">
        <v>19</v>
      </c>
      <c r="C186" s="26" t="s">
        <v>23</v>
      </c>
      <c r="D186" s="111" t="s">
        <v>178</v>
      </c>
      <c r="E186" s="27">
        <v>15.651</v>
      </c>
      <c r="F186" s="28">
        <v>3</v>
      </c>
      <c r="G186" s="28" t="s">
        <v>21</v>
      </c>
      <c r="H186" s="202">
        <v>46</v>
      </c>
      <c r="I186" s="199">
        <f t="shared" si="29"/>
        <v>143.98920000000001</v>
      </c>
      <c r="J186" s="181">
        <v>89.97</v>
      </c>
      <c r="K186" s="31">
        <f t="shared" si="30"/>
        <v>281.62409400000001</v>
      </c>
    </row>
    <row r="187" spans="2:11" ht="20.100000000000001" customHeight="1" x14ac:dyDescent="0.25">
      <c r="B187" s="74">
        <v>20</v>
      </c>
      <c r="C187" s="26" t="s">
        <v>23</v>
      </c>
      <c r="D187" s="111" t="s">
        <v>179</v>
      </c>
      <c r="E187" s="27">
        <v>23.001999999999999</v>
      </c>
      <c r="F187" s="28">
        <v>3</v>
      </c>
      <c r="G187" s="28" t="s">
        <v>21</v>
      </c>
      <c r="H187" s="202">
        <v>46</v>
      </c>
      <c r="I187" s="199">
        <f t="shared" si="29"/>
        <v>211.61840000000001</v>
      </c>
      <c r="J187" s="181">
        <v>89.97</v>
      </c>
      <c r="K187" s="31">
        <v>413.89</v>
      </c>
    </row>
    <row r="188" spans="2:11" ht="20.100000000000001" customHeight="1" x14ac:dyDescent="0.25">
      <c r="B188" s="74">
        <v>21</v>
      </c>
      <c r="C188" s="26" t="s">
        <v>23</v>
      </c>
      <c r="D188" s="111" t="s">
        <v>181</v>
      </c>
      <c r="E188" s="62">
        <v>12.762</v>
      </c>
      <c r="F188" s="28">
        <v>3</v>
      </c>
      <c r="G188" s="28" t="s">
        <v>21</v>
      </c>
      <c r="H188" s="202">
        <v>46</v>
      </c>
      <c r="I188" s="199">
        <f t="shared" si="29"/>
        <v>117.41040000000002</v>
      </c>
      <c r="J188" s="181">
        <v>89.97</v>
      </c>
      <c r="K188" s="31">
        <v>229.63</v>
      </c>
    </row>
    <row r="189" spans="2:11" ht="20.100000000000001" customHeight="1" thickBot="1" x14ac:dyDescent="0.3">
      <c r="B189" s="74">
        <v>22</v>
      </c>
      <c r="C189" s="34" t="s">
        <v>23</v>
      </c>
      <c r="D189" s="158" t="s">
        <v>182</v>
      </c>
      <c r="E189" s="42">
        <v>41.573999999999998</v>
      </c>
      <c r="F189" s="35">
        <v>3</v>
      </c>
      <c r="G189" s="35" t="s">
        <v>21</v>
      </c>
      <c r="H189" s="211">
        <v>46</v>
      </c>
      <c r="I189" s="193">
        <f t="shared" si="29"/>
        <v>382.48080000000004</v>
      </c>
      <c r="J189" s="181">
        <v>89.97</v>
      </c>
      <c r="K189" s="17">
        <v>748.07</v>
      </c>
    </row>
    <row r="190" spans="2:11" ht="20.100000000000001" customHeight="1" thickBot="1" x14ac:dyDescent="0.3">
      <c r="B190" s="75"/>
      <c r="C190" s="245" t="s">
        <v>29</v>
      </c>
      <c r="D190" s="47"/>
      <c r="E190" s="48">
        <f>SUM(E168:E189)</f>
        <v>1301.5409999999999</v>
      </c>
      <c r="F190" s="60"/>
      <c r="G190" s="61"/>
      <c r="H190" s="204"/>
      <c r="I190" s="195"/>
      <c r="J190" s="18"/>
      <c r="K190" s="19"/>
    </row>
    <row r="191" spans="2:11" x14ac:dyDescent="0.25">
      <c r="B191" s="73"/>
      <c r="C191" s="20"/>
      <c r="D191" s="20"/>
      <c r="E191" s="20"/>
      <c r="F191" s="22"/>
      <c r="G191" s="23"/>
      <c r="H191" s="205"/>
      <c r="I191" s="197"/>
      <c r="J191" s="24"/>
      <c r="K191" s="25"/>
    </row>
    <row r="192" spans="2:11" ht="20.100000000000001" customHeight="1" thickBot="1" x14ac:dyDescent="0.3">
      <c r="B192" s="76">
        <v>1</v>
      </c>
      <c r="C192" s="34" t="s">
        <v>34</v>
      </c>
      <c r="D192" s="158" t="s">
        <v>35</v>
      </c>
      <c r="E192" s="42">
        <v>15.000999999999999</v>
      </c>
      <c r="F192" s="35">
        <v>3</v>
      </c>
      <c r="G192" s="35" t="s">
        <v>21</v>
      </c>
      <c r="H192" s="207">
        <v>46</v>
      </c>
      <c r="I192" s="208">
        <f t="shared" ref="I192" si="31">20%*H192*E192</f>
        <v>138.00920000000002</v>
      </c>
      <c r="J192" s="181">
        <v>89.97</v>
      </c>
      <c r="K192" s="118">
        <v>269.92</v>
      </c>
    </row>
    <row r="193" spans="2:11" ht="20.100000000000001" customHeight="1" thickBot="1" x14ac:dyDescent="0.3">
      <c r="B193" s="75"/>
      <c r="C193" s="245" t="s">
        <v>29</v>
      </c>
      <c r="D193" s="103"/>
      <c r="E193" s="105">
        <f>SUM(E192)</f>
        <v>15.000999999999999</v>
      </c>
      <c r="F193" s="104"/>
      <c r="G193" s="119"/>
      <c r="H193" s="204"/>
      <c r="I193" s="195"/>
      <c r="J193" s="18"/>
      <c r="K193" s="19"/>
    </row>
    <row r="194" spans="2:11" x14ac:dyDescent="0.25">
      <c r="B194" s="73"/>
      <c r="C194" s="20"/>
      <c r="D194" s="20"/>
      <c r="E194" s="20"/>
      <c r="F194" s="22"/>
      <c r="G194" s="101"/>
      <c r="H194" s="205"/>
      <c r="I194" s="197"/>
      <c r="J194" s="24"/>
      <c r="K194" s="25"/>
    </row>
    <row r="195" spans="2:11" ht="20.100000000000001" customHeight="1" x14ac:dyDescent="0.25">
      <c r="B195" s="73">
        <v>1</v>
      </c>
      <c r="C195" s="26" t="s">
        <v>183</v>
      </c>
      <c r="D195" s="108" t="s">
        <v>184</v>
      </c>
      <c r="E195" s="62">
        <v>17.023</v>
      </c>
      <c r="F195" s="63">
        <v>4</v>
      </c>
      <c r="G195" s="63" t="s">
        <v>21</v>
      </c>
      <c r="H195" s="205">
        <v>46</v>
      </c>
      <c r="I195" s="197">
        <f t="shared" ref="I195:I208" si="32">20%*H195*E195</f>
        <v>156.61160000000001</v>
      </c>
      <c r="J195" s="181">
        <v>89.97</v>
      </c>
      <c r="K195" s="25">
        <v>306.3</v>
      </c>
    </row>
    <row r="196" spans="2:11" ht="20.100000000000001" customHeight="1" x14ac:dyDescent="0.25">
      <c r="B196" s="73">
        <v>2</v>
      </c>
      <c r="C196" s="26" t="s">
        <v>183</v>
      </c>
      <c r="D196" s="108" t="s">
        <v>185</v>
      </c>
      <c r="E196" s="62">
        <v>12.013</v>
      </c>
      <c r="F196" s="63">
        <v>4</v>
      </c>
      <c r="G196" s="63" t="s">
        <v>21</v>
      </c>
      <c r="H196" s="205">
        <v>46</v>
      </c>
      <c r="I196" s="197">
        <f t="shared" si="32"/>
        <v>110.51960000000001</v>
      </c>
      <c r="J196" s="181">
        <v>89.97</v>
      </c>
      <c r="K196" s="25">
        <f t="shared" ref="K196:K208" si="33">20%*J196*E196</f>
        <v>216.161922</v>
      </c>
    </row>
    <row r="197" spans="2:11" ht="20.100000000000001" customHeight="1" x14ac:dyDescent="0.25">
      <c r="B197" s="73">
        <v>3</v>
      </c>
      <c r="C197" s="26" t="s">
        <v>183</v>
      </c>
      <c r="D197" s="108" t="s">
        <v>186</v>
      </c>
      <c r="E197" s="62">
        <v>26.977</v>
      </c>
      <c r="F197" s="63">
        <v>4</v>
      </c>
      <c r="G197" s="63" t="s">
        <v>21</v>
      </c>
      <c r="H197" s="205">
        <v>46</v>
      </c>
      <c r="I197" s="197">
        <f t="shared" si="32"/>
        <v>248.18840000000003</v>
      </c>
      <c r="J197" s="181">
        <v>89.97</v>
      </c>
      <c r="K197" s="25">
        <f t="shared" si="33"/>
        <v>485.42413800000003</v>
      </c>
    </row>
    <row r="198" spans="2:11" ht="20.100000000000001" customHeight="1" x14ac:dyDescent="0.25">
      <c r="B198" s="73">
        <v>4</v>
      </c>
      <c r="C198" s="26" t="s">
        <v>183</v>
      </c>
      <c r="D198" s="108" t="s">
        <v>187</v>
      </c>
      <c r="E198" s="62">
        <v>17.001999999999999</v>
      </c>
      <c r="F198" s="63">
        <v>4</v>
      </c>
      <c r="G198" s="63" t="s">
        <v>21</v>
      </c>
      <c r="H198" s="205">
        <v>46</v>
      </c>
      <c r="I198" s="197">
        <f t="shared" si="32"/>
        <v>156.41840000000002</v>
      </c>
      <c r="J198" s="181">
        <v>89.97</v>
      </c>
      <c r="K198" s="25">
        <f t="shared" si="33"/>
        <v>305.933988</v>
      </c>
    </row>
    <row r="199" spans="2:11" ht="20.100000000000001" customHeight="1" x14ac:dyDescent="0.25">
      <c r="B199" s="73">
        <v>5</v>
      </c>
      <c r="C199" s="26" t="s">
        <v>183</v>
      </c>
      <c r="D199" s="108" t="s">
        <v>188</v>
      </c>
      <c r="E199" s="62">
        <v>14.002000000000001</v>
      </c>
      <c r="F199" s="63">
        <v>3</v>
      </c>
      <c r="G199" s="63" t="s">
        <v>21</v>
      </c>
      <c r="H199" s="205">
        <v>46</v>
      </c>
      <c r="I199" s="197">
        <f t="shared" si="32"/>
        <v>128.81840000000003</v>
      </c>
      <c r="J199" s="181">
        <v>89.97</v>
      </c>
      <c r="K199" s="25">
        <f t="shared" si="33"/>
        <v>251.951988</v>
      </c>
    </row>
    <row r="200" spans="2:11" ht="20.100000000000001" customHeight="1" x14ac:dyDescent="0.25">
      <c r="B200" s="73">
        <v>6</v>
      </c>
      <c r="C200" s="26" t="s">
        <v>183</v>
      </c>
      <c r="D200" s="108" t="s">
        <v>189</v>
      </c>
      <c r="E200" s="62">
        <v>10.201000000000001</v>
      </c>
      <c r="F200" s="63">
        <v>3</v>
      </c>
      <c r="G200" s="63" t="s">
        <v>21</v>
      </c>
      <c r="H200" s="205">
        <v>46</v>
      </c>
      <c r="I200" s="197">
        <f t="shared" si="32"/>
        <v>93.84920000000001</v>
      </c>
      <c r="J200" s="181">
        <v>89.97</v>
      </c>
      <c r="K200" s="25">
        <v>183.55</v>
      </c>
    </row>
    <row r="201" spans="2:11" ht="20.100000000000001" customHeight="1" x14ac:dyDescent="0.25">
      <c r="B201" s="73">
        <v>7</v>
      </c>
      <c r="C201" s="26" t="s">
        <v>183</v>
      </c>
      <c r="D201" s="108" t="s">
        <v>190</v>
      </c>
      <c r="E201" s="62">
        <v>10.201000000000001</v>
      </c>
      <c r="F201" s="63">
        <v>3</v>
      </c>
      <c r="G201" s="63" t="s">
        <v>21</v>
      </c>
      <c r="H201" s="205">
        <v>46</v>
      </c>
      <c r="I201" s="197">
        <f t="shared" si="32"/>
        <v>93.84920000000001</v>
      </c>
      <c r="J201" s="181">
        <v>89.97</v>
      </c>
      <c r="K201" s="25">
        <v>183.55</v>
      </c>
    </row>
    <row r="202" spans="2:11" ht="20.100000000000001" customHeight="1" x14ac:dyDescent="0.25">
      <c r="B202" s="73">
        <v>8</v>
      </c>
      <c r="C202" s="26" t="s">
        <v>183</v>
      </c>
      <c r="D202" s="108" t="s">
        <v>191</v>
      </c>
      <c r="E202" s="62">
        <v>5.0999999999999996</v>
      </c>
      <c r="F202" s="63">
        <v>3</v>
      </c>
      <c r="G202" s="63" t="s">
        <v>21</v>
      </c>
      <c r="H202" s="205">
        <v>46</v>
      </c>
      <c r="I202" s="197">
        <f t="shared" si="32"/>
        <v>46.92</v>
      </c>
      <c r="J202" s="181">
        <v>89.97</v>
      </c>
      <c r="K202" s="25">
        <f t="shared" si="33"/>
        <v>91.76939999999999</v>
      </c>
    </row>
    <row r="203" spans="2:11" ht="20.100000000000001" customHeight="1" x14ac:dyDescent="0.25">
      <c r="B203" s="73">
        <v>9</v>
      </c>
      <c r="C203" s="26" t="s">
        <v>183</v>
      </c>
      <c r="D203" s="108" t="s">
        <v>192</v>
      </c>
      <c r="E203" s="62">
        <v>5.101</v>
      </c>
      <c r="F203" s="63">
        <v>3</v>
      </c>
      <c r="G203" s="63" t="s">
        <v>21</v>
      </c>
      <c r="H203" s="205">
        <v>46</v>
      </c>
      <c r="I203" s="197">
        <f t="shared" si="32"/>
        <v>46.929200000000009</v>
      </c>
      <c r="J203" s="181">
        <v>89.97</v>
      </c>
      <c r="K203" s="25">
        <f t="shared" si="33"/>
        <v>91.787393999999992</v>
      </c>
    </row>
    <row r="204" spans="2:11" ht="20.100000000000001" customHeight="1" x14ac:dyDescent="0.25">
      <c r="B204" s="73">
        <v>10</v>
      </c>
      <c r="C204" s="26" t="s">
        <v>183</v>
      </c>
      <c r="D204" s="108" t="s">
        <v>193</v>
      </c>
      <c r="E204" s="167">
        <v>11.601000000000001</v>
      </c>
      <c r="F204" s="63">
        <v>3</v>
      </c>
      <c r="G204" s="63" t="s">
        <v>21</v>
      </c>
      <c r="H204" s="205">
        <v>46</v>
      </c>
      <c r="I204" s="197">
        <f t="shared" si="32"/>
        <v>106.72920000000002</v>
      </c>
      <c r="J204" s="181">
        <v>89.97</v>
      </c>
      <c r="K204" s="25">
        <f t="shared" si="33"/>
        <v>208.74839400000002</v>
      </c>
    </row>
    <row r="205" spans="2:11" ht="20.100000000000001" customHeight="1" x14ac:dyDescent="0.25">
      <c r="B205" s="73">
        <v>11</v>
      </c>
      <c r="C205" s="26" t="s">
        <v>183</v>
      </c>
      <c r="D205" s="108" t="s">
        <v>194</v>
      </c>
      <c r="E205" s="167">
        <v>9.0030000000000001</v>
      </c>
      <c r="F205" s="63">
        <v>3</v>
      </c>
      <c r="G205" s="63" t="s">
        <v>21</v>
      </c>
      <c r="H205" s="205">
        <v>46</v>
      </c>
      <c r="I205" s="197">
        <f t="shared" si="32"/>
        <v>82.827600000000004</v>
      </c>
      <c r="J205" s="181">
        <v>89.97</v>
      </c>
      <c r="K205" s="25">
        <f t="shared" si="33"/>
        <v>161.99998199999999</v>
      </c>
    </row>
    <row r="206" spans="2:11" ht="20.100000000000001" customHeight="1" x14ac:dyDescent="0.25">
      <c r="B206" s="73">
        <v>12</v>
      </c>
      <c r="C206" s="26" t="s">
        <v>183</v>
      </c>
      <c r="D206" s="108" t="s">
        <v>195</v>
      </c>
      <c r="E206" s="62">
        <v>15.151</v>
      </c>
      <c r="F206" s="63">
        <v>3</v>
      </c>
      <c r="G206" s="63" t="s">
        <v>21</v>
      </c>
      <c r="H206" s="205">
        <v>46</v>
      </c>
      <c r="I206" s="197">
        <f t="shared" si="32"/>
        <v>139.38920000000002</v>
      </c>
      <c r="J206" s="181">
        <v>89.97</v>
      </c>
      <c r="K206" s="25">
        <v>272.62</v>
      </c>
    </row>
    <row r="207" spans="2:11" ht="20.100000000000001" customHeight="1" x14ac:dyDescent="0.25">
      <c r="B207" s="73">
        <v>13</v>
      </c>
      <c r="C207" s="26" t="s">
        <v>183</v>
      </c>
      <c r="D207" s="108" t="s">
        <v>196</v>
      </c>
      <c r="E207" s="62">
        <v>18.803000000000001</v>
      </c>
      <c r="F207" s="63">
        <v>3</v>
      </c>
      <c r="G207" s="63" t="s">
        <v>21</v>
      </c>
      <c r="H207" s="205">
        <v>46</v>
      </c>
      <c r="I207" s="197">
        <f t="shared" si="32"/>
        <v>172.98760000000001</v>
      </c>
      <c r="J207" s="181">
        <v>89.97</v>
      </c>
      <c r="K207" s="25">
        <f t="shared" si="33"/>
        <v>338.341182</v>
      </c>
    </row>
    <row r="208" spans="2:11" ht="20.100000000000001" customHeight="1" thickBot="1" x14ac:dyDescent="0.3">
      <c r="B208" s="76">
        <v>14</v>
      </c>
      <c r="C208" s="34" t="s">
        <v>183</v>
      </c>
      <c r="D208" s="120" t="s">
        <v>197</v>
      </c>
      <c r="E208" s="42">
        <v>10.000999999999999</v>
      </c>
      <c r="F208" s="16">
        <v>3</v>
      </c>
      <c r="G208" s="16" t="s">
        <v>21</v>
      </c>
      <c r="H208" s="205">
        <v>46</v>
      </c>
      <c r="I208" s="208">
        <f t="shared" si="32"/>
        <v>92.009200000000007</v>
      </c>
      <c r="J208" s="181">
        <v>89.97</v>
      </c>
      <c r="K208" s="118">
        <f t="shared" si="33"/>
        <v>179.95799399999999</v>
      </c>
    </row>
    <row r="209" spans="2:11" ht="20.100000000000001" customHeight="1" thickBot="1" x14ac:dyDescent="0.3">
      <c r="B209" s="75"/>
      <c r="C209" s="245" t="s">
        <v>29</v>
      </c>
      <c r="D209" s="103"/>
      <c r="E209" s="105">
        <f>SUM(E195:E208)</f>
        <v>182.179</v>
      </c>
      <c r="F209" s="104"/>
      <c r="G209" s="119"/>
      <c r="H209" s="204"/>
      <c r="I209" s="195"/>
      <c r="J209" s="18"/>
      <c r="K209" s="19"/>
    </row>
    <row r="210" spans="2:11" x14ac:dyDescent="0.25">
      <c r="B210" s="73"/>
      <c r="C210" s="20"/>
      <c r="D210" s="20"/>
      <c r="E210" s="20"/>
      <c r="F210" s="22"/>
      <c r="G210" s="101"/>
      <c r="H210" s="205"/>
      <c r="I210" s="197"/>
      <c r="J210" s="24"/>
      <c r="K210" s="25"/>
    </row>
    <row r="211" spans="2:11" ht="20.100000000000001" customHeight="1" x14ac:dyDescent="0.25">
      <c r="B211" s="74">
        <v>1</v>
      </c>
      <c r="C211" s="26" t="s">
        <v>6</v>
      </c>
      <c r="D211" s="112" t="s">
        <v>8</v>
      </c>
      <c r="E211" s="58">
        <v>3.335</v>
      </c>
      <c r="F211" s="63">
        <v>4</v>
      </c>
      <c r="G211" s="12" t="s">
        <v>21</v>
      </c>
      <c r="H211" s="202">
        <v>46</v>
      </c>
      <c r="I211" s="199">
        <f t="shared" ref="I211:I217" si="34">20%*H211*E211</f>
        <v>30.682000000000002</v>
      </c>
      <c r="J211" s="181">
        <v>89.97</v>
      </c>
      <c r="K211" s="31">
        <v>60</v>
      </c>
    </row>
    <row r="212" spans="2:11" ht="20.100000000000001" customHeight="1" x14ac:dyDescent="0.25">
      <c r="B212" s="74">
        <v>2</v>
      </c>
      <c r="C212" s="26" t="s">
        <v>6</v>
      </c>
      <c r="D212" s="112" t="s">
        <v>7</v>
      </c>
      <c r="E212" s="58">
        <v>3.3340000000000001</v>
      </c>
      <c r="F212" s="63">
        <v>4</v>
      </c>
      <c r="G212" s="12" t="s">
        <v>21</v>
      </c>
      <c r="H212" s="202">
        <v>46</v>
      </c>
      <c r="I212" s="199">
        <f t="shared" si="34"/>
        <v>30.672800000000006</v>
      </c>
      <c r="J212" s="181">
        <v>89.97</v>
      </c>
      <c r="K212" s="31">
        <f t="shared" ref="K212:K217" si="35">20%*J212*E212</f>
        <v>59.991996</v>
      </c>
    </row>
    <row r="213" spans="2:11" ht="20.100000000000001" customHeight="1" x14ac:dyDescent="0.25">
      <c r="B213" s="74">
        <v>3</v>
      </c>
      <c r="C213" s="26" t="s">
        <v>6</v>
      </c>
      <c r="D213" s="112" t="s">
        <v>9</v>
      </c>
      <c r="E213" s="58">
        <v>3.3340000000000001</v>
      </c>
      <c r="F213" s="63">
        <v>4</v>
      </c>
      <c r="G213" s="12" t="s">
        <v>21</v>
      </c>
      <c r="H213" s="202">
        <v>46</v>
      </c>
      <c r="I213" s="199">
        <f t="shared" si="34"/>
        <v>30.672800000000006</v>
      </c>
      <c r="J213" s="181">
        <v>89.97</v>
      </c>
      <c r="K213" s="31">
        <f t="shared" si="35"/>
        <v>59.991996</v>
      </c>
    </row>
    <row r="214" spans="2:11" ht="20.100000000000001" customHeight="1" x14ac:dyDescent="0.25">
      <c r="B214" s="74">
        <v>4</v>
      </c>
      <c r="C214" s="26" t="s">
        <v>6</v>
      </c>
      <c r="D214" s="112" t="s">
        <v>10</v>
      </c>
      <c r="E214" s="58">
        <v>3.3340000000000001</v>
      </c>
      <c r="F214" s="63">
        <v>4</v>
      </c>
      <c r="G214" s="12" t="s">
        <v>21</v>
      </c>
      <c r="H214" s="202">
        <v>46</v>
      </c>
      <c r="I214" s="199">
        <f t="shared" si="34"/>
        <v>30.672800000000006</v>
      </c>
      <c r="J214" s="181">
        <v>89.97</v>
      </c>
      <c r="K214" s="31">
        <f t="shared" si="35"/>
        <v>59.991996</v>
      </c>
    </row>
    <row r="215" spans="2:11" ht="20.100000000000001" customHeight="1" x14ac:dyDescent="0.25">
      <c r="B215" s="74">
        <v>5</v>
      </c>
      <c r="C215" s="26" t="s">
        <v>6</v>
      </c>
      <c r="D215" s="112" t="s">
        <v>11</v>
      </c>
      <c r="E215" s="58">
        <v>3.3340000000000001</v>
      </c>
      <c r="F215" s="63">
        <v>4</v>
      </c>
      <c r="G215" s="12" t="s">
        <v>21</v>
      </c>
      <c r="H215" s="202">
        <v>46</v>
      </c>
      <c r="I215" s="199">
        <f t="shared" si="34"/>
        <v>30.672800000000006</v>
      </c>
      <c r="J215" s="181">
        <v>89.97</v>
      </c>
      <c r="K215" s="31">
        <f t="shared" si="35"/>
        <v>59.991996</v>
      </c>
    </row>
    <row r="216" spans="2:11" ht="20.100000000000001" customHeight="1" x14ac:dyDescent="0.25">
      <c r="B216" s="71">
        <v>6</v>
      </c>
      <c r="C216" s="26" t="s">
        <v>6</v>
      </c>
      <c r="D216" s="177" t="s">
        <v>13</v>
      </c>
      <c r="E216" s="64">
        <v>3.335</v>
      </c>
      <c r="F216" s="65">
        <v>3</v>
      </c>
      <c r="G216" s="12" t="s">
        <v>21</v>
      </c>
      <c r="H216" s="202">
        <v>46</v>
      </c>
      <c r="I216" s="199">
        <f t="shared" si="34"/>
        <v>30.682000000000002</v>
      </c>
      <c r="J216" s="181">
        <v>89.97</v>
      </c>
      <c r="K216" s="31">
        <v>60</v>
      </c>
    </row>
    <row r="217" spans="2:11" ht="20.100000000000001" customHeight="1" thickBot="1" x14ac:dyDescent="0.3">
      <c r="B217" s="71">
        <v>7</v>
      </c>
      <c r="C217" s="34" t="s">
        <v>6</v>
      </c>
      <c r="D217" s="178" t="s">
        <v>12</v>
      </c>
      <c r="E217" s="51">
        <v>3.3330000000000002</v>
      </c>
      <c r="F217" s="16">
        <v>3</v>
      </c>
      <c r="G217" s="12" t="s">
        <v>21</v>
      </c>
      <c r="H217" s="202">
        <v>46</v>
      </c>
      <c r="I217" s="193">
        <f t="shared" si="34"/>
        <v>30.663600000000006</v>
      </c>
      <c r="J217" s="181">
        <v>89.97</v>
      </c>
      <c r="K217" s="17">
        <f t="shared" si="35"/>
        <v>59.974002000000006</v>
      </c>
    </row>
    <row r="218" spans="2:11" ht="20.100000000000001" customHeight="1" thickBot="1" x14ac:dyDescent="0.3">
      <c r="B218" s="72"/>
      <c r="C218" s="245" t="s">
        <v>29</v>
      </c>
      <c r="D218" s="43"/>
      <c r="E218" s="44">
        <f>SUM(E211:E217)</f>
        <v>23.338999999999999</v>
      </c>
      <c r="F218" s="45"/>
      <c r="G218" s="52"/>
      <c r="H218" s="204"/>
      <c r="I218" s="195"/>
      <c r="J218" s="18"/>
      <c r="K218" s="19"/>
    </row>
    <row r="219" spans="2:11" x14ac:dyDescent="0.25">
      <c r="B219" s="80"/>
      <c r="C219" s="82"/>
      <c r="D219" s="140"/>
      <c r="E219" s="141"/>
      <c r="F219" s="142"/>
      <c r="G219" s="143"/>
      <c r="H219" s="200"/>
      <c r="I219" s="210"/>
      <c r="J219" s="92"/>
      <c r="K219" s="93"/>
    </row>
    <row r="220" spans="2:11" ht="20.100000000000001" customHeight="1" x14ac:dyDescent="0.25">
      <c r="B220" s="74">
        <v>1</v>
      </c>
      <c r="C220" s="26" t="s">
        <v>210</v>
      </c>
      <c r="D220" s="113" t="s">
        <v>211</v>
      </c>
      <c r="E220" s="33">
        <v>5.0620000000000003</v>
      </c>
      <c r="F220" s="63">
        <v>3</v>
      </c>
      <c r="G220" s="63" t="s">
        <v>21</v>
      </c>
      <c r="H220" s="202">
        <v>46</v>
      </c>
      <c r="I220" s="199">
        <f t="shared" ref="I220:I230" si="36">20%*H220*E220</f>
        <v>46.570400000000006</v>
      </c>
      <c r="J220" s="181">
        <v>89.97</v>
      </c>
      <c r="K220" s="31">
        <v>91.08</v>
      </c>
    </row>
    <row r="221" spans="2:11" ht="20.100000000000001" customHeight="1" x14ac:dyDescent="0.25">
      <c r="B221" s="74">
        <v>2</v>
      </c>
      <c r="C221" s="26" t="s">
        <v>210</v>
      </c>
      <c r="D221" s="113" t="s">
        <v>212</v>
      </c>
      <c r="E221" s="33">
        <v>5.0620000000000003</v>
      </c>
      <c r="F221" s="63">
        <v>3</v>
      </c>
      <c r="G221" s="63" t="s">
        <v>21</v>
      </c>
      <c r="H221" s="202">
        <v>46</v>
      </c>
      <c r="I221" s="199">
        <f t="shared" si="36"/>
        <v>46.570400000000006</v>
      </c>
      <c r="J221" s="181">
        <v>89.97</v>
      </c>
      <c r="K221" s="31">
        <v>91.08</v>
      </c>
    </row>
    <row r="222" spans="2:11" ht="20.100000000000001" customHeight="1" x14ac:dyDescent="0.25">
      <c r="B222" s="74">
        <v>3</v>
      </c>
      <c r="C222" s="26" t="s">
        <v>210</v>
      </c>
      <c r="D222" s="112" t="s">
        <v>216</v>
      </c>
      <c r="E222" s="127">
        <v>5.22</v>
      </c>
      <c r="F222" s="63">
        <v>3</v>
      </c>
      <c r="G222" s="63" t="s">
        <v>21</v>
      </c>
      <c r="H222" s="202">
        <v>46</v>
      </c>
      <c r="I222" s="199">
        <f t="shared" si="36"/>
        <v>48.024000000000001</v>
      </c>
      <c r="J222" s="181">
        <v>89.97</v>
      </c>
      <c r="K222" s="31">
        <v>93.92</v>
      </c>
    </row>
    <row r="223" spans="2:11" ht="20.100000000000001" customHeight="1" x14ac:dyDescent="0.25">
      <c r="B223" s="74">
        <v>4</v>
      </c>
      <c r="C223" s="26" t="s">
        <v>210</v>
      </c>
      <c r="D223" s="112" t="s">
        <v>217</v>
      </c>
      <c r="E223" s="127">
        <v>5.22</v>
      </c>
      <c r="F223" s="63">
        <v>3</v>
      </c>
      <c r="G223" s="63" t="s">
        <v>21</v>
      </c>
      <c r="H223" s="202">
        <v>46</v>
      </c>
      <c r="I223" s="199">
        <f t="shared" si="36"/>
        <v>48.024000000000001</v>
      </c>
      <c r="J223" s="181">
        <v>89.97</v>
      </c>
      <c r="K223" s="31">
        <v>93.92</v>
      </c>
    </row>
    <row r="224" spans="2:11" ht="20.100000000000001" customHeight="1" x14ac:dyDescent="0.25">
      <c r="B224" s="74">
        <v>5</v>
      </c>
      <c r="C224" s="26" t="s">
        <v>210</v>
      </c>
      <c r="D224" s="113" t="s">
        <v>218</v>
      </c>
      <c r="E224" s="33">
        <v>5.22</v>
      </c>
      <c r="F224" s="63">
        <v>3</v>
      </c>
      <c r="G224" s="63" t="s">
        <v>21</v>
      </c>
      <c r="H224" s="202">
        <v>46</v>
      </c>
      <c r="I224" s="199">
        <f t="shared" si="36"/>
        <v>48.024000000000001</v>
      </c>
      <c r="J224" s="181">
        <v>89.97</v>
      </c>
      <c r="K224" s="31">
        <v>93.92</v>
      </c>
    </row>
    <row r="225" spans="2:11" ht="20.100000000000001" customHeight="1" x14ac:dyDescent="0.25">
      <c r="B225" s="74">
        <v>6</v>
      </c>
      <c r="C225" s="26" t="s">
        <v>210</v>
      </c>
      <c r="D225" s="113" t="s">
        <v>213</v>
      </c>
      <c r="E225" s="114">
        <v>5.0010000000000003</v>
      </c>
      <c r="F225" s="63">
        <v>3</v>
      </c>
      <c r="G225" s="63" t="s">
        <v>21</v>
      </c>
      <c r="H225" s="202">
        <v>46</v>
      </c>
      <c r="I225" s="199">
        <f>20%*H225*E225</f>
        <v>46.009200000000007</v>
      </c>
      <c r="J225" s="181">
        <v>89.97</v>
      </c>
      <c r="K225" s="31">
        <f>20%*J225*E225</f>
        <v>89.987994</v>
      </c>
    </row>
    <row r="226" spans="2:11" ht="20.100000000000001" customHeight="1" x14ac:dyDescent="0.25">
      <c r="B226" s="74">
        <v>7</v>
      </c>
      <c r="C226" s="26" t="s">
        <v>210</v>
      </c>
      <c r="D226" s="113" t="s">
        <v>214</v>
      </c>
      <c r="E226" s="114">
        <v>5.0010000000000003</v>
      </c>
      <c r="F226" s="63">
        <v>3</v>
      </c>
      <c r="G226" s="63" t="s">
        <v>21</v>
      </c>
      <c r="H226" s="202">
        <v>46</v>
      </c>
      <c r="I226" s="199">
        <f>20%*H226*E226</f>
        <v>46.009200000000007</v>
      </c>
      <c r="J226" s="181">
        <v>89.97</v>
      </c>
      <c r="K226" s="31">
        <f>20%*J226*E226</f>
        <v>89.987994</v>
      </c>
    </row>
    <row r="227" spans="2:11" ht="20.100000000000001" customHeight="1" x14ac:dyDescent="0.25">
      <c r="B227" s="74">
        <v>8</v>
      </c>
      <c r="C227" s="26" t="s">
        <v>210</v>
      </c>
      <c r="D227" s="113" t="s">
        <v>215</v>
      </c>
      <c r="E227" s="114">
        <v>5.0010000000000003</v>
      </c>
      <c r="F227" s="63">
        <v>3</v>
      </c>
      <c r="G227" s="63" t="s">
        <v>21</v>
      </c>
      <c r="H227" s="202">
        <v>46</v>
      </c>
      <c r="I227" s="199">
        <f>20%*H227*E227</f>
        <v>46.009200000000007</v>
      </c>
      <c r="J227" s="181">
        <v>89.97</v>
      </c>
      <c r="K227" s="31">
        <f>20%*J227*E227</f>
        <v>89.987994</v>
      </c>
    </row>
    <row r="228" spans="2:11" ht="20.100000000000001" customHeight="1" x14ac:dyDescent="0.25">
      <c r="B228" s="74">
        <v>9</v>
      </c>
      <c r="C228" s="26" t="s">
        <v>210</v>
      </c>
      <c r="D228" s="108" t="s">
        <v>219</v>
      </c>
      <c r="E228" s="62">
        <v>40.01</v>
      </c>
      <c r="F228" s="63">
        <v>3</v>
      </c>
      <c r="G228" s="63" t="s">
        <v>21</v>
      </c>
      <c r="H228" s="202">
        <v>46</v>
      </c>
      <c r="I228" s="199">
        <f t="shared" si="36"/>
        <v>368.09200000000004</v>
      </c>
      <c r="J228" s="181">
        <v>89.97</v>
      </c>
      <c r="K228" s="31">
        <v>719.92</v>
      </c>
    </row>
    <row r="229" spans="2:11" ht="20.100000000000001" customHeight="1" x14ac:dyDescent="0.25">
      <c r="B229" s="74">
        <v>10</v>
      </c>
      <c r="C229" s="26" t="s">
        <v>210</v>
      </c>
      <c r="D229" s="108" t="s">
        <v>220</v>
      </c>
      <c r="E229" s="62">
        <v>23.5</v>
      </c>
      <c r="F229" s="63">
        <v>3</v>
      </c>
      <c r="G229" s="63" t="s">
        <v>21</v>
      </c>
      <c r="H229" s="202">
        <v>46</v>
      </c>
      <c r="I229" s="199">
        <f t="shared" si="36"/>
        <v>216.20000000000002</v>
      </c>
      <c r="J229" s="181">
        <v>89.97</v>
      </c>
      <c r="K229" s="31">
        <v>422.85</v>
      </c>
    </row>
    <row r="230" spans="2:11" ht="20.100000000000001" customHeight="1" thickBot="1" x14ac:dyDescent="0.3">
      <c r="B230" s="74">
        <v>11</v>
      </c>
      <c r="C230" s="94" t="s">
        <v>210</v>
      </c>
      <c r="D230" s="126" t="s">
        <v>221</v>
      </c>
      <c r="E230" s="95">
        <v>63.015999999999998</v>
      </c>
      <c r="F230" s="96">
        <v>4</v>
      </c>
      <c r="G230" s="96" t="s">
        <v>21</v>
      </c>
      <c r="H230" s="202">
        <v>46</v>
      </c>
      <c r="I230" s="209">
        <f t="shared" si="36"/>
        <v>579.74720000000002</v>
      </c>
      <c r="J230" s="181">
        <v>89.97</v>
      </c>
      <c r="K230" s="88">
        <v>1133.8900000000001</v>
      </c>
    </row>
    <row r="231" spans="2:11" ht="20.100000000000001" customHeight="1" thickBot="1" x14ac:dyDescent="0.3">
      <c r="B231" s="75"/>
      <c r="C231" s="245" t="s">
        <v>29</v>
      </c>
      <c r="D231" s="47"/>
      <c r="E231" s="48">
        <f>SUM(E220:E230)</f>
        <v>167.31299999999999</v>
      </c>
      <c r="F231" s="60"/>
      <c r="G231" s="46"/>
      <c r="H231" s="204"/>
      <c r="I231" s="195"/>
      <c r="J231" s="18"/>
      <c r="K231" s="19"/>
    </row>
    <row r="232" spans="2:11" x14ac:dyDescent="0.25">
      <c r="B232" s="80"/>
      <c r="C232" s="82"/>
      <c r="D232" s="140"/>
      <c r="E232" s="141"/>
      <c r="F232" s="142"/>
      <c r="G232" s="143"/>
      <c r="H232" s="213"/>
      <c r="I232" s="201"/>
      <c r="J232" s="85"/>
      <c r="K232" s="86"/>
    </row>
    <row r="233" spans="2:11" ht="20.100000000000001" customHeight="1" x14ac:dyDescent="0.25">
      <c r="B233" s="74">
        <v>1</v>
      </c>
      <c r="C233" s="168" t="s">
        <v>222</v>
      </c>
      <c r="D233" s="108" t="s">
        <v>223</v>
      </c>
      <c r="E233" s="62">
        <v>14.98</v>
      </c>
      <c r="F233" s="63">
        <v>3</v>
      </c>
      <c r="G233" s="63" t="s">
        <v>21</v>
      </c>
      <c r="H233" s="205">
        <v>46</v>
      </c>
      <c r="I233" s="197">
        <f t="shared" ref="I233:I235" si="37">20%*H233*E233</f>
        <v>137.81600000000003</v>
      </c>
      <c r="J233" s="181">
        <v>89.97</v>
      </c>
      <c r="K233" s="25">
        <v>269.55</v>
      </c>
    </row>
    <row r="234" spans="2:11" ht="20.100000000000001" customHeight="1" x14ac:dyDescent="0.25">
      <c r="B234" s="74">
        <v>2</v>
      </c>
      <c r="C234" s="26" t="s">
        <v>222</v>
      </c>
      <c r="D234" s="113" t="s">
        <v>224</v>
      </c>
      <c r="E234" s="33">
        <v>13.336</v>
      </c>
      <c r="F234" s="63">
        <v>3</v>
      </c>
      <c r="G234" s="169" t="s">
        <v>21</v>
      </c>
      <c r="H234" s="205">
        <v>46</v>
      </c>
      <c r="I234" s="197">
        <f t="shared" si="37"/>
        <v>122.69120000000002</v>
      </c>
      <c r="J234" s="181">
        <v>89.97</v>
      </c>
      <c r="K234" s="25">
        <f t="shared" ref="K234" si="38">I234*1.95583</f>
        <v>239.96312969600004</v>
      </c>
    </row>
    <row r="235" spans="2:11" ht="20.100000000000001" customHeight="1" thickBot="1" x14ac:dyDescent="0.3">
      <c r="B235" s="87">
        <v>3</v>
      </c>
      <c r="C235" s="94" t="s">
        <v>222</v>
      </c>
      <c r="D235" s="115" t="s">
        <v>225</v>
      </c>
      <c r="E235" s="170">
        <v>13.667999999999999</v>
      </c>
      <c r="F235" s="96">
        <v>5</v>
      </c>
      <c r="G235" s="171" t="s">
        <v>21</v>
      </c>
      <c r="H235" s="205">
        <v>46</v>
      </c>
      <c r="I235" s="203">
        <f t="shared" si="37"/>
        <v>125.74560000000001</v>
      </c>
      <c r="J235" s="181">
        <v>89.97</v>
      </c>
      <c r="K235" s="25">
        <v>245.95</v>
      </c>
    </row>
    <row r="236" spans="2:11" ht="20.100000000000001" customHeight="1" thickBot="1" x14ac:dyDescent="0.3">
      <c r="B236" s="75"/>
      <c r="C236" s="245" t="s">
        <v>29</v>
      </c>
      <c r="D236" s="47"/>
      <c r="E236" s="48">
        <f>SUM(E233:E235)</f>
        <v>41.984000000000002</v>
      </c>
      <c r="F236" s="60"/>
      <c r="G236" s="61"/>
      <c r="H236" s="204"/>
      <c r="I236" s="195"/>
      <c r="J236" s="18"/>
      <c r="K236" s="19"/>
    </row>
    <row r="237" spans="2:11" x14ac:dyDescent="0.25">
      <c r="B237" s="76"/>
      <c r="C237" s="41"/>
      <c r="D237" s="49"/>
      <c r="E237" s="50"/>
      <c r="F237" s="53"/>
      <c r="G237" s="54"/>
      <c r="H237" s="205"/>
      <c r="I237" s="197"/>
      <c r="J237" s="24"/>
      <c r="K237" s="25"/>
    </row>
    <row r="238" spans="2:11" ht="20.100000000000001" customHeight="1" x14ac:dyDescent="0.25">
      <c r="B238" s="74">
        <v>1</v>
      </c>
      <c r="C238" s="26" t="s">
        <v>14</v>
      </c>
      <c r="D238" s="108" t="s">
        <v>15</v>
      </c>
      <c r="E238" s="62">
        <v>6.2160000000000002</v>
      </c>
      <c r="F238" s="63">
        <v>3</v>
      </c>
      <c r="G238" s="12" t="s">
        <v>21</v>
      </c>
      <c r="H238" s="202">
        <v>46</v>
      </c>
      <c r="I238" s="199">
        <f>20%*H238*E238</f>
        <v>57.187200000000011</v>
      </c>
      <c r="J238" s="181">
        <v>89.97</v>
      </c>
      <c r="K238" s="31">
        <f t="shared" ref="K238:K240" si="39">I238*1.95583</f>
        <v>111.84844137600003</v>
      </c>
    </row>
    <row r="239" spans="2:11" ht="20.100000000000001" customHeight="1" x14ac:dyDescent="0.25">
      <c r="B239" s="74">
        <v>2</v>
      </c>
      <c r="C239" s="26" t="s">
        <v>14</v>
      </c>
      <c r="D239" s="108" t="s">
        <v>16</v>
      </c>
      <c r="E239" s="62">
        <v>8.0210000000000008</v>
      </c>
      <c r="F239" s="63">
        <v>3</v>
      </c>
      <c r="G239" s="12" t="s">
        <v>21</v>
      </c>
      <c r="H239" s="202">
        <v>46</v>
      </c>
      <c r="I239" s="199">
        <f>20%*H239*E239</f>
        <v>73.793200000000013</v>
      </c>
      <c r="J239" s="181">
        <v>89.97</v>
      </c>
      <c r="K239" s="31">
        <v>144.32</v>
      </c>
    </row>
    <row r="240" spans="2:11" ht="20.100000000000001" customHeight="1" thickBot="1" x14ac:dyDescent="0.3">
      <c r="B240" s="74">
        <v>3</v>
      </c>
      <c r="C240" s="26" t="s">
        <v>14</v>
      </c>
      <c r="D240" s="128" t="s">
        <v>36</v>
      </c>
      <c r="E240" s="66">
        <v>15.715999999999999</v>
      </c>
      <c r="F240" s="67">
        <v>4</v>
      </c>
      <c r="G240" s="63" t="s">
        <v>21</v>
      </c>
      <c r="H240" s="202">
        <v>46</v>
      </c>
      <c r="I240" s="199">
        <f>20%*H240*E240</f>
        <v>144.58720000000002</v>
      </c>
      <c r="J240" s="181">
        <v>89.97</v>
      </c>
      <c r="K240" s="31">
        <f t="shared" si="39"/>
        <v>282.78798337600006</v>
      </c>
    </row>
    <row r="241" spans="2:11" ht="20.100000000000001" customHeight="1" thickBot="1" x14ac:dyDescent="0.3">
      <c r="B241" s="72"/>
      <c r="C241" s="245" t="s">
        <v>29</v>
      </c>
      <c r="D241" s="43"/>
      <c r="E241" s="44">
        <f>SUM(E238:E240)</f>
        <v>29.953000000000003</v>
      </c>
      <c r="F241" s="45"/>
      <c r="G241" s="68"/>
      <c r="H241" s="204"/>
      <c r="I241" s="195"/>
      <c r="J241" s="18"/>
      <c r="K241" s="19"/>
    </row>
    <row r="242" spans="2:11" x14ac:dyDescent="0.25">
      <c r="B242" s="121"/>
      <c r="C242" s="122"/>
      <c r="D242" s="122"/>
      <c r="E242" s="122"/>
      <c r="F242" s="123"/>
      <c r="G242" s="124"/>
      <c r="H242" s="213"/>
      <c r="I242" s="201"/>
      <c r="J242" s="85"/>
      <c r="K242" s="86"/>
    </row>
    <row r="243" spans="2:11" ht="20.100000000000001" customHeight="1" x14ac:dyDescent="0.25">
      <c r="B243" s="74">
        <v>1</v>
      </c>
      <c r="C243" s="79" t="s">
        <v>226</v>
      </c>
      <c r="D243" s="108" t="s">
        <v>227</v>
      </c>
      <c r="E243" s="78">
        <v>8.9979999999999993</v>
      </c>
      <c r="F243" s="63">
        <v>3</v>
      </c>
      <c r="G243" s="63" t="s">
        <v>21</v>
      </c>
      <c r="H243" s="202">
        <v>46</v>
      </c>
      <c r="I243" s="199">
        <f>20%*H243*E243</f>
        <v>82.781599999999997</v>
      </c>
      <c r="J243" s="181">
        <v>89.97</v>
      </c>
      <c r="K243" s="31">
        <v>161.9</v>
      </c>
    </row>
    <row r="244" spans="2:11" ht="20.100000000000001" customHeight="1" x14ac:dyDescent="0.25">
      <c r="B244" s="74">
        <v>2</v>
      </c>
      <c r="C244" s="26" t="s">
        <v>226</v>
      </c>
      <c r="D244" s="111" t="s">
        <v>228</v>
      </c>
      <c r="E244" s="27">
        <v>5.5860000000000003</v>
      </c>
      <c r="F244" s="28">
        <v>3</v>
      </c>
      <c r="G244" s="28" t="s">
        <v>21</v>
      </c>
      <c r="H244" s="202">
        <v>46</v>
      </c>
      <c r="I244" s="199">
        <f>20%*H244*E244</f>
        <v>51.391200000000012</v>
      </c>
      <c r="J244" s="181">
        <v>89.97</v>
      </c>
      <c r="K244" s="31">
        <f t="shared" ref="K244:K251" si="40">I244*1.95583</f>
        <v>100.51245069600002</v>
      </c>
    </row>
    <row r="245" spans="2:11" ht="20.100000000000001" customHeight="1" x14ac:dyDescent="0.25">
      <c r="B245" s="74">
        <v>3</v>
      </c>
      <c r="C245" s="26" t="s">
        <v>226</v>
      </c>
      <c r="D245" s="172" t="s">
        <v>234</v>
      </c>
      <c r="E245" s="131">
        <v>5.2750000000000004</v>
      </c>
      <c r="F245" s="159">
        <v>3</v>
      </c>
      <c r="G245" s="159" t="s">
        <v>21</v>
      </c>
      <c r="H245" s="202">
        <v>46</v>
      </c>
      <c r="I245" s="199">
        <f>20%*H245*E245</f>
        <v>48.530000000000008</v>
      </c>
      <c r="J245" s="181">
        <v>89.97</v>
      </c>
      <c r="K245" s="31">
        <f t="shared" si="40"/>
        <v>94.916429900000011</v>
      </c>
    </row>
    <row r="246" spans="2:11" ht="20.100000000000001" customHeight="1" x14ac:dyDescent="0.25">
      <c r="B246" s="74">
        <v>4</v>
      </c>
      <c r="C246" s="26" t="s">
        <v>226</v>
      </c>
      <c r="D246" s="172" t="s">
        <v>235</v>
      </c>
      <c r="E246" s="131">
        <v>9.1259999999999994</v>
      </c>
      <c r="F246" s="159">
        <v>4</v>
      </c>
      <c r="G246" s="159" t="s">
        <v>21</v>
      </c>
      <c r="H246" s="202">
        <v>46</v>
      </c>
      <c r="I246" s="199">
        <f>20%*H246*E246</f>
        <v>83.95920000000001</v>
      </c>
      <c r="J246" s="184">
        <v>89.97</v>
      </c>
      <c r="K246" s="31">
        <f t="shared" si="40"/>
        <v>164.20992213600002</v>
      </c>
    </row>
    <row r="247" spans="2:11" ht="20.100000000000001" customHeight="1" x14ac:dyDescent="0.25">
      <c r="B247" s="73">
        <v>5</v>
      </c>
      <c r="C247" s="98" t="s">
        <v>226</v>
      </c>
      <c r="D247" s="176" t="s">
        <v>229</v>
      </c>
      <c r="E247" s="160">
        <v>47.255000000000003</v>
      </c>
      <c r="F247" s="161">
        <v>3</v>
      </c>
      <c r="G247" s="161" t="s">
        <v>21</v>
      </c>
      <c r="H247" s="205">
        <v>46</v>
      </c>
      <c r="I247" s="197">
        <f t="shared" ref="I247:I251" si="41">20%*H247*E247</f>
        <v>434.74600000000009</v>
      </c>
      <c r="J247" s="185">
        <v>89.97</v>
      </c>
      <c r="K247" s="25">
        <v>850.3</v>
      </c>
    </row>
    <row r="248" spans="2:11" ht="20.100000000000001" customHeight="1" x14ac:dyDescent="0.25">
      <c r="B248" s="74">
        <v>6</v>
      </c>
      <c r="C248" s="26" t="s">
        <v>226</v>
      </c>
      <c r="D248" s="111" t="s">
        <v>230</v>
      </c>
      <c r="E248" s="27">
        <v>50.759</v>
      </c>
      <c r="F248" s="28">
        <v>3</v>
      </c>
      <c r="G248" s="28" t="s">
        <v>21</v>
      </c>
      <c r="H248" s="202">
        <v>46</v>
      </c>
      <c r="I248" s="199">
        <f t="shared" si="41"/>
        <v>466.98280000000005</v>
      </c>
      <c r="J248" s="181">
        <v>89.97</v>
      </c>
      <c r="K248" s="31">
        <v>913.33</v>
      </c>
    </row>
    <row r="249" spans="2:11" ht="20.100000000000001" customHeight="1" x14ac:dyDescent="0.25">
      <c r="B249" s="74">
        <v>7</v>
      </c>
      <c r="C249" s="26" t="s">
        <v>226</v>
      </c>
      <c r="D249" s="113" t="s">
        <v>231</v>
      </c>
      <c r="E249" s="33">
        <v>9.0009999999999994</v>
      </c>
      <c r="F249" s="28">
        <v>3</v>
      </c>
      <c r="G249" s="28" t="s">
        <v>21</v>
      </c>
      <c r="H249" s="202">
        <v>46</v>
      </c>
      <c r="I249" s="199">
        <f t="shared" si="41"/>
        <v>82.809200000000004</v>
      </c>
      <c r="J249" s="181">
        <v>89.97</v>
      </c>
      <c r="K249" s="31">
        <f t="shared" si="40"/>
        <v>161.960717636</v>
      </c>
    </row>
    <row r="250" spans="2:11" ht="20.100000000000001" customHeight="1" x14ac:dyDescent="0.25">
      <c r="B250" s="74">
        <v>8</v>
      </c>
      <c r="C250" s="26" t="s">
        <v>226</v>
      </c>
      <c r="D250" s="113" t="s">
        <v>232</v>
      </c>
      <c r="E250" s="114">
        <v>9</v>
      </c>
      <c r="F250" s="28">
        <v>3</v>
      </c>
      <c r="G250" s="28" t="s">
        <v>21</v>
      </c>
      <c r="H250" s="202">
        <v>46</v>
      </c>
      <c r="I250" s="199">
        <f t="shared" si="41"/>
        <v>82.800000000000011</v>
      </c>
      <c r="J250" s="181">
        <v>89.97</v>
      </c>
      <c r="K250" s="31">
        <f t="shared" si="40"/>
        <v>161.94272400000003</v>
      </c>
    </row>
    <row r="251" spans="2:11" ht="20.100000000000001" customHeight="1" thickBot="1" x14ac:dyDescent="0.3">
      <c r="B251" s="74">
        <v>9</v>
      </c>
      <c r="C251" s="26" t="s">
        <v>226</v>
      </c>
      <c r="D251" s="113" t="s">
        <v>233</v>
      </c>
      <c r="E251" s="58">
        <v>12.576000000000001</v>
      </c>
      <c r="F251" s="28">
        <v>4</v>
      </c>
      <c r="G251" s="28" t="s">
        <v>21</v>
      </c>
      <c r="H251" s="202">
        <v>46</v>
      </c>
      <c r="I251" s="199">
        <f t="shared" si="41"/>
        <v>115.69920000000002</v>
      </c>
      <c r="J251" s="181">
        <v>89.97</v>
      </c>
      <c r="K251" s="31">
        <f t="shared" si="40"/>
        <v>226.28796633600004</v>
      </c>
    </row>
    <row r="252" spans="2:11" ht="20.100000000000001" customHeight="1" thickBot="1" x14ac:dyDescent="0.3">
      <c r="B252" s="72"/>
      <c r="C252" s="245" t="s">
        <v>29</v>
      </c>
      <c r="D252" s="103"/>
      <c r="E252" s="46">
        <f>SUM(E243:E251)</f>
        <v>157.57599999999999</v>
      </c>
      <c r="F252" s="104"/>
      <c r="G252" s="103"/>
      <c r="H252" s="204"/>
      <c r="I252" s="195"/>
      <c r="J252" s="18"/>
      <c r="K252" s="19"/>
    </row>
    <row r="253" spans="2:11" x14ac:dyDescent="0.25">
      <c r="B253" s="80"/>
      <c r="C253" s="81"/>
      <c r="D253" s="81"/>
      <c r="E253" s="81"/>
      <c r="F253" s="83"/>
      <c r="G253" s="84"/>
      <c r="H253" s="200"/>
      <c r="I253" s="210"/>
      <c r="J253" s="92"/>
      <c r="K253" s="93"/>
    </row>
    <row r="254" spans="2:11" ht="20.100000000000001" customHeight="1" x14ac:dyDescent="0.25">
      <c r="B254" s="74">
        <v>1</v>
      </c>
      <c r="C254" s="26" t="s">
        <v>236</v>
      </c>
      <c r="D254" s="108" t="s">
        <v>237</v>
      </c>
      <c r="E254" s="62">
        <v>15.002000000000001</v>
      </c>
      <c r="F254" s="63">
        <v>5</v>
      </c>
      <c r="G254" s="63" t="s">
        <v>21</v>
      </c>
      <c r="H254" s="202">
        <v>46</v>
      </c>
      <c r="I254" s="199">
        <f t="shared" ref="I254:I265" si="42">20%*H254*E254</f>
        <v>138.01840000000001</v>
      </c>
      <c r="J254" s="181">
        <v>89.97</v>
      </c>
      <c r="K254" s="31">
        <f t="shared" ref="K254:K265" si="43">I254*1.95583</f>
        <v>269.940527272</v>
      </c>
    </row>
    <row r="255" spans="2:11" ht="20.100000000000001" customHeight="1" x14ac:dyDescent="0.25">
      <c r="B255" s="74">
        <v>2</v>
      </c>
      <c r="C255" s="26" t="s">
        <v>236</v>
      </c>
      <c r="D255" s="108" t="s">
        <v>238</v>
      </c>
      <c r="E255" s="62">
        <v>30.001999999999999</v>
      </c>
      <c r="F255" s="63">
        <v>5</v>
      </c>
      <c r="G255" s="63" t="s">
        <v>21</v>
      </c>
      <c r="H255" s="202">
        <v>46</v>
      </c>
      <c r="I255" s="199">
        <f t="shared" si="42"/>
        <v>276.01840000000004</v>
      </c>
      <c r="J255" s="181">
        <v>89.97</v>
      </c>
      <c r="K255" s="31">
        <f t="shared" si="43"/>
        <v>539.84506727200005</v>
      </c>
    </row>
    <row r="256" spans="2:11" ht="20.100000000000001" customHeight="1" x14ac:dyDescent="0.25">
      <c r="B256" s="74">
        <v>3</v>
      </c>
      <c r="C256" s="26" t="s">
        <v>236</v>
      </c>
      <c r="D256" s="172" t="s">
        <v>243</v>
      </c>
      <c r="E256" s="131">
        <v>8.0009999999999994</v>
      </c>
      <c r="F256" s="159">
        <v>3</v>
      </c>
      <c r="G256" s="159" t="s">
        <v>21</v>
      </c>
      <c r="H256" s="202">
        <v>46</v>
      </c>
      <c r="I256" s="199">
        <f>20%*H256*E256</f>
        <v>73.609200000000001</v>
      </c>
      <c r="J256" s="181">
        <v>89.97</v>
      </c>
      <c r="K256" s="31">
        <f t="shared" si="43"/>
        <v>143.96708163599999</v>
      </c>
    </row>
    <row r="257" spans="2:11" ht="20.100000000000001" customHeight="1" x14ac:dyDescent="0.25">
      <c r="B257" s="74">
        <v>4</v>
      </c>
      <c r="C257" s="26" t="s">
        <v>236</v>
      </c>
      <c r="D257" s="172" t="s">
        <v>245</v>
      </c>
      <c r="E257" s="131">
        <v>8.0009999999999994</v>
      </c>
      <c r="F257" s="159">
        <v>3</v>
      </c>
      <c r="G257" s="159" t="s">
        <v>21</v>
      </c>
      <c r="H257" s="202">
        <v>46</v>
      </c>
      <c r="I257" s="199">
        <f>20%*H257*E257</f>
        <v>73.609200000000001</v>
      </c>
      <c r="J257" s="181">
        <v>89.97</v>
      </c>
      <c r="K257" s="31">
        <f t="shared" si="43"/>
        <v>143.96708163599999</v>
      </c>
    </row>
    <row r="258" spans="2:11" ht="20.100000000000001" customHeight="1" x14ac:dyDescent="0.25">
      <c r="B258" s="74">
        <v>5</v>
      </c>
      <c r="C258" s="26" t="s">
        <v>236</v>
      </c>
      <c r="D258" s="172" t="s">
        <v>244</v>
      </c>
      <c r="E258" s="131">
        <v>8.0009999999999994</v>
      </c>
      <c r="F258" s="159">
        <v>3</v>
      </c>
      <c r="G258" s="159" t="s">
        <v>21</v>
      </c>
      <c r="H258" s="202">
        <v>46</v>
      </c>
      <c r="I258" s="199">
        <f>20%*H258*E258</f>
        <v>73.609200000000001</v>
      </c>
      <c r="J258" s="181">
        <v>89.97</v>
      </c>
      <c r="K258" s="31">
        <f t="shared" si="43"/>
        <v>143.96708163599999</v>
      </c>
    </row>
    <row r="259" spans="2:11" ht="20.100000000000001" customHeight="1" x14ac:dyDescent="0.25">
      <c r="B259" s="74">
        <v>6</v>
      </c>
      <c r="C259" s="26" t="s">
        <v>236</v>
      </c>
      <c r="D259" s="111" t="s">
        <v>239</v>
      </c>
      <c r="E259" s="27">
        <v>30.004999999999999</v>
      </c>
      <c r="F259" s="28">
        <v>3</v>
      </c>
      <c r="G259" s="28" t="s">
        <v>21</v>
      </c>
      <c r="H259" s="202">
        <v>46</v>
      </c>
      <c r="I259" s="199">
        <f t="shared" si="42"/>
        <v>276.04600000000005</v>
      </c>
      <c r="J259" s="181">
        <v>89.97</v>
      </c>
      <c r="K259" s="31">
        <v>539.91</v>
      </c>
    </row>
    <row r="260" spans="2:11" ht="20.100000000000001" customHeight="1" x14ac:dyDescent="0.25">
      <c r="B260" s="74">
        <v>7</v>
      </c>
      <c r="C260" s="26" t="s">
        <v>236</v>
      </c>
      <c r="D260" s="113" t="s">
        <v>240</v>
      </c>
      <c r="E260" s="157">
        <v>3</v>
      </c>
      <c r="F260" s="28">
        <v>3</v>
      </c>
      <c r="G260" s="28" t="s">
        <v>21</v>
      </c>
      <c r="H260" s="202">
        <v>46</v>
      </c>
      <c r="I260" s="199">
        <f t="shared" si="42"/>
        <v>27.6</v>
      </c>
      <c r="J260" s="181">
        <v>89.97</v>
      </c>
      <c r="K260" s="31">
        <f t="shared" si="43"/>
        <v>53.980907999999999</v>
      </c>
    </row>
    <row r="261" spans="2:11" ht="20.100000000000001" customHeight="1" x14ac:dyDescent="0.25">
      <c r="B261" s="74">
        <v>8</v>
      </c>
      <c r="C261" s="26" t="s">
        <v>236</v>
      </c>
      <c r="D261" s="113" t="s">
        <v>241</v>
      </c>
      <c r="E261" s="157">
        <v>3.5009999999999999</v>
      </c>
      <c r="F261" s="28">
        <v>3</v>
      </c>
      <c r="G261" s="28" t="s">
        <v>21</v>
      </c>
      <c r="H261" s="202">
        <v>46</v>
      </c>
      <c r="I261" s="199">
        <f t="shared" si="42"/>
        <v>32.209200000000003</v>
      </c>
      <c r="J261" s="181">
        <v>89.97</v>
      </c>
      <c r="K261" s="31">
        <f t="shared" si="43"/>
        <v>62.995719636000004</v>
      </c>
    </row>
    <row r="262" spans="2:11" ht="20.100000000000001" customHeight="1" x14ac:dyDescent="0.25">
      <c r="B262" s="74">
        <v>9</v>
      </c>
      <c r="C262" s="26" t="s">
        <v>236</v>
      </c>
      <c r="D262" s="111" t="s">
        <v>242</v>
      </c>
      <c r="E262" s="27">
        <v>12.564</v>
      </c>
      <c r="F262" s="28">
        <v>3</v>
      </c>
      <c r="G262" s="28" t="s">
        <v>21</v>
      </c>
      <c r="H262" s="202">
        <v>46</v>
      </c>
      <c r="I262" s="199">
        <f t="shared" si="42"/>
        <v>115.58880000000002</v>
      </c>
      <c r="J262" s="181">
        <v>89.97</v>
      </c>
      <c r="K262" s="31">
        <f t="shared" si="43"/>
        <v>226.07204270400004</v>
      </c>
    </row>
    <row r="263" spans="2:11" ht="20.100000000000001" customHeight="1" x14ac:dyDescent="0.25">
      <c r="B263" s="74">
        <v>10</v>
      </c>
      <c r="C263" s="26" t="s">
        <v>236</v>
      </c>
      <c r="D263" s="172" t="s">
        <v>248</v>
      </c>
      <c r="E263" s="131">
        <v>4.2850000000000001</v>
      </c>
      <c r="F263" s="159">
        <v>3</v>
      </c>
      <c r="G263" s="159" t="s">
        <v>21</v>
      </c>
      <c r="H263" s="202">
        <v>46</v>
      </c>
      <c r="I263" s="199">
        <f>20%*H263*E263</f>
        <v>39.422000000000004</v>
      </c>
      <c r="J263" s="184">
        <v>89.97</v>
      </c>
      <c r="K263" s="31">
        <f t="shared" si="43"/>
        <v>77.102730260000001</v>
      </c>
    </row>
    <row r="264" spans="2:11" ht="20.100000000000001" customHeight="1" x14ac:dyDescent="0.25">
      <c r="B264" s="74">
        <v>11</v>
      </c>
      <c r="C264" s="98" t="s">
        <v>236</v>
      </c>
      <c r="D264" s="186" t="s">
        <v>247</v>
      </c>
      <c r="E264" s="187">
        <v>4.2859999999999996</v>
      </c>
      <c r="F264" s="188">
        <v>3</v>
      </c>
      <c r="G264" s="188" t="s">
        <v>21</v>
      </c>
      <c r="H264" s="205">
        <v>46</v>
      </c>
      <c r="I264" s="197">
        <f>20%*H264*E264</f>
        <v>39.431200000000004</v>
      </c>
      <c r="J264" s="185">
        <v>89.97</v>
      </c>
      <c r="K264" s="25">
        <f t="shared" si="43"/>
        <v>77.120723896000001</v>
      </c>
    </row>
    <row r="265" spans="2:11" ht="19.5" customHeight="1" thickBot="1" x14ac:dyDescent="0.3">
      <c r="B265" s="74">
        <v>12</v>
      </c>
      <c r="C265" s="26" t="s">
        <v>236</v>
      </c>
      <c r="D265" s="172" t="s">
        <v>246</v>
      </c>
      <c r="E265" s="131">
        <v>4.2859999999999996</v>
      </c>
      <c r="F265" s="159">
        <v>3</v>
      </c>
      <c r="G265" s="159" t="s">
        <v>21</v>
      </c>
      <c r="H265" s="202">
        <v>46</v>
      </c>
      <c r="I265" s="199">
        <f t="shared" si="42"/>
        <v>39.431200000000004</v>
      </c>
      <c r="J265" s="181">
        <v>89.97</v>
      </c>
      <c r="K265" s="31">
        <f t="shared" si="43"/>
        <v>77.120723896000001</v>
      </c>
    </row>
    <row r="266" spans="2:11" ht="20.100000000000001" customHeight="1" thickBot="1" x14ac:dyDescent="0.3">
      <c r="B266" s="72"/>
      <c r="C266" s="245" t="s">
        <v>29</v>
      </c>
      <c r="D266" s="103"/>
      <c r="E266" s="105">
        <f>SUM(E254:E265)</f>
        <v>130.934</v>
      </c>
      <c r="F266" s="104"/>
      <c r="G266" s="103"/>
      <c r="H266" s="204"/>
      <c r="I266" s="195"/>
      <c r="J266" s="18"/>
      <c r="K266" s="19"/>
    </row>
    <row r="267" spans="2:11" ht="15" customHeight="1" x14ac:dyDescent="0.25">
      <c r="B267" s="121"/>
      <c r="C267" s="122"/>
      <c r="D267" s="122"/>
      <c r="E267" s="122"/>
      <c r="F267" s="123"/>
      <c r="G267" s="122"/>
      <c r="H267" s="213"/>
      <c r="I267" s="201"/>
      <c r="J267" s="85"/>
      <c r="K267" s="86"/>
    </row>
    <row r="268" spans="2:11" ht="20.100000000000001" customHeight="1" thickBot="1" x14ac:dyDescent="0.3">
      <c r="B268" s="107">
        <v>1</v>
      </c>
      <c r="C268" s="94" t="s">
        <v>249</v>
      </c>
      <c r="D268" s="126" t="s">
        <v>250</v>
      </c>
      <c r="E268" s="95">
        <v>7.0010000000000003</v>
      </c>
      <c r="F268" s="96">
        <v>3</v>
      </c>
      <c r="G268" s="96" t="s">
        <v>21</v>
      </c>
      <c r="H268" s="206">
        <v>46</v>
      </c>
      <c r="I268" s="203">
        <f t="shared" ref="I268" si="44">20%*H268*E268</f>
        <v>64.409200000000013</v>
      </c>
      <c r="J268" s="181">
        <v>89.97</v>
      </c>
      <c r="K268" s="102">
        <f t="shared" ref="K268" si="45">20%*J268*E268</f>
        <v>125.975994</v>
      </c>
    </row>
    <row r="269" spans="2:11" ht="20.100000000000001" customHeight="1" thickBot="1" x14ac:dyDescent="0.3">
      <c r="B269" s="75"/>
      <c r="C269" s="245" t="s">
        <v>29</v>
      </c>
      <c r="D269" s="103"/>
      <c r="E269" s="105">
        <f>SUM(E268)</f>
        <v>7.0010000000000003</v>
      </c>
      <c r="F269" s="104"/>
      <c r="G269" s="103"/>
      <c r="H269" s="204"/>
      <c r="I269" s="195"/>
      <c r="J269" s="18"/>
      <c r="K269" s="19"/>
    </row>
    <row r="270" spans="2:11" x14ac:dyDescent="0.25">
      <c r="B270" s="80"/>
      <c r="C270" s="81"/>
      <c r="D270" s="81"/>
      <c r="E270" s="81"/>
      <c r="F270" s="83"/>
      <c r="G270" s="84"/>
      <c r="H270" s="200"/>
      <c r="I270" s="210"/>
      <c r="J270" s="92"/>
      <c r="K270" s="93"/>
    </row>
    <row r="271" spans="2:11" ht="20.100000000000001" customHeight="1" x14ac:dyDescent="0.25">
      <c r="B271" s="74">
        <v>1</v>
      </c>
      <c r="C271" s="26" t="s">
        <v>17</v>
      </c>
      <c r="D271" s="113" t="s">
        <v>251</v>
      </c>
      <c r="E271" s="32">
        <v>13.201000000000001</v>
      </c>
      <c r="F271" s="63">
        <v>3</v>
      </c>
      <c r="G271" s="63" t="s">
        <v>21</v>
      </c>
      <c r="H271" s="202">
        <v>46</v>
      </c>
      <c r="I271" s="199">
        <f t="shared" ref="I271:I275" si="46">20%*H271*E271</f>
        <v>121.44920000000002</v>
      </c>
      <c r="J271" s="181">
        <v>89.97</v>
      </c>
      <c r="K271" s="31">
        <v>237.54</v>
      </c>
    </row>
    <row r="272" spans="2:11" ht="20.100000000000001" customHeight="1" x14ac:dyDescent="0.25">
      <c r="B272" s="74">
        <v>2</v>
      </c>
      <c r="C272" s="26" t="s">
        <v>17</v>
      </c>
      <c r="D272" s="108" t="s">
        <v>252</v>
      </c>
      <c r="E272" s="62">
        <v>57.59</v>
      </c>
      <c r="F272" s="63">
        <v>3</v>
      </c>
      <c r="G272" s="63" t="s">
        <v>21</v>
      </c>
      <c r="H272" s="202">
        <v>46</v>
      </c>
      <c r="I272" s="199">
        <f t="shared" si="46"/>
        <v>529.82800000000009</v>
      </c>
      <c r="J272" s="181">
        <v>89.97</v>
      </c>
      <c r="K272" s="31">
        <v>1036.26</v>
      </c>
    </row>
    <row r="273" spans="2:11" ht="20.100000000000001" customHeight="1" x14ac:dyDescent="0.25">
      <c r="B273" s="74">
        <v>3</v>
      </c>
      <c r="C273" s="26" t="s">
        <v>17</v>
      </c>
      <c r="D273" s="108" t="s">
        <v>253</v>
      </c>
      <c r="E273" s="62">
        <v>22.276</v>
      </c>
      <c r="F273" s="63">
        <v>3</v>
      </c>
      <c r="G273" s="63" t="s">
        <v>21</v>
      </c>
      <c r="H273" s="202">
        <v>46</v>
      </c>
      <c r="I273" s="199">
        <f t="shared" si="46"/>
        <v>204.93920000000003</v>
      </c>
      <c r="J273" s="181">
        <v>89.97</v>
      </c>
      <c r="K273" s="31">
        <f t="shared" ref="K273" si="47">I273*1.95583</f>
        <v>400.82623553600007</v>
      </c>
    </row>
    <row r="274" spans="2:11" ht="20.100000000000001" customHeight="1" x14ac:dyDescent="0.25">
      <c r="B274" s="74">
        <v>4</v>
      </c>
      <c r="C274" s="26" t="s">
        <v>17</v>
      </c>
      <c r="D274" s="108" t="s">
        <v>254</v>
      </c>
      <c r="E274" s="62">
        <v>28.516999999999999</v>
      </c>
      <c r="F274" s="63">
        <v>3</v>
      </c>
      <c r="G274" s="63" t="s">
        <v>21</v>
      </c>
      <c r="H274" s="202">
        <v>46</v>
      </c>
      <c r="I274" s="199">
        <f t="shared" si="46"/>
        <v>262.35640000000001</v>
      </c>
      <c r="J274" s="181">
        <v>89.97</v>
      </c>
      <c r="K274" s="31">
        <v>513.13</v>
      </c>
    </row>
    <row r="275" spans="2:11" ht="20.100000000000001" customHeight="1" x14ac:dyDescent="0.25">
      <c r="B275" s="74">
        <v>5</v>
      </c>
      <c r="C275" s="26" t="s">
        <v>17</v>
      </c>
      <c r="D275" s="111" t="s">
        <v>18</v>
      </c>
      <c r="E275" s="27">
        <v>30.001000000000001</v>
      </c>
      <c r="F275" s="28">
        <v>3</v>
      </c>
      <c r="G275" s="28" t="s">
        <v>21</v>
      </c>
      <c r="H275" s="202">
        <v>46</v>
      </c>
      <c r="I275" s="199">
        <f t="shared" si="46"/>
        <v>276.00920000000002</v>
      </c>
      <c r="J275" s="181">
        <v>89.97</v>
      </c>
      <c r="K275" s="31">
        <v>539.82863829999997</v>
      </c>
    </row>
    <row r="276" spans="2:11" ht="20.100000000000001" customHeight="1" thickBot="1" x14ac:dyDescent="0.3">
      <c r="B276" s="87">
        <v>6</v>
      </c>
      <c r="C276" s="94" t="s">
        <v>17</v>
      </c>
      <c r="D276" s="111" t="s">
        <v>361</v>
      </c>
      <c r="E276" s="27">
        <v>21.497</v>
      </c>
      <c r="F276" s="106">
        <v>3</v>
      </c>
      <c r="G276" s="96" t="s">
        <v>21</v>
      </c>
      <c r="H276" s="202">
        <v>46</v>
      </c>
      <c r="I276" s="209">
        <f>20%*H276*E276</f>
        <v>197.77240000000003</v>
      </c>
      <c r="J276" s="181">
        <v>89.97</v>
      </c>
      <c r="K276" s="88">
        <v>386.80449909999999</v>
      </c>
    </row>
    <row r="277" spans="2:11" ht="20.100000000000001" customHeight="1" thickBot="1" x14ac:dyDescent="0.3">
      <c r="B277" s="72"/>
      <c r="C277" s="245" t="s">
        <v>29</v>
      </c>
      <c r="D277" s="43"/>
      <c r="E277" s="44">
        <f>SUM(E271:E276)</f>
        <v>173.08199999999999</v>
      </c>
      <c r="F277" s="45"/>
      <c r="G277" s="52"/>
      <c r="H277" s="204"/>
      <c r="I277" s="195"/>
      <c r="J277" s="18"/>
      <c r="K277" s="19"/>
    </row>
    <row r="278" spans="2:11" s="1" customFormat="1" ht="16.5" customHeight="1" x14ac:dyDescent="0.25">
      <c r="B278" s="80"/>
      <c r="C278" s="82"/>
      <c r="D278" s="140"/>
      <c r="E278" s="141"/>
      <c r="F278" s="142"/>
      <c r="G278" s="143"/>
      <c r="H278" s="215"/>
      <c r="I278" s="216"/>
      <c r="J278" s="145"/>
      <c r="K278" s="146"/>
    </row>
    <row r="279" spans="2:11" s="1" customFormat="1" ht="20.100000000000001" customHeight="1" x14ac:dyDescent="0.25">
      <c r="B279" s="74">
        <v>1</v>
      </c>
      <c r="C279" s="26" t="s">
        <v>255</v>
      </c>
      <c r="D279" s="108" t="s">
        <v>256</v>
      </c>
      <c r="E279" s="62">
        <v>18.004000000000001</v>
      </c>
      <c r="F279" s="63">
        <v>4</v>
      </c>
      <c r="G279" s="63" t="s">
        <v>21</v>
      </c>
      <c r="H279" s="212">
        <v>46</v>
      </c>
      <c r="I279" s="217">
        <f t="shared" ref="I279:I333" si="48">20%*H279*E279</f>
        <v>165.63680000000002</v>
      </c>
      <c r="J279" s="181">
        <v>89.97</v>
      </c>
      <c r="K279" s="147">
        <f t="shared" ref="K279:K331" si="49">I279*1.95583</f>
        <v>323.95742254400005</v>
      </c>
    </row>
    <row r="280" spans="2:11" s="1" customFormat="1" ht="20.100000000000001" customHeight="1" x14ac:dyDescent="0.25">
      <c r="B280" s="74">
        <v>2</v>
      </c>
      <c r="C280" s="26" t="s">
        <v>255</v>
      </c>
      <c r="D280" s="113" t="s">
        <v>257</v>
      </c>
      <c r="E280" s="33">
        <v>6.0010000000000003</v>
      </c>
      <c r="F280" s="63">
        <v>6</v>
      </c>
      <c r="G280" s="63" t="s">
        <v>21</v>
      </c>
      <c r="H280" s="212">
        <v>46</v>
      </c>
      <c r="I280" s="217">
        <f t="shared" si="48"/>
        <v>55.20920000000001</v>
      </c>
      <c r="J280" s="181">
        <v>89.97</v>
      </c>
      <c r="K280" s="147">
        <f t="shared" si="49"/>
        <v>107.97980963600001</v>
      </c>
    </row>
    <row r="281" spans="2:11" s="1" customFormat="1" ht="20.100000000000001" customHeight="1" x14ac:dyDescent="0.25">
      <c r="B281" s="74">
        <v>3</v>
      </c>
      <c r="C281" s="26" t="s">
        <v>255</v>
      </c>
      <c r="D281" s="108" t="s">
        <v>259</v>
      </c>
      <c r="E281" s="62">
        <v>10.007</v>
      </c>
      <c r="F281" s="63">
        <v>4</v>
      </c>
      <c r="G281" s="63" t="s">
        <v>21</v>
      </c>
      <c r="H281" s="212">
        <v>46</v>
      </c>
      <c r="I281" s="217">
        <f t="shared" ref="I281:I286" si="50">20%*H281*E281</f>
        <v>92.064400000000006</v>
      </c>
      <c r="J281" s="181">
        <v>89.97</v>
      </c>
      <c r="K281" s="147">
        <v>180.05</v>
      </c>
    </row>
    <row r="282" spans="2:11" s="1" customFormat="1" ht="20.100000000000001" customHeight="1" x14ac:dyDescent="0.25">
      <c r="B282" s="74">
        <v>4</v>
      </c>
      <c r="C282" s="26" t="s">
        <v>255</v>
      </c>
      <c r="D282" s="108" t="s">
        <v>260</v>
      </c>
      <c r="E282" s="62">
        <v>7.0010000000000003</v>
      </c>
      <c r="F282" s="63">
        <v>3</v>
      </c>
      <c r="G282" s="63" t="s">
        <v>21</v>
      </c>
      <c r="H282" s="212">
        <v>46</v>
      </c>
      <c r="I282" s="217">
        <f t="shared" si="50"/>
        <v>64.409200000000013</v>
      </c>
      <c r="J282" s="181">
        <v>89.97</v>
      </c>
      <c r="K282" s="147">
        <v>125.98</v>
      </c>
    </row>
    <row r="283" spans="2:11" s="1" customFormat="1" ht="20.100000000000001" customHeight="1" x14ac:dyDescent="0.25">
      <c r="B283" s="74">
        <v>5</v>
      </c>
      <c r="C283" s="26" t="s">
        <v>255</v>
      </c>
      <c r="D283" s="108" t="s">
        <v>262</v>
      </c>
      <c r="E283" s="62">
        <v>12.002000000000001</v>
      </c>
      <c r="F283" s="63">
        <v>3</v>
      </c>
      <c r="G283" s="63" t="s">
        <v>21</v>
      </c>
      <c r="H283" s="212">
        <v>46</v>
      </c>
      <c r="I283" s="217">
        <f t="shared" si="50"/>
        <v>110.41840000000002</v>
      </c>
      <c r="J283" s="181">
        <v>89.97</v>
      </c>
      <c r="K283" s="147">
        <f t="shared" si="49"/>
        <v>215.95961927200003</v>
      </c>
    </row>
    <row r="284" spans="2:11" s="1" customFormat="1" ht="20.100000000000001" customHeight="1" x14ac:dyDescent="0.25">
      <c r="B284" s="74">
        <v>6</v>
      </c>
      <c r="C284" s="26" t="s">
        <v>255</v>
      </c>
      <c r="D284" s="108" t="s">
        <v>263</v>
      </c>
      <c r="E284" s="62">
        <v>17.003</v>
      </c>
      <c r="F284" s="63">
        <v>3</v>
      </c>
      <c r="G284" s="63" t="s">
        <v>21</v>
      </c>
      <c r="H284" s="212">
        <v>46</v>
      </c>
      <c r="I284" s="217">
        <f t="shared" si="50"/>
        <v>156.42760000000001</v>
      </c>
      <c r="J284" s="181">
        <v>89.97</v>
      </c>
      <c r="K284" s="147">
        <f t="shared" si="49"/>
        <v>305.94579290800004</v>
      </c>
    </row>
    <row r="285" spans="2:11" s="1" customFormat="1" ht="20.100000000000001" customHeight="1" x14ac:dyDescent="0.25">
      <c r="B285" s="74">
        <v>7</v>
      </c>
      <c r="C285" s="26" t="s">
        <v>255</v>
      </c>
      <c r="D285" s="108" t="s">
        <v>264</v>
      </c>
      <c r="E285" s="62">
        <v>17.003</v>
      </c>
      <c r="F285" s="63">
        <v>3</v>
      </c>
      <c r="G285" s="63" t="s">
        <v>21</v>
      </c>
      <c r="H285" s="212">
        <v>46</v>
      </c>
      <c r="I285" s="217">
        <f t="shared" si="50"/>
        <v>156.42760000000001</v>
      </c>
      <c r="J285" s="181">
        <v>89.97</v>
      </c>
      <c r="K285" s="147">
        <f t="shared" si="49"/>
        <v>305.94579290800004</v>
      </c>
    </row>
    <row r="286" spans="2:11" s="1" customFormat="1" ht="20.100000000000001" customHeight="1" x14ac:dyDescent="0.25">
      <c r="B286" s="74">
        <v>8</v>
      </c>
      <c r="C286" s="26" t="s">
        <v>255</v>
      </c>
      <c r="D286" s="113" t="s">
        <v>261</v>
      </c>
      <c r="E286" s="129">
        <v>3.3340000000000001</v>
      </c>
      <c r="F286" s="63">
        <v>3</v>
      </c>
      <c r="G286" s="63" t="s">
        <v>21</v>
      </c>
      <c r="H286" s="212">
        <v>46</v>
      </c>
      <c r="I286" s="217">
        <f t="shared" si="50"/>
        <v>30.672800000000006</v>
      </c>
      <c r="J286" s="181">
        <v>89.97</v>
      </c>
      <c r="K286" s="147">
        <f t="shared" si="49"/>
        <v>59.99078242400001</v>
      </c>
    </row>
    <row r="287" spans="2:11" s="1" customFormat="1" ht="20.100000000000001" customHeight="1" x14ac:dyDescent="0.25">
      <c r="B287" s="74">
        <v>9</v>
      </c>
      <c r="C287" s="26" t="s">
        <v>255</v>
      </c>
      <c r="D287" s="113" t="s">
        <v>258</v>
      </c>
      <c r="E287" s="32">
        <v>8.0030000000000001</v>
      </c>
      <c r="F287" s="63">
        <v>3</v>
      </c>
      <c r="G287" s="63" t="s">
        <v>21</v>
      </c>
      <c r="H287" s="212">
        <v>46</v>
      </c>
      <c r="I287" s="217">
        <f t="shared" si="48"/>
        <v>73.627600000000015</v>
      </c>
      <c r="J287" s="181">
        <v>89.97</v>
      </c>
      <c r="K287" s="147">
        <v>144.01</v>
      </c>
    </row>
    <row r="288" spans="2:11" s="1" customFormat="1" ht="20.100000000000001" customHeight="1" x14ac:dyDescent="0.25">
      <c r="B288" s="74">
        <v>10</v>
      </c>
      <c r="C288" s="26" t="s">
        <v>255</v>
      </c>
      <c r="D288" s="108" t="s">
        <v>299</v>
      </c>
      <c r="E288" s="62">
        <v>14.502000000000001</v>
      </c>
      <c r="F288" s="63">
        <v>4</v>
      </c>
      <c r="G288" s="63" t="s">
        <v>21</v>
      </c>
      <c r="H288" s="212">
        <v>46</v>
      </c>
      <c r="I288" s="217">
        <f t="shared" si="48"/>
        <v>133.41840000000002</v>
      </c>
      <c r="J288" s="181">
        <v>89.97</v>
      </c>
      <c r="K288" s="147">
        <v>260.95</v>
      </c>
    </row>
    <row r="289" spans="2:11" s="1" customFormat="1" ht="20.100000000000001" customHeight="1" x14ac:dyDescent="0.25">
      <c r="B289" s="74">
        <v>11</v>
      </c>
      <c r="C289" s="26" t="s">
        <v>255</v>
      </c>
      <c r="D289" s="108" t="s">
        <v>265</v>
      </c>
      <c r="E289" s="62">
        <v>31.007999999999999</v>
      </c>
      <c r="F289" s="63">
        <v>4</v>
      </c>
      <c r="G289" s="63" t="s">
        <v>21</v>
      </c>
      <c r="H289" s="212">
        <v>46</v>
      </c>
      <c r="I289" s="217">
        <f t="shared" si="48"/>
        <v>285.27360000000004</v>
      </c>
      <c r="J289" s="181">
        <v>89.97</v>
      </c>
      <c r="K289" s="147">
        <v>557.94000000000005</v>
      </c>
    </row>
    <row r="290" spans="2:11" s="1" customFormat="1" ht="20.100000000000001" customHeight="1" x14ac:dyDescent="0.25">
      <c r="B290" s="74">
        <v>12</v>
      </c>
      <c r="C290" s="26" t="s">
        <v>255</v>
      </c>
      <c r="D290" s="108" t="s">
        <v>309</v>
      </c>
      <c r="E290" s="62">
        <v>14.005000000000001</v>
      </c>
      <c r="F290" s="63">
        <v>4</v>
      </c>
      <c r="G290" s="63" t="s">
        <v>21</v>
      </c>
      <c r="H290" s="212">
        <v>46</v>
      </c>
      <c r="I290" s="217">
        <f t="shared" si="48"/>
        <v>128.84600000000003</v>
      </c>
      <c r="J290" s="181">
        <v>89.97</v>
      </c>
      <c r="K290" s="147">
        <f t="shared" si="49"/>
        <v>252.00087218000004</v>
      </c>
    </row>
    <row r="291" spans="2:11" s="1" customFormat="1" ht="20.100000000000001" customHeight="1" x14ac:dyDescent="0.25">
      <c r="B291" s="74">
        <v>13</v>
      </c>
      <c r="C291" s="26" t="s">
        <v>255</v>
      </c>
      <c r="D291" s="108" t="s">
        <v>266</v>
      </c>
      <c r="E291" s="62">
        <v>48.344000000000001</v>
      </c>
      <c r="F291" s="63">
        <v>3</v>
      </c>
      <c r="G291" s="63" t="s">
        <v>21</v>
      </c>
      <c r="H291" s="212">
        <v>46</v>
      </c>
      <c r="I291" s="217">
        <f t="shared" si="48"/>
        <v>444.76480000000004</v>
      </c>
      <c r="J291" s="181">
        <v>89.97</v>
      </c>
      <c r="K291" s="147">
        <v>869.87</v>
      </c>
    </row>
    <row r="292" spans="2:11" s="1" customFormat="1" ht="20.100000000000001" customHeight="1" x14ac:dyDescent="0.25">
      <c r="B292" s="74">
        <v>14</v>
      </c>
      <c r="C292" s="26" t="s">
        <v>255</v>
      </c>
      <c r="D292" s="108" t="s">
        <v>304</v>
      </c>
      <c r="E292" s="62">
        <v>16.004000000000001</v>
      </c>
      <c r="F292" s="63">
        <v>3</v>
      </c>
      <c r="G292" s="63" t="s">
        <v>21</v>
      </c>
      <c r="H292" s="212">
        <v>46</v>
      </c>
      <c r="I292" s="217">
        <f t="shared" si="48"/>
        <v>147.23680000000002</v>
      </c>
      <c r="J292" s="181">
        <v>89.97</v>
      </c>
      <c r="K292" s="147">
        <v>287.98</v>
      </c>
    </row>
    <row r="293" spans="2:11" s="1" customFormat="1" ht="20.100000000000001" customHeight="1" x14ac:dyDescent="0.25">
      <c r="B293" s="74">
        <v>15</v>
      </c>
      <c r="C293" s="26" t="s">
        <v>255</v>
      </c>
      <c r="D293" s="108" t="s">
        <v>296</v>
      </c>
      <c r="E293" s="62">
        <v>10.334</v>
      </c>
      <c r="F293" s="63">
        <v>3</v>
      </c>
      <c r="G293" s="63" t="s">
        <v>21</v>
      </c>
      <c r="H293" s="212">
        <v>46</v>
      </c>
      <c r="I293" s="217">
        <f t="shared" si="48"/>
        <v>95.072800000000001</v>
      </c>
      <c r="J293" s="181">
        <v>89.97</v>
      </c>
      <c r="K293" s="147">
        <v>185.94</v>
      </c>
    </row>
    <row r="294" spans="2:11" s="1" customFormat="1" ht="20.100000000000001" customHeight="1" x14ac:dyDescent="0.25">
      <c r="B294" s="74">
        <v>16</v>
      </c>
      <c r="C294" s="26" t="s">
        <v>255</v>
      </c>
      <c r="D294" s="108" t="s">
        <v>297</v>
      </c>
      <c r="E294" s="62">
        <v>10.335000000000001</v>
      </c>
      <c r="F294" s="63">
        <v>3</v>
      </c>
      <c r="G294" s="63" t="s">
        <v>21</v>
      </c>
      <c r="H294" s="212">
        <v>46</v>
      </c>
      <c r="I294" s="217">
        <f t="shared" si="48"/>
        <v>95.082000000000022</v>
      </c>
      <c r="J294" s="181">
        <v>89.97</v>
      </c>
      <c r="K294" s="147">
        <f t="shared" si="49"/>
        <v>185.96422806000004</v>
      </c>
    </row>
    <row r="295" spans="2:11" s="1" customFormat="1" ht="20.100000000000001" customHeight="1" x14ac:dyDescent="0.25">
      <c r="B295" s="74">
        <v>17</v>
      </c>
      <c r="C295" s="26" t="s">
        <v>255</v>
      </c>
      <c r="D295" s="108" t="s">
        <v>295</v>
      </c>
      <c r="E295" s="62">
        <v>16.004999999999999</v>
      </c>
      <c r="F295" s="63">
        <v>3</v>
      </c>
      <c r="G295" s="63" t="s">
        <v>21</v>
      </c>
      <c r="H295" s="212">
        <v>46</v>
      </c>
      <c r="I295" s="217">
        <f t="shared" si="48"/>
        <v>147.24600000000001</v>
      </c>
      <c r="J295" s="247">
        <v>89.97</v>
      </c>
      <c r="K295" s="147">
        <v>288</v>
      </c>
    </row>
    <row r="296" spans="2:11" s="1" customFormat="1" ht="20.100000000000001" customHeight="1" x14ac:dyDescent="0.25">
      <c r="B296" s="74">
        <v>18</v>
      </c>
      <c r="C296" s="26" t="s">
        <v>255</v>
      </c>
      <c r="D296" s="108" t="s">
        <v>267</v>
      </c>
      <c r="E296" s="62">
        <v>17.044</v>
      </c>
      <c r="F296" s="63">
        <v>3</v>
      </c>
      <c r="G296" s="63" t="s">
        <v>21</v>
      </c>
      <c r="H296" s="212">
        <v>46</v>
      </c>
      <c r="I296" s="217">
        <f t="shared" si="48"/>
        <v>156.80480000000003</v>
      </c>
      <c r="J296" s="181">
        <v>89.97</v>
      </c>
      <c r="K296" s="147">
        <v>306.67</v>
      </c>
    </row>
    <row r="297" spans="2:11" s="1" customFormat="1" ht="20.100000000000001" customHeight="1" x14ac:dyDescent="0.25">
      <c r="B297" s="74">
        <v>19</v>
      </c>
      <c r="C297" s="26" t="s">
        <v>255</v>
      </c>
      <c r="D297" s="108" t="s">
        <v>310</v>
      </c>
      <c r="E297" s="62">
        <v>12.053000000000001</v>
      </c>
      <c r="F297" s="63">
        <v>3</v>
      </c>
      <c r="G297" s="63" t="s">
        <v>21</v>
      </c>
      <c r="H297" s="212">
        <v>46</v>
      </c>
      <c r="I297" s="217">
        <f t="shared" si="48"/>
        <v>110.88760000000002</v>
      </c>
      <c r="J297" s="181">
        <v>89.97</v>
      </c>
      <c r="K297" s="147">
        <f t="shared" si="49"/>
        <v>216.87729470800002</v>
      </c>
    </row>
    <row r="298" spans="2:11" s="1" customFormat="1" ht="20.100000000000001" customHeight="1" x14ac:dyDescent="0.25">
      <c r="B298" s="74">
        <v>20</v>
      </c>
      <c r="C298" s="26" t="s">
        <v>255</v>
      </c>
      <c r="D298" s="108" t="s">
        <v>302</v>
      </c>
      <c r="E298" s="62">
        <v>16.001999999999999</v>
      </c>
      <c r="F298" s="63">
        <v>3</v>
      </c>
      <c r="G298" s="63" t="s">
        <v>21</v>
      </c>
      <c r="H298" s="212">
        <v>46</v>
      </c>
      <c r="I298" s="217">
        <f t="shared" si="48"/>
        <v>147.2184</v>
      </c>
      <c r="J298" s="181">
        <v>89.97</v>
      </c>
      <c r="K298" s="147">
        <f t="shared" si="49"/>
        <v>287.93416327199998</v>
      </c>
    </row>
    <row r="299" spans="2:11" s="1" customFormat="1" ht="20.100000000000001" customHeight="1" x14ac:dyDescent="0.25">
      <c r="B299" s="74">
        <v>21</v>
      </c>
      <c r="C299" s="26" t="s">
        <v>255</v>
      </c>
      <c r="D299" s="108" t="s">
        <v>301</v>
      </c>
      <c r="E299" s="62">
        <v>16.003</v>
      </c>
      <c r="F299" s="63">
        <v>3</v>
      </c>
      <c r="G299" s="63" t="s">
        <v>21</v>
      </c>
      <c r="H299" s="212">
        <v>46</v>
      </c>
      <c r="I299" s="217">
        <f t="shared" si="48"/>
        <v>147.22760000000002</v>
      </c>
      <c r="J299" s="181">
        <v>89.97</v>
      </c>
      <c r="K299" s="147">
        <f t="shared" si="49"/>
        <v>287.95215690800006</v>
      </c>
    </row>
    <row r="300" spans="2:11" s="1" customFormat="1" ht="20.100000000000001" customHeight="1" x14ac:dyDescent="0.25">
      <c r="B300" s="74">
        <v>22</v>
      </c>
      <c r="C300" s="26" t="s">
        <v>255</v>
      </c>
      <c r="D300" s="108" t="s">
        <v>305</v>
      </c>
      <c r="E300" s="62">
        <v>16.003</v>
      </c>
      <c r="F300" s="63">
        <v>3</v>
      </c>
      <c r="G300" s="63" t="s">
        <v>21</v>
      </c>
      <c r="H300" s="212">
        <v>46</v>
      </c>
      <c r="I300" s="217">
        <f t="shared" si="48"/>
        <v>147.22760000000002</v>
      </c>
      <c r="J300" s="181">
        <v>89.97</v>
      </c>
      <c r="K300" s="147">
        <f t="shared" si="49"/>
        <v>287.95215690800006</v>
      </c>
    </row>
    <row r="301" spans="2:11" s="1" customFormat="1" ht="20.100000000000001" customHeight="1" x14ac:dyDescent="0.25">
      <c r="B301" s="74">
        <v>23</v>
      </c>
      <c r="C301" s="26" t="s">
        <v>255</v>
      </c>
      <c r="D301" s="108" t="s">
        <v>308</v>
      </c>
      <c r="E301" s="62">
        <v>16.001999999999999</v>
      </c>
      <c r="F301" s="63">
        <v>3</v>
      </c>
      <c r="G301" s="63" t="s">
        <v>21</v>
      </c>
      <c r="H301" s="212">
        <v>46</v>
      </c>
      <c r="I301" s="217">
        <f t="shared" si="48"/>
        <v>147.2184</v>
      </c>
      <c r="J301" s="181">
        <v>89.97</v>
      </c>
      <c r="K301" s="147">
        <f t="shared" si="49"/>
        <v>287.93416327199998</v>
      </c>
    </row>
    <row r="302" spans="2:11" s="1" customFormat="1" ht="20.100000000000001" customHeight="1" x14ac:dyDescent="0.25">
      <c r="B302" s="74">
        <v>24</v>
      </c>
      <c r="C302" s="98" t="s">
        <v>255</v>
      </c>
      <c r="D302" s="153" t="s">
        <v>268</v>
      </c>
      <c r="E302" s="99">
        <v>16.878</v>
      </c>
      <c r="F302" s="22">
        <v>3</v>
      </c>
      <c r="G302" s="22" t="s">
        <v>21</v>
      </c>
      <c r="H302" s="212">
        <v>46</v>
      </c>
      <c r="I302" s="218">
        <f t="shared" si="48"/>
        <v>155.27760000000001</v>
      </c>
      <c r="J302" s="181">
        <v>89.97</v>
      </c>
      <c r="K302" s="179">
        <f t="shared" si="49"/>
        <v>303.69658840800003</v>
      </c>
    </row>
    <row r="303" spans="2:11" s="1" customFormat="1" ht="20.100000000000001" customHeight="1" x14ac:dyDescent="0.25">
      <c r="B303" s="74">
        <v>25</v>
      </c>
      <c r="C303" s="26" t="s">
        <v>255</v>
      </c>
      <c r="D303" s="108" t="s">
        <v>269</v>
      </c>
      <c r="E303" s="62">
        <v>17.042999999999999</v>
      </c>
      <c r="F303" s="63">
        <v>3</v>
      </c>
      <c r="G303" s="63" t="s">
        <v>21</v>
      </c>
      <c r="H303" s="212">
        <v>46</v>
      </c>
      <c r="I303" s="217">
        <f t="shared" si="48"/>
        <v>156.79560000000001</v>
      </c>
      <c r="J303" s="181">
        <v>89.97</v>
      </c>
      <c r="K303" s="147">
        <f t="shared" si="49"/>
        <v>306.66553834799998</v>
      </c>
    </row>
    <row r="304" spans="2:11" s="1" customFormat="1" ht="20.100000000000001" customHeight="1" x14ac:dyDescent="0.25">
      <c r="B304" s="74">
        <v>26</v>
      </c>
      <c r="C304" s="26" t="s">
        <v>255</v>
      </c>
      <c r="D304" s="108" t="s">
        <v>270</v>
      </c>
      <c r="E304" s="62">
        <v>17.504999999999999</v>
      </c>
      <c r="F304" s="63">
        <v>3</v>
      </c>
      <c r="G304" s="63" t="s">
        <v>21</v>
      </c>
      <c r="H304" s="212">
        <v>46</v>
      </c>
      <c r="I304" s="217">
        <f t="shared" si="48"/>
        <v>161.04600000000002</v>
      </c>
      <c r="J304" s="181">
        <v>89.97</v>
      </c>
      <c r="K304" s="147">
        <v>314.99</v>
      </c>
    </row>
    <row r="305" spans="2:11" s="1" customFormat="1" ht="20.100000000000001" customHeight="1" x14ac:dyDescent="0.25">
      <c r="B305" s="74">
        <v>27</v>
      </c>
      <c r="C305" s="26" t="s">
        <v>255</v>
      </c>
      <c r="D305" s="108" t="s">
        <v>306</v>
      </c>
      <c r="E305" s="62">
        <v>13.002000000000001</v>
      </c>
      <c r="F305" s="63">
        <v>3</v>
      </c>
      <c r="G305" s="63" t="s">
        <v>21</v>
      </c>
      <c r="H305" s="212">
        <v>46</v>
      </c>
      <c r="I305" s="217">
        <f t="shared" si="48"/>
        <v>119.61840000000002</v>
      </c>
      <c r="J305" s="181">
        <v>89.97</v>
      </c>
      <c r="K305" s="147">
        <v>233.96</v>
      </c>
    </row>
    <row r="306" spans="2:11" s="1" customFormat="1" ht="20.100000000000001" customHeight="1" x14ac:dyDescent="0.25">
      <c r="B306" s="74">
        <v>28</v>
      </c>
      <c r="C306" s="26" t="s">
        <v>255</v>
      </c>
      <c r="D306" s="108" t="s">
        <v>273</v>
      </c>
      <c r="E306" s="62">
        <v>25.007000000000001</v>
      </c>
      <c r="F306" s="63">
        <v>3</v>
      </c>
      <c r="G306" s="63" t="s">
        <v>21</v>
      </c>
      <c r="H306" s="212">
        <v>46</v>
      </c>
      <c r="I306" s="217">
        <f t="shared" si="48"/>
        <v>230.06440000000003</v>
      </c>
      <c r="J306" s="181">
        <v>89.97</v>
      </c>
      <c r="K306" s="147">
        <v>449.96</v>
      </c>
    </row>
    <row r="307" spans="2:11" s="1" customFormat="1" ht="20.100000000000001" customHeight="1" x14ac:dyDescent="0.25">
      <c r="B307" s="74">
        <v>29</v>
      </c>
      <c r="C307" s="26" t="s">
        <v>255</v>
      </c>
      <c r="D307" s="108" t="s">
        <v>303</v>
      </c>
      <c r="E307" s="62">
        <v>15.003</v>
      </c>
      <c r="F307" s="63">
        <v>3</v>
      </c>
      <c r="G307" s="63" t="s">
        <v>21</v>
      </c>
      <c r="H307" s="212">
        <v>46</v>
      </c>
      <c r="I307" s="217">
        <f t="shared" si="48"/>
        <v>138.02760000000001</v>
      </c>
      <c r="J307" s="181">
        <v>89.97</v>
      </c>
      <c r="K307" s="147">
        <f t="shared" si="49"/>
        <v>269.95852090800003</v>
      </c>
    </row>
    <row r="308" spans="2:11" s="1" customFormat="1" ht="20.100000000000001" customHeight="1" x14ac:dyDescent="0.25">
      <c r="B308" s="74">
        <v>30</v>
      </c>
      <c r="C308" s="26" t="s">
        <v>255</v>
      </c>
      <c r="D308" s="108" t="s">
        <v>274</v>
      </c>
      <c r="E308" s="62">
        <v>11.252000000000001</v>
      </c>
      <c r="F308" s="63">
        <v>3</v>
      </c>
      <c r="G308" s="63" t="s">
        <v>21</v>
      </c>
      <c r="H308" s="212">
        <v>46</v>
      </c>
      <c r="I308" s="217">
        <f t="shared" si="48"/>
        <v>103.51840000000001</v>
      </c>
      <c r="J308" s="181">
        <v>89.97</v>
      </c>
      <c r="K308" s="147">
        <v>202.47</v>
      </c>
    </row>
    <row r="309" spans="2:11" s="1" customFormat="1" ht="20.100000000000001" customHeight="1" x14ac:dyDescent="0.25">
      <c r="B309" s="74">
        <v>31</v>
      </c>
      <c r="C309" s="26" t="s">
        <v>255</v>
      </c>
      <c r="D309" s="108" t="s">
        <v>275</v>
      </c>
      <c r="E309" s="62">
        <v>24.074999999999999</v>
      </c>
      <c r="F309" s="63">
        <v>3</v>
      </c>
      <c r="G309" s="63" t="s">
        <v>21</v>
      </c>
      <c r="H309" s="212">
        <v>46</v>
      </c>
      <c r="I309" s="217">
        <f t="shared" si="48"/>
        <v>221.49</v>
      </c>
      <c r="J309" s="181">
        <v>89.97</v>
      </c>
      <c r="K309" s="147">
        <f t="shared" si="49"/>
        <v>433.19678670000002</v>
      </c>
    </row>
    <row r="310" spans="2:11" s="1" customFormat="1" ht="20.100000000000001" customHeight="1" x14ac:dyDescent="0.25">
      <c r="B310" s="74">
        <v>32</v>
      </c>
      <c r="C310" s="26" t="s">
        <v>255</v>
      </c>
      <c r="D310" s="113" t="s">
        <v>271</v>
      </c>
      <c r="E310" s="33">
        <v>8.0009999999999994</v>
      </c>
      <c r="F310" s="63">
        <v>3</v>
      </c>
      <c r="G310" s="63" t="s">
        <v>21</v>
      </c>
      <c r="H310" s="212">
        <v>46</v>
      </c>
      <c r="I310" s="217">
        <f t="shared" si="48"/>
        <v>73.609200000000001</v>
      </c>
      <c r="J310" s="181">
        <v>89.97</v>
      </c>
      <c r="K310" s="147">
        <f t="shared" si="49"/>
        <v>143.96708163599999</v>
      </c>
    </row>
    <row r="311" spans="2:11" s="1" customFormat="1" ht="20.100000000000001" customHeight="1" x14ac:dyDescent="0.25">
      <c r="B311" s="74">
        <v>33</v>
      </c>
      <c r="C311" s="26" t="s">
        <v>255</v>
      </c>
      <c r="D311" s="113" t="s">
        <v>272</v>
      </c>
      <c r="E311" s="33">
        <v>8.0009999999999994</v>
      </c>
      <c r="F311" s="63">
        <v>3</v>
      </c>
      <c r="G311" s="63" t="s">
        <v>21</v>
      </c>
      <c r="H311" s="212">
        <v>46</v>
      </c>
      <c r="I311" s="217">
        <f t="shared" si="48"/>
        <v>73.609200000000001</v>
      </c>
      <c r="J311" s="181">
        <v>89.97</v>
      </c>
      <c r="K311" s="147">
        <f t="shared" si="49"/>
        <v>143.96708163599999</v>
      </c>
    </row>
    <row r="312" spans="2:11" s="1" customFormat="1" ht="20.100000000000001" customHeight="1" x14ac:dyDescent="0.25">
      <c r="B312" s="74">
        <v>34</v>
      </c>
      <c r="C312" s="26" t="s">
        <v>255</v>
      </c>
      <c r="D312" s="108" t="s">
        <v>276</v>
      </c>
      <c r="E312" s="62">
        <v>16.253</v>
      </c>
      <c r="F312" s="63">
        <v>3</v>
      </c>
      <c r="G312" s="63" t="s">
        <v>21</v>
      </c>
      <c r="H312" s="212">
        <v>46</v>
      </c>
      <c r="I312" s="217">
        <f t="shared" si="48"/>
        <v>149.52760000000001</v>
      </c>
      <c r="J312" s="181">
        <v>89.97</v>
      </c>
      <c r="K312" s="147">
        <v>292.45999999999998</v>
      </c>
    </row>
    <row r="313" spans="2:11" s="1" customFormat="1" ht="20.100000000000001" customHeight="1" x14ac:dyDescent="0.25">
      <c r="B313" s="74">
        <v>35</v>
      </c>
      <c r="C313" s="26" t="s">
        <v>255</v>
      </c>
      <c r="D313" s="108" t="s">
        <v>307</v>
      </c>
      <c r="E313" s="62">
        <v>16.253</v>
      </c>
      <c r="F313" s="63">
        <v>3</v>
      </c>
      <c r="G313" s="63" t="s">
        <v>21</v>
      </c>
      <c r="H313" s="212">
        <v>46</v>
      </c>
      <c r="I313" s="217">
        <f t="shared" si="48"/>
        <v>149.52760000000001</v>
      </c>
      <c r="J313" s="181">
        <v>89.97</v>
      </c>
      <c r="K313" s="147">
        <v>292.45999999999998</v>
      </c>
    </row>
    <row r="314" spans="2:11" s="1" customFormat="1" ht="20.100000000000001" customHeight="1" x14ac:dyDescent="0.25">
      <c r="B314" s="74">
        <v>36</v>
      </c>
      <c r="C314" s="26" t="s">
        <v>255</v>
      </c>
      <c r="D314" s="108" t="s">
        <v>277</v>
      </c>
      <c r="E314" s="62">
        <v>36.906999999999996</v>
      </c>
      <c r="F314" s="63">
        <v>3</v>
      </c>
      <c r="G314" s="63" t="s">
        <v>21</v>
      </c>
      <c r="H314" s="212">
        <v>46</v>
      </c>
      <c r="I314" s="217">
        <f t="shared" si="48"/>
        <v>339.5444</v>
      </c>
      <c r="J314" s="181">
        <v>89.97</v>
      </c>
      <c r="K314" s="246">
        <v>664.08</v>
      </c>
    </row>
    <row r="315" spans="2:11" s="1" customFormat="1" ht="20.100000000000001" customHeight="1" x14ac:dyDescent="0.25">
      <c r="B315" s="74">
        <v>37</v>
      </c>
      <c r="C315" s="26" t="s">
        <v>255</v>
      </c>
      <c r="D315" s="108" t="s">
        <v>278</v>
      </c>
      <c r="E315" s="62">
        <v>10.000999999999999</v>
      </c>
      <c r="F315" s="63">
        <v>3</v>
      </c>
      <c r="G315" s="63" t="s">
        <v>21</v>
      </c>
      <c r="H315" s="212">
        <v>46</v>
      </c>
      <c r="I315" s="217">
        <f t="shared" si="48"/>
        <v>92.009200000000007</v>
      </c>
      <c r="J315" s="181">
        <v>89.97</v>
      </c>
      <c r="K315" s="147">
        <v>179.96</v>
      </c>
    </row>
    <row r="316" spans="2:11" s="1" customFormat="1" ht="20.100000000000001" customHeight="1" x14ac:dyDescent="0.25">
      <c r="B316" s="74">
        <v>38</v>
      </c>
      <c r="C316" s="26" t="s">
        <v>255</v>
      </c>
      <c r="D316" s="108" t="s">
        <v>279</v>
      </c>
      <c r="E316" s="62">
        <v>20.004999999999999</v>
      </c>
      <c r="F316" s="63">
        <v>3</v>
      </c>
      <c r="G316" s="63" t="s">
        <v>21</v>
      </c>
      <c r="H316" s="212">
        <v>46</v>
      </c>
      <c r="I316" s="217">
        <f t="shared" si="48"/>
        <v>184.04600000000002</v>
      </c>
      <c r="J316" s="181">
        <v>89.97</v>
      </c>
      <c r="K316" s="147">
        <v>359.97051149999999</v>
      </c>
    </row>
    <row r="317" spans="2:11" s="1" customFormat="1" ht="20.100000000000001" customHeight="1" x14ac:dyDescent="0.25">
      <c r="B317" s="74">
        <v>39</v>
      </c>
      <c r="C317" s="26" t="s">
        <v>255</v>
      </c>
      <c r="D317" s="108" t="s">
        <v>280</v>
      </c>
      <c r="E317" s="62">
        <v>19.001000000000001</v>
      </c>
      <c r="F317" s="63">
        <v>3</v>
      </c>
      <c r="G317" s="63" t="s">
        <v>21</v>
      </c>
      <c r="H317" s="212">
        <v>46</v>
      </c>
      <c r="I317" s="217">
        <f t="shared" si="48"/>
        <v>174.80920000000003</v>
      </c>
      <c r="J317" s="181">
        <v>89.97</v>
      </c>
      <c r="K317" s="147">
        <f t="shared" si="49"/>
        <v>341.89707763600006</v>
      </c>
    </row>
    <row r="318" spans="2:11" s="1" customFormat="1" ht="20.100000000000001" customHeight="1" x14ac:dyDescent="0.25">
      <c r="B318" s="74">
        <v>40</v>
      </c>
      <c r="C318" s="26" t="s">
        <v>255</v>
      </c>
      <c r="D318" s="108" t="s">
        <v>281</v>
      </c>
      <c r="E318" s="62">
        <v>10.002000000000001</v>
      </c>
      <c r="F318" s="63">
        <v>3</v>
      </c>
      <c r="G318" s="63" t="s">
        <v>21</v>
      </c>
      <c r="H318" s="212">
        <v>46</v>
      </c>
      <c r="I318" s="217">
        <f t="shared" si="48"/>
        <v>92.018400000000014</v>
      </c>
      <c r="J318" s="181">
        <v>89.97</v>
      </c>
      <c r="K318" s="147">
        <v>179.97547659999998</v>
      </c>
    </row>
    <row r="319" spans="2:11" s="1" customFormat="1" ht="20.100000000000001" customHeight="1" x14ac:dyDescent="0.25">
      <c r="B319" s="74">
        <v>41</v>
      </c>
      <c r="C319" s="26" t="s">
        <v>255</v>
      </c>
      <c r="D319" s="108" t="s">
        <v>282</v>
      </c>
      <c r="E319" s="62">
        <v>16.504000000000001</v>
      </c>
      <c r="F319" s="63">
        <v>3</v>
      </c>
      <c r="G319" s="63" t="s">
        <v>21</v>
      </c>
      <c r="H319" s="212">
        <v>46</v>
      </c>
      <c r="I319" s="217">
        <f t="shared" si="48"/>
        <v>151.83680000000004</v>
      </c>
      <c r="J319" s="181">
        <v>89.97</v>
      </c>
      <c r="K319" s="147">
        <f t="shared" si="49"/>
        <v>296.96696854400005</v>
      </c>
    </row>
    <row r="320" spans="2:11" s="1" customFormat="1" ht="20.100000000000001" customHeight="1" x14ac:dyDescent="0.25">
      <c r="B320" s="74">
        <v>42</v>
      </c>
      <c r="C320" s="26" t="s">
        <v>255</v>
      </c>
      <c r="D320" s="108" t="s">
        <v>283</v>
      </c>
      <c r="E320" s="62">
        <v>24.533999999999999</v>
      </c>
      <c r="F320" s="63">
        <v>3</v>
      </c>
      <c r="G320" s="63" t="s">
        <v>21</v>
      </c>
      <c r="H320" s="212">
        <v>46</v>
      </c>
      <c r="I320" s="217">
        <f t="shared" si="48"/>
        <v>225.71280000000002</v>
      </c>
      <c r="J320" s="181">
        <v>89.97</v>
      </c>
      <c r="K320" s="147">
        <v>441.45038929999998</v>
      </c>
    </row>
    <row r="321" spans="2:11" s="1" customFormat="1" ht="20.100000000000001" customHeight="1" x14ac:dyDescent="0.25">
      <c r="B321" s="74">
        <v>43</v>
      </c>
      <c r="C321" s="26" t="s">
        <v>255</v>
      </c>
      <c r="D321" s="108" t="s">
        <v>284</v>
      </c>
      <c r="E321" s="62">
        <v>10.000999999999999</v>
      </c>
      <c r="F321" s="63">
        <v>4</v>
      </c>
      <c r="G321" s="63" t="s">
        <v>21</v>
      </c>
      <c r="H321" s="212">
        <v>46</v>
      </c>
      <c r="I321" s="217">
        <f t="shared" si="48"/>
        <v>92.009200000000007</v>
      </c>
      <c r="J321" s="181">
        <v>89.97</v>
      </c>
      <c r="K321" s="147">
        <v>179.95591830000001</v>
      </c>
    </row>
    <row r="322" spans="2:11" s="1" customFormat="1" ht="20.100000000000001" customHeight="1" x14ac:dyDescent="0.25">
      <c r="B322" s="74">
        <v>44</v>
      </c>
      <c r="C322" s="26" t="s">
        <v>255</v>
      </c>
      <c r="D322" s="111" t="s">
        <v>285</v>
      </c>
      <c r="E322" s="27">
        <v>15.009</v>
      </c>
      <c r="F322" s="28">
        <v>4</v>
      </c>
      <c r="G322" s="28" t="s">
        <v>21</v>
      </c>
      <c r="H322" s="212">
        <v>46</v>
      </c>
      <c r="I322" s="217">
        <f t="shared" si="48"/>
        <v>138.08280000000002</v>
      </c>
      <c r="J322" s="181">
        <v>89.97</v>
      </c>
      <c r="K322" s="147">
        <v>270.0610064</v>
      </c>
    </row>
    <row r="323" spans="2:11" s="1" customFormat="1" ht="20.100000000000001" customHeight="1" x14ac:dyDescent="0.25">
      <c r="B323" s="74">
        <v>45</v>
      </c>
      <c r="C323" s="26" t="s">
        <v>255</v>
      </c>
      <c r="D323" s="108" t="s">
        <v>298</v>
      </c>
      <c r="E323" s="62">
        <v>26.007000000000001</v>
      </c>
      <c r="F323" s="63">
        <v>4</v>
      </c>
      <c r="G323" s="63" t="s">
        <v>21</v>
      </c>
      <c r="H323" s="212">
        <v>46</v>
      </c>
      <c r="I323" s="217">
        <f t="shared" si="48"/>
        <v>239.26440000000005</v>
      </c>
      <c r="J323" s="181">
        <v>89.97</v>
      </c>
      <c r="K323" s="147">
        <f t="shared" si="49"/>
        <v>467.9604914520001</v>
      </c>
    </row>
    <row r="324" spans="2:11" s="1" customFormat="1" ht="20.100000000000001" customHeight="1" x14ac:dyDescent="0.25">
      <c r="B324" s="74">
        <v>46</v>
      </c>
      <c r="C324" s="26" t="s">
        <v>255</v>
      </c>
      <c r="D324" s="111" t="s">
        <v>286</v>
      </c>
      <c r="E324" s="27">
        <v>18.907</v>
      </c>
      <c r="F324" s="28">
        <v>6</v>
      </c>
      <c r="G324" s="28" t="s">
        <v>21</v>
      </c>
      <c r="H324" s="212">
        <v>46</v>
      </c>
      <c r="I324" s="217">
        <f t="shared" si="48"/>
        <v>173.94440000000003</v>
      </c>
      <c r="J324" s="181">
        <v>89.97</v>
      </c>
      <c r="K324" s="147">
        <v>340.19707019999998</v>
      </c>
    </row>
    <row r="325" spans="2:11" s="1" customFormat="1" ht="20.100000000000001" customHeight="1" x14ac:dyDescent="0.25">
      <c r="B325" s="74">
        <v>47</v>
      </c>
      <c r="C325" s="26" t="s">
        <v>255</v>
      </c>
      <c r="D325" s="111" t="s">
        <v>287</v>
      </c>
      <c r="E325" s="27">
        <v>9.8369999999999997</v>
      </c>
      <c r="F325" s="28">
        <v>4</v>
      </c>
      <c r="G325" s="28" t="s">
        <v>21</v>
      </c>
      <c r="H325" s="212">
        <v>46</v>
      </c>
      <c r="I325" s="217">
        <f t="shared" si="48"/>
        <v>90.500400000000013</v>
      </c>
      <c r="J325" s="181">
        <v>89.97</v>
      </c>
      <c r="K325" s="147">
        <f t="shared" si="49"/>
        <v>177.00339733200002</v>
      </c>
    </row>
    <row r="326" spans="2:11" s="1" customFormat="1" ht="20.100000000000001" customHeight="1" x14ac:dyDescent="0.25">
      <c r="B326" s="74">
        <v>48</v>
      </c>
      <c r="C326" s="26" t="s">
        <v>255</v>
      </c>
      <c r="D326" s="108" t="s">
        <v>300</v>
      </c>
      <c r="E326" s="62">
        <v>8.8350000000000009</v>
      </c>
      <c r="F326" s="63">
        <v>4</v>
      </c>
      <c r="G326" s="63" t="s">
        <v>21</v>
      </c>
      <c r="H326" s="212">
        <v>46</v>
      </c>
      <c r="I326" s="217">
        <f t="shared" si="48"/>
        <v>81.282000000000011</v>
      </c>
      <c r="J326" s="181">
        <v>89.97</v>
      </c>
      <c r="K326" s="147">
        <f t="shared" si="49"/>
        <v>158.97377406000001</v>
      </c>
    </row>
    <row r="327" spans="2:11" s="1" customFormat="1" ht="20.100000000000001" customHeight="1" x14ac:dyDescent="0.25">
      <c r="B327" s="74">
        <v>49</v>
      </c>
      <c r="C327" s="26" t="s">
        <v>255</v>
      </c>
      <c r="D327" s="111" t="s">
        <v>288</v>
      </c>
      <c r="E327" s="27">
        <v>15.499000000000001</v>
      </c>
      <c r="F327" s="28">
        <v>4</v>
      </c>
      <c r="G327" s="28" t="s">
        <v>21</v>
      </c>
      <c r="H327" s="212">
        <v>46</v>
      </c>
      <c r="I327" s="217">
        <f t="shared" si="48"/>
        <v>142.59080000000003</v>
      </c>
      <c r="J327" s="181">
        <v>89.97</v>
      </c>
      <c r="K327" s="147">
        <f t="shared" si="49"/>
        <v>278.88336436400004</v>
      </c>
    </row>
    <row r="328" spans="2:11" s="1" customFormat="1" ht="20.100000000000001" customHeight="1" x14ac:dyDescent="0.25">
      <c r="B328" s="74">
        <v>50</v>
      </c>
      <c r="C328" s="26" t="s">
        <v>255</v>
      </c>
      <c r="D328" s="108" t="s">
        <v>289</v>
      </c>
      <c r="E328" s="62">
        <v>15.007</v>
      </c>
      <c r="F328" s="63">
        <v>4</v>
      </c>
      <c r="G328" s="63" t="s">
        <v>21</v>
      </c>
      <c r="H328" s="212">
        <v>46</v>
      </c>
      <c r="I328" s="217">
        <f t="shared" si="48"/>
        <v>138.06440000000001</v>
      </c>
      <c r="J328" s="181">
        <v>89.97</v>
      </c>
      <c r="K328" s="147">
        <v>270.0218898</v>
      </c>
    </row>
    <row r="329" spans="2:11" s="1" customFormat="1" ht="20.100000000000001" customHeight="1" x14ac:dyDescent="0.25">
      <c r="B329" s="74">
        <v>51</v>
      </c>
      <c r="C329" s="26" t="s">
        <v>255</v>
      </c>
      <c r="D329" s="108" t="s">
        <v>290</v>
      </c>
      <c r="E329" s="62">
        <v>12.010999999999999</v>
      </c>
      <c r="F329" s="63">
        <v>4</v>
      </c>
      <c r="G329" s="63" t="s">
        <v>21</v>
      </c>
      <c r="H329" s="212">
        <v>46</v>
      </c>
      <c r="I329" s="217">
        <f t="shared" si="48"/>
        <v>110.50120000000001</v>
      </c>
      <c r="J329" s="181">
        <v>89.97</v>
      </c>
      <c r="K329" s="147">
        <f t="shared" si="49"/>
        <v>216.12156199600003</v>
      </c>
    </row>
    <row r="330" spans="2:11" s="1" customFormat="1" ht="20.100000000000001" customHeight="1" x14ac:dyDescent="0.25">
      <c r="B330" s="74">
        <v>52</v>
      </c>
      <c r="C330" s="26" t="s">
        <v>255</v>
      </c>
      <c r="D330" s="108" t="s">
        <v>291</v>
      </c>
      <c r="E330" s="62">
        <v>18.506</v>
      </c>
      <c r="F330" s="63">
        <v>6</v>
      </c>
      <c r="G330" s="63" t="s">
        <v>21</v>
      </c>
      <c r="H330" s="212">
        <v>46</v>
      </c>
      <c r="I330" s="217">
        <f t="shared" si="48"/>
        <v>170.25520000000003</v>
      </c>
      <c r="J330" s="181">
        <v>89.97</v>
      </c>
      <c r="K330" s="147">
        <v>332.99961579999996</v>
      </c>
    </row>
    <row r="331" spans="2:11" s="1" customFormat="1" ht="20.100000000000001" customHeight="1" x14ac:dyDescent="0.25">
      <c r="B331" s="74">
        <v>53</v>
      </c>
      <c r="C331" s="26" t="s">
        <v>255</v>
      </c>
      <c r="D331" s="108" t="s">
        <v>292</v>
      </c>
      <c r="E331" s="62">
        <v>16.670000000000002</v>
      </c>
      <c r="F331" s="63">
        <v>4</v>
      </c>
      <c r="G331" s="63" t="s">
        <v>21</v>
      </c>
      <c r="H331" s="212">
        <v>46</v>
      </c>
      <c r="I331" s="217">
        <f t="shared" si="48"/>
        <v>153.36400000000003</v>
      </c>
      <c r="J331" s="181">
        <v>89.97</v>
      </c>
      <c r="K331" s="147">
        <f t="shared" si="49"/>
        <v>299.95391212000004</v>
      </c>
    </row>
    <row r="332" spans="2:11" s="1" customFormat="1" ht="20.100000000000001" customHeight="1" x14ac:dyDescent="0.25">
      <c r="B332" s="74">
        <v>54</v>
      </c>
      <c r="C332" s="26" t="s">
        <v>255</v>
      </c>
      <c r="D332" s="108" t="s">
        <v>293</v>
      </c>
      <c r="E332" s="62">
        <v>20.004000000000001</v>
      </c>
      <c r="F332" s="63">
        <v>4</v>
      </c>
      <c r="G332" s="63" t="s">
        <v>21</v>
      </c>
      <c r="H332" s="212">
        <v>46</v>
      </c>
      <c r="I332" s="217">
        <f t="shared" si="48"/>
        <v>184.03680000000003</v>
      </c>
      <c r="J332" s="181">
        <v>89.97</v>
      </c>
      <c r="K332" s="147">
        <v>359.95095319999996</v>
      </c>
    </row>
    <row r="333" spans="2:11" s="1" customFormat="1" ht="20.100000000000001" customHeight="1" thickBot="1" x14ac:dyDescent="0.3">
      <c r="B333" s="74">
        <v>55</v>
      </c>
      <c r="C333" s="26" t="s">
        <v>255</v>
      </c>
      <c r="D333" s="108" t="s">
        <v>294</v>
      </c>
      <c r="E333" s="62">
        <v>15.009</v>
      </c>
      <c r="F333" s="63">
        <v>4</v>
      </c>
      <c r="G333" s="63" t="s">
        <v>21</v>
      </c>
      <c r="H333" s="212">
        <v>46</v>
      </c>
      <c r="I333" s="217">
        <f t="shared" si="48"/>
        <v>138.08280000000002</v>
      </c>
      <c r="J333" s="181">
        <v>89.97</v>
      </c>
      <c r="K333" s="147">
        <v>270.0610064</v>
      </c>
    </row>
    <row r="334" spans="2:11" s="1" customFormat="1" ht="20.100000000000001" customHeight="1" thickBot="1" x14ac:dyDescent="0.3">
      <c r="B334" s="75"/>
      <c r="C334" s="245" t="s">
        <v>29</v>
      </c>
      <c r="D334" s="47"/>
      <c r="E334" s="48">
        <f>SUM(E279:E333)</f>
        <v>878.53099999999984</v>
      </c>
      <c r="F334" s="60"/>
      <c r="G334" s="61"/>
      <c r="H334" s="204"/>
      <c r="I334" s="195"/>
      <c r="J334" s="18"/>
      <c r="K334" s="19"/>
    </row>
    <row r="335" spans="2:11" s="1" customFormat="1" ht="20.100000000000001" customHeight="1" x14ac:dyDescent="0.25">
      <c r="B335" s="80"/>
      <c r="C335" s="82"/>
      <c r="D335" s="140"/>
      <c r="E335" s="141"/>
      <c r="F335" s="142"/>
      <c r="G335" s="143"/>
      <c r="H335" s="215"/>
      <c r="I335" s="216"/>
      <c r="J335" s="145"/>
      <c r="K335" s="146"/>
    </row>
    <row r="336" spans="2:11" s="1" customFormat="1" ht="20.100000000000001" customHeight="1" x14ac:dyDescent="0.25">
      <c r="B336" s="74">
        <v>1</v>
      </c>
      <c r="C336" s="26" t="s">
        <v>311</v>
      </c>
      <c r="D336" s="111" t="s">
        <v>312</v>
      </c>
      <c r="E336" s="27">
        <v>49.448999999999998</v>
      </c>
      <c r="F336" s="28">
        <v>4</v>
      </c>
      <c r="G336" s="28" t="s">
        <v>21</v>
      </c>
      <c r="H336" s="212">
        <v>46</v>
      </c>
      <c r="I336" s="217">
        <f t="shared" ref="I336:I347" si="51">20%*H336*E336</f>
        <v>454.93080000000003</v>
      </c>
      <c r="J336" s="181">
        <v>89.97</v>
      </c>
      <c r="K336" s="147">
        <f t="shared" ref="K336:K347" si="52">I336*1.95583</f>
        <v>889.76730656400002</v>
      </c>
    </row>
    <row r="337" spans="2:11" s="1" customFormat="1" ht="20.100000000000001" customHeight="1" x14ac:dyDescent="0.25">
      <c r="B337" s="74">
        <v>2</v>
      </c>
      <c r="C337" s="26" t="s">
        <v>311</v>
      </c>
      <c r="D337" s="111" t="s">
        <v>313</v>
      </c>
      <c r="E337" s="27">
        <v>48.01</v>
      </c>
      <c r="F337" s="28">
        <v>4</v>
      </c>
      <c r="G337" s="28" t="s">
        <v>21</v>
      </c>
      <c r="H337" s="212">
        <v>46</v>
      </c>
      <c r="I337" s="217">
        <f t="shared" si="51"/>
        <v>441.69200000000001</v>
      </c>
      <c r="J337" s="181">
        <v>89.97</v>
      </c>
      <c r="K337" s="147">
        <f t="shared" si="52"/>
        <v>863.87446436000005</v>
      </c>
    </row>
    <row r="338" spans="2:11" s="1" customFormat="1" ht="20.100000000000001" customHeight="1" x14ac:dyDescent="0.25">
      <c r="B338" s="74">
        <v>3</v>
      </c>
      <c r="C338" s="26" t="s">
        <v>311</v>
      </c>
      <c r="D338" s="113" t="s">
        <v>314</v>
      </c>
      <c r="E338" s="33">
        <v>5.0010000000000003</v>
      </c>
      <c r="F338" s="28">
        <v>4</v>
      </c>
      <c r="G338" s="28" t="s">
        <v>21</v>
      </c>
      <c r="H338" s="212">
        <v>46</v>
      </c>
      <c r="I338" s="217">
        <f t="shared" si="51"/>
        <v>46.009200000000007</v>
      </c>
      <c r="J338" s="181">
        <v>89.97</v>
      </c>
      <c r="K338" s="147">
        <f t="shared" si="52"/>
        <v>89.986173636000018</v>
      </c>
    </row>
    <row r="339" spans="2:11" s="1" customFormat="1" ht="20.100000000000001" customHeight="1" x14ac:dyDescent="0.25">
      <c r="B339" s="74">
        <v>4</v>
      </c>
      <c r="C339" s="26" t="s">
        <v>311</v>
      </c>
      <c r="D339" s="113" t="s">
        <v>315</v>
      </c>
      <c r="E339" s="33">
        <v>5.0010000000000003</v>
      </c>
      <c r="F339" s="28">
        <v>4</v>
      </c>
      <c r="G339" s="28" t="s">
        <v>21</v>
      </c>
      <c r="H339" s="212">
        <v>46</v>
      </c>
      <c r="I339" s="217">
        <f t="shared" si="51"/>
        <v>46.009200000000007</v>
      </c>
      <c r="J339" s="181">
        <v>89.97</v>
      </c>
      <c r="K339" s="147">
        <f t="shared" si="52"/>
        <v>89.986173636000018</v>
      </c>
    </row>
    <row r="340" spans="2:11" s="1" customFormat="1" ht="20.100000000000001" customHeight="1" x14ac:dyDescent="0.25">
      <c r="B340" s="74">
        <v>5</v>
      </c>
      <c r="C340" s="26" t="s">
        <v>311</v>
      </c>
      <c r="D340" s="113" t="s">
        <v>316</v>
      </c>
      <c r="E340" s="33">
        <v>5.0010000000000003</v>
      </c>
      <c r="F340" s="28">
        <v>4</v>
      </c>
      <c r="G340" s="28" t="s">
        <v>21</v>
      </c>
      <c r="H340" s="212">
        <v>46</v>
      </c>
      <c r="I340" s="217">
        <f t="shared" si="51"/>
        <v>46.009200000000007</v>
      </c>
      <c r="J340" s="181">
        <v>89.97</v>
      </c>
      <c r="K340" s="147">
        <f t="shared" si="52"/>
        <v>89.986173636000018</v>
      </c>
    </row>
    <row r="341" spans="2:11" s="1" customFormat="1" ht="20.100000000000001" customHeight="1" x14ac:dyDescent="0.25">
      <c r="B341" s="74">
        <v>6</v>
      </c>
      <c r="C341" s="26" t="s">
        <v>311</v>
      </c>
      <c r="D341" s="113" t="s">
        <v>317</v>
      </c>
      <c r="E341" s="33">
        <v>5</v>
      </c>
      <c r="F341" s="28">
        <v>4</v>
      </c>
      <c r="G341" s="28" t="s">
        <v>21</v>
      </c>
      <c r="H341" s="212">
        <v>46</v>
      </c>
      <c r="I341" s="217">
        <f t="shared" si="51"/>
        <v>46.000000000000007</v>
      </c>
      <c r="J341" s="181">
        <v>89.97</v>
      </c>
      <c r="K341" s="147">
        <f t="shared" si="52"/>
        <v>89.968180000000018</v>
      </c>
    </row>
    <row r="342" spans="2:11" s="1" customFormat="1" ht="20.100000000000001" customHeight="1" x14ac:dyDescent="0.25">
      <c r="B342" s="74">
        <v>7</v>
      </c>
      <c r="C342" s="26" t="s">
        <v>311</v>
      </c>
      <c r="D342" s="113" t="s">
        <v>318</v>
      </c>
      <c r="E342" s="33">
        <v>5.0010000000000003</v>
      </c>
      <c r="F342" s="28">
        <v>4</v>
      </c>
      <c r="G342" s="28" t="s">
        <v>21</v>
      </c>
      <c r="H342" s="212">
        <v>46</v>
      </c>
      <c r="I342" s="217">
        <f t="shared" si="51"/>
        <v>46.009200000000007</v>
      </c>
      <c r="J342" s="181">
        <v>89.97</v>
      </c>
      <c r="K342" s="147">
        <f t="shared" si="52"/>
        <v>89.986173636000018</v>
      </c>
    </row>
    <row r="343" spans="2:11" s="1" customFormat="1" ht="20.100000000000001" customHeight="1" x14ac:dyDescent="0.25">
      <c r="B343" s="74">
        <v>8</v>
      </c>
      <c r="C343" s="26" t="s">
        <v>311</v>
      </c>
      <c r="D343" s="113" t="s">
        <v>319</v>
      </c>
      <c r="E343" s="33">
        <v>10.003</v>
      </c>
      <c r="F343" s="28">
        <v>4</v>
      </c>
      <c r="G343" s="28" t="s">
        <v>21</v>
      </c>
      <c r="H343" s="212">
        <v>46</v>
      </c>
      <c r="I343" s="217">
        <f t="shared" si="51"/>
        <v>92.027600000000007</v>
      </c>
      <c r="J343" s="181">
        <v>89.97</v>
      </c>
      <c r="K343" s="147">
        <v>179.99503490000001</v>
      </c>
    </row>
    <row r="344" spans="2:11" s="1" customFormat="1" ht="20.100000000000001" customHeight="1" x14ac:dyDescent="0.25">
      <c r="B344" s="74">
        <v>9</v>
      </c>
      <c r="C344" s="26" t="s">
        <v>311</v>
      </c>
      <c r="D344" s="113" t="s">
        <v>320</v>
      </c>
      <c r="E344" s="33">
        <v>10.005000000000001</v>
      </c>
      <c r="F344" s="28">
        <v>4</v>
      </c>
      <c r="G344" s="28" t="s">
        <v>21</v>
      </c>
      <c r="H344" s="212">
        <v>46</v>
      </c>
      <c r="I344" s="217">
        <f t="shared" si="51"/>
        <v>92.046000000000021</v>
      </c>
      <c r="J344" s="181">
        <v>89.97</v>
      </c>
      <c r="K344" s="147">
        <f t="shared" si="52"/>
        <v>180.02632818000004</v>
      </c>
    </row>
    <row r="345" spans="2:11" s="1" customFormat="1" ht="20.100000000000001" customHeight="1" x14ac:dyDescent="0.25">
      <c r="B345" s="74">
        <v>10</v>
      </c>
      <c r="C345" s="26" t="s">
        <v>311</v>
      </c>
      <c r="D345" s="113" t="s">
        <v>321</v>
      </c>
      <c r="E345" s="33">
        <v>7.5010000000000003</v>
      </c>
      <c r="F345" s="28">
        <v>4</v>
      </c>
      <c r="G345" s="28" t="s">
        <v>21</v>
      </c>
      <c r="H345" s="212">
        <v>46</v>
      </c>
      <c r="I345" s="217">
        <f t="shared" si="51"/>
        <v>69.009200000000007</v>
      </c>
      <c r="J345" s="181">
        <v>89.97</v>
      </c>
      <c r="K345" s="147">
        <f t="shared" si="52"/>
        <v>134.970263636</v>
      </c>
    </row>
    <row r="346" spans="2:11" s="1" customFormat="1" ht="20.100000000000001" customHeight="1" x14ac:dyDescent="0.25">
      <c r="B346" s="74">
        <v>11</v>
      </c>
      <c r="C346" s="26" t="s">
        <v>311</v>
      </c>
      <c r="D346" s="113" t="s">
        <v>322</v>
      </c>
      <c r="E346" s="33">
        <v>7.5019999999999998</v>
      </c>
      <c r="F346" s="28">
        <v>4</v>
      </c>
      <c r="G346" s="28" t="s">
        <v>21</v>
      </c>
      <c r="H346" s="212">
        <v>46</v>
      </c>
      <c r="I346" s="217">
        <f t="shared" si="51"/>
        <v>69.0184</v>
      </c>
      <c r="J346" s="181">
        <v>89.97</v>
      </c>
      <c r="K346" s="147">
        <f t="shared" si="52"/>
        <v>134.988257272</v>
      </c>
    </row>
    <row r="347" spans="2:11" s="1" customFormat="1" ht="20.100000000000001" customHeight="1" thickBot="1" x14ac:dyDescent="0.3">
      <c r="B347" s="87">
        <v>12</v>
      </c>
      <c r="C347" s="94" t="s">
        <v>311</v>
      </c>
      <c r="D347" s="166" t="s">
        <v>323</v>
      </c>
      <c r="E347" s="144">
        <v>25.835999999999999</v>
      </c>
      <c r="F347" s="106">
        <v>3</v>
      </c>
      <c r="G347" s="106" t="s">
        <v>21</v>
      </c>
      <c r="H347" s="212">
        <v>46</v>
      </c>
      <c r="I347" s="219">
        <f t="shared" si="51"/>
        <v>237.69120000000001</v>
      </c>
      <c r="J347" s="181">
        <v>89.97</v>
      </c>
      <c r="K347" s="148">
        <f t="shared" si="52"/>
        <v>464.88357969600003</v>
      </c>
    </row>
    <row r="348" spans="2:11" s="1" customFormat="1" ht="20.100000000000001" customHeight="1" thickBot="1" x14ac:dyDescent="0.3">
      <c r="B348" s="75"/>
      <c r="C348" s="245" t="s">
        <v>29</v>
      </c>
      <c r="D348" s="47"/>
      <c r="E348" s="48">
        <f>SUM(E336:E347)</f>
        <v>183.31</v>
      </c>
      <c r="F348" s="60"/>
      <c r="G348" s="46"/>
      <c r="H348" s="204"/>
      <c r="I348" s="195"/>
      <c r="J348" s="18"/>
      <c r="K348" s="19"/>
    </row>
    <row r="349" spans="2:11" s="1" customFormat="1" ht="16.5" customHeight="1" x14ac:dyDescent="0.25">
      <c r="B349" s="80"/>
      <c r="C349" s="82"/>
      <c r="D349" s="140"/>
      <c r="E349" s="141"/>
      <c r="F349" s="142"/>
      <c r="G349" s="143"/>
      <c r="H349" s="215"/>
      <c r="I349" s="216"/>
      <c r="J349" s="145"/>
      <c r="K349" s="146"/>
    </row>
    <row r="350" spans="2:11" ht="20.100000000000001" customHeight="1" x14ac:dyDescent="0.25">
      <c r="B350" s="74">
        <v>1</v>
      </c>
      <c r="C350" s="26" t="s">
        <v>19</v>
      </c>
      <c r="D350" s="111" t="s">
        <v>324</v>
      </c>
      <c r="E350" s="27">
        <v>53.070999999999998</v>
      </c>
      <c r="F350" s="28">
        <v>4</v>
      </c>
      <c r="G350" s="28" t="s">
        <v>21</v>
      </c>
      <c r="H350" s="202">
        <v>46</v>
      </c>
      <c r="I350" s="199">
        <f>20%*H350*E350</f>
        <v>488.25320000000005</v>
      </c>
      <c r="J350" s="181">
        <v>89.97</v>
      </c>
      <c r="K350" s="31">
        <v>954.93399750000003</v>
      </c>
    </row>
    <row r="351" spans="2:11" ht="20.100000000000001" customHeight="1" x14ac:dyDescent="0.25">
      <c r="B351" s="74">
        <v>2</v>
      </c>
      <c r="C351" s="26" t="s">
        <v>19</v>
      </c>
      <c r="D351" s="111" t="s">
        <v>325</v>
      </c>
      <c r="E351" s="27">
        <v>23.004000000000001</v>
      </c>
      <c r="F351" s="28">
        <v>4</v>
      </c>
      <c r="G351" s="28" t="s">
        <v>21</v>
      </c>
      <c r="H351" s="202">
        <v>46</v>
      </c>
      <c r="I351" s="199">
        <f t="shared" ref="I351:I380" si="53">20%*H351*E351</f>
        <v>211.63680000000005</v>
      </c>
      <c r="J351" s="181">
        <v>89.97</v>
      </c>
      <c r="K351" s="31">
        <f t="shared" ref="K351:K380" si="54">I351*1.95583</f>
        <v>413.92560254400007</v>
      </c>
    </row>
    <row r="352" spans="2:11" ht="20.100000000000001" customHeight="1" x14ac:dyDescent="0.25">
      <c r="B352" s="74">
        <v>3</v>
      </c>
      <c r="C352" s="26" t="s">
        <v>19</v>
      </c>
      <c r="D352" s="111" t="s">
        <v>326</v>
      </c>
      <c r="E352" s="27">
        <v>24.006</v>
      </c>
      <c r="F352" s="28">
        <v>4</v>
      </c>
      <c r="G352" s="28" t="s">
        <v>21</v>
      </c>
      <c r="H352" s="202">
        <v>46</v>
      </c>
      <c r="I352" s="199">
        <f t="shared" si="53"/>
        <v>220.85520000000002</v>
      </c>
      <c r="J352" s="181">
        <v>89.97</v>
      </c>
      <c r="K352" s="31">
        <f t="shared" si="54"/>
        <v>431.95522581600005</v>
      </c>
    </row>
    <row r="353" spans="2:11" ht="20.100000000000001" customHeight="1" x14ac:dyDescent="0.25">
      <c r="B353" s="74">
        <v>4</v>
      </c>
      <c r="C353" s="26" t="s">
        <v>19</v>
      </c>
      <c r="D353" s="111" t="s">
        <v>327</v>
      </c>
      <c r="E353" s="27">
        <v>10.000999999999999</v>
      </c>
      <c r="F353" s="28">
        <v>4</v>
      </c>
      <c r="G353" s="28" t="s">
        <v>21</v>
      </c>
      <c r="H353" s="202">
        <v>46</v>
      </c>
      <c r="I353" s="199">
        <f t="shared" si="53"/>
        <v>92.009200000000007</v>
      </c>
      <c r="J353" s="181">
        <v>89.97</v>
      </c>
      <c r="K353" s="31">
        <v>179.95591830000001</v>
      </c>
    </row>
    <row r="354" spans="2:11" ht="20.100000000000001" customHeight="1" x14ac:dyDescent="0.25">
      <c r="B354" s="74">
        <v>5</v>
      </c>
      <c r="C354" s="26" t="s">
        <v>19</v>
      </c>
      <c r="D354" s="111" t="s">
        <v>328</v>
      </c>
      <c r="E354" s="27">
        <v>10.003</v>
      </c>
      <c r="F354" s="28">
        <v>4</v>
      </c>
      <c r="G354" s="28" t="s">
        <v>21</v>
      </c>
      <c r="H354" s="202">
        <v>46</v>
      </c>
      <c r="I354" s="199">
        <f t="shared" si="53"/>
        <v>92.027600000000007</v>
      </c>
      <c r="J354" s="181">
        <v>89.97</v>
      </c>
      <c r="K354" s="31">
        <v>179.99503490000001</v>
      </c>
    </row>
    <row r="355" spans="2:11" ht="20.100000000000001" customHeight="1" x14ac:dyDescent="0.25">
      <c r="B355" s="74">
        <v>6</v>
      </c>
      <c r="C355" s="26" t="s">
        <v>19</v>
      </c>
      <c r="D355" s="111" t="s">
        <v>329</v>
      </c>
      <c r="E355" s="27">
        <v>27.007999999999999</v>
      </c>
      <c r="F355" s="28">
        <v>4</v>
      </c>
      <c r="G355" s="28" t="s">
        <v>21</v>
      </c>
      <c r="H355" s="202">
        <v>46</v>
      </c>
      <c r="I355" s="199">
        <f t="shared" si="53"/>
        <v>248.47360000000003</v>
      </c>
      <c r="J355" s="181">
        <v>89.97</v>
      </c>
      <c r="K355" s="31">
        <f t="shared" si="54"/>
        <v>485.97212108800005</v>
      </c>
    </row>
    <row r="356" spans="2:11" ht="20.100000000000001" customHeight="1" x14ac:dyDescent="0.25">
      <c r="B356" s="74">
        <v>7</v>
      </c>
      <c r="C356" s="26" t="s">
        <v>19</v>
      </c>
      <c r="D356" s="113" t="s">
        <v>330</v>
      </c>
      <c r="E356" s="127">
        <v>15.003</v>
      </c>
      <c r="F356" s="28">
        <v>4</v>
      </c>
      <c r="G356" s="28" t="s">
        <v>21</v>
      </c>
      <c r="H356" s="202">
        <v>46</v>
      </c>
      <c r="I356" s="199">
        <f t="shared" si="53"/>
        <v>138.02760000000001</v>
      </c>
      <c r="J356" s="181">
        <v>89.97</v>
      </c>
      <c r="K356" s="31">
        <v>269.96321489999997</v>
      </c>
    </row>
    <row r="357" spans="2:11" ht="20.100000000000001" customHeight="1" x14ac:dyDescent="0.25">
      <c r="B357" s="74">
        <v>8</v>
      </c>
      <c r="C357" s="26" t="s">
        <v>19</v>
      </c>
      <c r="D357" s="111" t="s">
        <v>331</v>
      </c>
      <c r="E357" s="27">
        <v>10.983000000000001</v>
      </c>
      <c r="F357" s="28">
        <v>4</v>
      </c>
      <c r="G357" s="28" t="s">
        <v>21</v>
      </c>
      <c r="H357" s="202">
        <v>46</v>
      </c>
      <c r="I357" s="199">
        <f t="shared" si="53"/>
        <v>101.04360000000001</v>
      </c>
      <c r="J357" s="181">
        <v>89.97</v>
      </c>
      <c r="K357" s="31">
        <f t="shared" si="54"/>
        <v>197.62410418800002</v>
      </c>
    </row>
    <row r="358" spans="2:11" ht="20.100000000000001" customHeight="1" x14ac:dyDescent="0.25">
      <c r="B358" s="74">
        <v>9</v>
      </c>
      <c r="C358" s="26" t="s">
        <v>19</v>
      </c>
      <c r="D358" s="111" t="s">
        <v>332</v>
      </c>
      <c r="E358" s="27">
        <v>10.763</v>
      </c>
      <c r="F358" s="28">
        <v>4</v>
      </c>
      <c r="G358" s="28" t="s">
        <v>21</v>
      </c>
      <c r="H358" s="202">
        <v>46</v>
      </c>
      <c r="I358" s="199">
        <f t="shared" si="53"/>
        <v>99.019600000000011</v>
      </c>
      <c r="J358" s="181">
        <v>89.97</v>
      </c>
      <c r="K358" s="31">
        <f t="shared" si="54"/>
        <v>193.66550426800001</v>
      </c>
    </row>
    <row r="359" spans="2:11" ht="20.100000000000001" customHeight="1" x14ac:dyDescent="0.25">
      <c r="B359" s="74">
        <v>10</v>
      </c>
      <c r="C359" s="26" t="s">
        <v>19</v>
      </c>
      <c r="D359" s="111" t="s">
        <v>333</v>
      </c>
      <c r="E359" s="27">
        <v>19.317</v>
      </c>
      <c r="F359" s="28">
        <v>4</v>
      </c>
      <c r="G359" s="28" t="s">
        <v>21</v>
      </c>
      <c r="H359" s="202">
        <v>46</v>
      </c>
      <c r="I359" s="199">
        <f t="shared" si="53"/>
        <v>177.71640000000002</v>
      </c>
      <c r="J359" s="181">
        <v>89.97</v>
      </c>
      <c r="K359" s="31">
        <v>347.59010760000001</v>
      </c>
    </row>
    <row r="360" spans="2:11" ht="20.100000000000001" customHeight="1" x14ac:dyDescent="0.25">
      <c r="B360" s="74">
        <v>11</v>
      </c>
      <c r="C360" s="26" t="s">
        <v>19</v>
      </c>
      <c r="D360" s="111" t="s">
        <v>334</v>
      </c>
      <c r="E360" s="27">
        <v>5.1100000000000003</v>
      </c>
      <c r="F360" s="28">
        <v>4</v>
      </c>
      <c r="G360" s="28" t="s">
        <v>21</v>
      </c>
      <c r="H360" s="202">
        <v>46</v>
      </c>
      <c r="I360" s="199">
        <f t="shared" si="53"/>
        <v>47.012000000000008</v>
      </c>
      <c r="J360" s="181">
        <v>89.97</v>
      </c>
      <c r="K360" s="31">
        <v>91.943568299999995</v>
      </c>
    </row>
    <row r="361" spans="2:11" ht="20.100000000000001" customHeight="1" x14ac:dyDescent="0.25">
      <c r="B361" s="74">
        <v>12</v>
      </c>
      <c r="C361" s="26" t="s">
        <v>19</v>
      </c>
      <c r="D361" s="111" t="s">
        <v>335</v>
      </c>
      <c r="E361" s="27">
        <v>23.001000000000001</v>
      </c>
      <c r="F361" s="28">
        <v>4</v>
      </c>
      <c r="G361" s="28" t="s">
        <v>21</v>
      </c>
      <c r="H361" s="202">
        <v>46</v>
      </c>
      <c r="I361" s="199">
        <f t="shared" si="53"/>
        <v>211.60920000000004</v>
      </c>
      <c r="J361" s="181">
        <v>89.97</v>
      </c>
      <c r="K361" s="31">
        <f t="shared" si="54"/>
        <v>413.8716216360001</v>
      </c>
    </row>
    <row r="362" spans="2:11" ht="20.100000000000001" customHeight="1" x14ac:dyDescent="0.25">
      <c r="B362" s="74">
        <v>13</v>
      </c>
      <c r="C362" s="26" t="s">
        <v>19</v>
      </c>
      <c r="D362" s="111" t="s">
        <v>336</v>
      </c>
      <c r="E362" s="27">
        <v>31.754999999999999</v>
      </c>
      <c r="F362" s="28">
        <v>4</v>
      </c>
      <c r="G362" s="28" t="s">
        <v>21</v>
      </c>
      <c r="H362" s="202">
        <v>46</v>
      </c>
      <c r="I362" s="199">
        <f t="shared" si="53"/>
        <v>292.14600000000002</v>
      </c>
      <c r="J362" s="181">
        <v>89.97</v>
      </c>
      <c r="K362" s="31">
        <v>571.39573449999989</v>
      </c>
    </row>
    <row r="363" spans="2:11" ht="20.100000000000001" customHeight="1" x14ac:dyDescent="0.25">
      <c r="B363" s="74">
        <v>14</v>
      </c>
      <c r="C363" s="26" t="s">
        <v>19</v>
      </c>
      <c r="D363" s="111" t="s">
        <v>337</v>
      </c>
      <c r="E363" s="27">
        <v>10.002000000000001</v>
      </c>
      <c r="F363" s="28">
        <v>4</v>
      </c>
      <c r="G363" s="28" t="s">
        <v>21</v>
      </c>
      <c r="H363" s="202">
        <v>46</v>
      </c>
      <c r="I363" s="199">
        <f t="shared" si="53"/>
        <v>92.018400000000014</v>
      </c>
      <c r="J363" s="181">
        <v>89.97</v>
      </c>
      <c r="K363" s="31">
        <v>179.97547659999998</v>
      </c>
    </row>
    <row r="364" spans="2:11" ht="20.100000000000001" customHeight="1" x14ac:dyDescent="0.25">
      <c r="B364" s="74">
        <v>15</v>
      </c>
      <c r="C364" s="26" t="s">
        <v>19</v>
      </c>
      <c r="D364" s="111" t="s">
        <v>338</v>
      </c>
      <c r="E364" s="27">
        <v>10.003</v>
      </c>
      <c r="F364" s="28">
        <v>4</v>
      </c>
      <c r="G364" s="28" t="s">
        <v>21</v>
      </c>
      <c r="H364" s="202">
        <v>46</v>
      </c>
      <c r="I364" s="199">
        <f t="shared" si="53"/>
        <v>92.027600000000007</v>
      </c>
      <c r="J364" s="181">
        <v>89.97</v>
      </c>
      <c r="K364" s="31">
        <v>179.99503490000001</v>
      </c>
    </row>
    <row r="365" spans="2:11" ht="20.100000000000001" customHeight="1" x14ac:dyDescent="0.25">
      <c r="B365" s="74">
        <v>16</v>
      </c>
      <c r="C365" s="26" t="s">
        <v>19</v>
      </c>
      <c r="D365" s="111" t="s">
        <v>339</v>
      </c>
      <c r="E365" s="27">
        <v>25.004999999999999</v>
      </c>
      <c r="F365" s="28">
        <v>4</v>
      </c>
      <c r="G365" s="28" t="s">
        <v>21</v>
      </c>
      <c r="H365" s="202">
        <v>46</v>
      </c>
      <c r="I365" s="199">
        <f t="shared" si="53"/>
        <v>230.04600000000002</v>
      </c>
      <c r="J365" s="181">
        <v>89.97</v>
      </c>
      <c r="K365" s="31">
        <v>449.9386915</v>
      </c>
    </row>
    <row r="366" spans="2:11" ht="20.100000000000001" customHeight="1" x14ac:dyDescent="0.25">
      <c r="B366" s="74">
        <v>17</v>
      </c>
      <c r="C366" s="26" t="s">
        <v>19</v>
      </c>
      <c r="D366" s="111" t="s">
        <v>340</v>
      </c>
      <c r="E366" s="27">
        <v>25.004000000000001</v>
      </c>
      <c r="F366" s="28">
        <v>4</v>
      </c>
      <c r="G366" s="28" t="s">
        <v>21</v>
      </c>
      <c r="H366" s="202">
        <v>46</v>
      </c>
      <c r="I366" s="199">
        <f t="shared" si="53"/>
        <v>230.03680000000003</v>
      </c>
      <c r="J366" s="181">
        <v>89.97</v>
      </c>
      <c r="K366" s="31">
        <v>449.91913319999998</v>
      </c>
    </row>
    <row r="367" spans="2:11" ht="20.100000000000001" customHeight="1" x14ac:dyDescent="0.25">
      <c r="B367" s="74">
        <v>18</v>
      </c>
      <c r="C367" s="26" t="s">
        <v>19</v>
      </c>
      <c r="D367" s="111" t="s">
        <v>341</v>
      </c>
      <c r="E367" s="27">
        <v>60.651000000000003</v>
      </c>
      <c r="F367" s="28">
        <v>4</v>
      </c>
      <c r="G367" s="28" t="s">
        <v>21</v>
      </c>
      <c r="H367" s="202">
        <v>46</v>
      </c>
      <c r="I367" s="199">
        <f t="shared" si="53"/>
        <v>557.9892000000001</v>
      </c>
      <c r="J367" s="181">
        <v>89.97</v>
      </c>
      <c r="K367" s="31">
        <f t="shared" si="54"/>
        <v>1091.3320170360003</v>
      </c>
    </row>
    <row r="368" spans="2:11" ht="20.100000000000001" customHeight="1" x14ac:dyDescent="0.25">
      <c r="B368" s="74">
        <v>19</v>
      </c>
      <c r="C368" s="26" t="s">
        <v>19</v>
      </c>
      <c r="D368" s="111" t="s">
        <v>342</v>
      </c>
      <c r="E368" s="27">
        <v>15.166</v>
      </c>
      <c r="F368" s="28">
        <v>4</v>
      </c>
      <c r="G368" s="28" t="s">
        <v>21</v>
      </c>
      <c r="H368" s="202">
        <v>46</v>
      </c>
      <c r="I368" s="199">
        <f t="shared" si="53"/>
        <v>139.52720000000002</v>
      </c>
      <c r="J368" s="181">
        <v>89.97</v>
      </c>
      <c r="K368" s="31">
        <v>272.89695990000001</v>
      </c>
    </row>
    <row r="369" spans="2:11" ht="20.100000000000001" customHeight="1" x14ac:dyDescent="0.25">
      <c r="B369" s="74">
        <v>20</v>
      </c>
      <c r="C369" s="26" t="s">
        <v>19</v>
      </c>
      <c r="D369" s="111" t="s">
        <v>343</v>
      </c>
      <c r="E369" s="27">
        <v>30.004999999999999</v>
      </c>
      <c r="F369" s="28">
        <v>4</v>
      </c>
      <c r="G369" s="28" t="s">
        <v>21</v>
      </c>
      <c r="H369" s="202">
        <v>46</v>
      </c>
      <c r="I369" s="199">
        <f t="shared" si="53"/>
        <v>276.04600000000005</v>
      </c>
      <c r="J369" s="181">
        <v>89.97</v>
      </c>
      <c r="K369" s="31">
        <v>539.90687149999997</v>
      </c>
    </row>
    <row r="370" spans="2:11" ht="20.100000000000001" customHeight="1" x14ac:dyDescent="0.25">
      <c r="B370" s="74">
        <v>21</v>
      </c>
      <c r="C370" s="26" t="s">
        <v>19</v>
      </c>
      <c r="D370" s="111" t="s">
        <v>344</v>
      </c>
      <c r="E370" s="27">
        <v>10.003</v>
      </c>
      <c r="F370" s="28">
        <v>4</v>
      </c>
      <c r="G370" s="28" t="s">
        <v>21</v>
      </c>
      <c r="H370" s="202">
        <v>46</v>
      </c>
      <c r="I370" s="199">
        <f t="shared" si="53"/>
        <v>92.027600000000007</v>
      </c>
      <c r="J370" s="181">
        <v>89.97</v>
      </c>
      <c r="K370" s="31">
        <v>179.99503490000001</v>
      </c>
    </row>
    <row r="371" spans="2:11" ht="20.100000000000001" customHeight="1" x14ac:dyDescent="0.25">
      <c r="B371" s="74">
        <v>22</v>
      </c>
      <c r="C371" s="26" t="s">
        <v>19</v>
      </c>
      <c r="D371" s="111" t="s">
        <v>345</v>
      </c>
      <c r="E371" s="27">
        <v>10.003</v>
      </c>
      <c r="F371" s="28">
        <v>4</v>
      </c>
      <c r="G371" s="28" t="s">
        <v>21</v>
      </c>
      <c r="H371" s="202">
        <v>46</v>
      </c>
      <c r="I371" s="199">
        <f t="shared" si="53"/>
        <v>92.027600000000007</v>
      </c>
      <c r="J371" s="181">
        <v>89.97</v>
      </c>
      <c r="K371" s="31">
        <v>179.99503490000001</v>
      </c>
    </row>
    <row r="372" spans="2:11" ht="20.100000000000001" customHeight="1" x14ac:dyDescent="0.25">
      <c r="B372" s="74">
        <v>23</v>
      </c>
      <c r="C372" s="26" t="s">
        <v>19</v>
      </c>
      <c r="D372" s="111" t="s">
        <v>346</v>
      </c>
      <c r="E372" s="27">
        <v>12.003</v>
      </c>
      <c r="F372" s="28">
        <v>4</v>
      </c>
      <c r="G372" s="28" t="s">
        <v>21</v>
      </c>
      <c r="H372" s="202">
        <v>46</v>
      </c>
      <c r="I372" s="199">
        <f t="shared" si="53"/>
        <v>110.42760000000001</v>
      </c>
      <c r="J372" s="181">
        <v>89.97</v>
      </c>
      <c r="K372" s="31">
        <f t="shared" si="54"/>
        <v>215.97761290800003</v>
      </c>
    </row>
    <row r="373" spans="2:11" ht="20.100000000000001" customHeight="1" x14ac:dyDescent="0.25">
      <c r="B373" s="74">
        <v>24</v>
      </c>
      <c r="C373" s="26" t="s">
        <v>19</v>
      </c>
      <c r="D373" s="111" t="s">
        <v>347</v>
      </c>
      <c r="E373" s="27">
        <v>12.103</v>
      </c>
      <c r="F373" s="28">
        <v>4</v>
      </c>
      <c r="G373" s="28" t="s">
        <v>21</v>
      </c>
      <c r="H373" s="202">
        <v>46</v>
      </c>
      <c r="I373" s="199">
        <f t="shared" si="53"/>
        <v>111.34760000000001</v>
      </c>
      <c r="J373" s="181">
        <v>89.97</v>
      </c>
      <c r="K373" s="31">
        <f t="shared" si="54"/>
        <v>217.77697650800002</v>
      </c>
    </row>
    <row r="374" spans="2:11" ht="20.100000000000001" customHeight="1" x14ac:dyDescent="0.25">
      <c r="B374" s="74">
        <v>25</v>
      </c>
      <c r="C374" s="26" t="s">
        <v>19</v>
      </c>
      <c r="D374" s="111" t="s">
        <v>348</v>
      </c>
      <c r="E374" s="27">
        <v>12.231</v>
      </c>
      <c r="F374" s="28">
        <v>4</v>
      </c>
      <c r="G374" s="28" t="s">
        <v>21</v>
      </c>
      <c r="H374" s="202">
        <v>46</v>
      </c>
      <c r="I374" s="199">
        <f t="shared" si="53"/>
        <v>112.52520000000001</v>
      </c>
      <c r="J374" s="181">
        <v>89.97</v>
      </c>
      <c r="K374" s="31">
        <v>220.08954990000001</v>
      </c>
    </row>
    <row r="375" spans="2:11" ht="20.100000000000001" customHeight="1" x14ac:dyDescent="0.25">
      <c r="B375" s="74">
        <v>26</v>
      </c>
      <c r="C375" s="26" t="s">
        <v>19</v>
      </c>
      <c r="D375" s="111" t="s">
        <v>349</v>
      </c>
      <c r="E375" s="27">
        <v>12.173</v>
      </c>
      <c r="F375" s="28">
        <v>4</v>
      </c>
      <c r="G375" s="28" t="s">
        <v>21</v>
      </c>
      <c r="H375" s="202">
        <v>46</v>
      </c>
      <c r="I375" s="199">
        <f t="shared" si="53"/>
        <v>111.99160000000002</v>
      </c>
      <c r="J375" s="181">
        <v>89.97</v>
      </c>
      <c r="K375" s="31">
        <v>219.03340169999998</v>
      </c>
    </row>
    <row r="376" spans="2:11" ht="20.100000000000001" customHeight="1" x14ac:dyDescent="0.25">
      <c r="B376" s="74">
        <v>27</v>
      </c>
      <c r="C376" s="26" t="s">
        <v>19</v>
      </c>
      <c r="D376" s="111" t="s">
        <v>350</v>
      </c>
      <c r="E376" s="27">
        <v>3.0009999999999999</v>
      </c>
      <c r="F376" s="28">
        <v>4</v>
      </c>
      <c r="G376" s="28" t="s">
        <v>21</v>
      </c>
      <c r="H376" s="202">
        <v>46</v>
      </c>
      <c r="I376" s="199">
        <f t="shared" si="53"/>
        <v>27.609200000000001</v>
      </c>
      <c r="J376" s="181">
        <v>89.97</v>
      </c>
      <c r="K376" s="31">
        <f t="shared" si="54"/>
        <v>53.998901635999999</v>
      </c>
    </row>
    <row r="377" spans="2:11" ht="20.100000000000001" customHeight="1" x14ac:dyDescent="0.25">
      <c r="B377" s="74">
        <v>28</v>
      </c>
      <c r="C377" s="26" t="s">
        <v>19</v>
      </c>
      <c r="D377" s="111" t="s">
        <v>351</v>
      </c>
      <c r="E377" s="27">
        <v>27.003</v>
      </c>
      <c r="F377" s="28">
        <v>4</v>
      </c>
      <c r="G377" s="28" t="s">
        <v>21</v>
      </c>
      <c r="H377" s="202">
        <v>46</v>
      </c>
      <c r="I377" s="199">
        <f t="shared" si="53"/>
        <v>248.42760000000004</v>
      </c>
      <c r="J377" s="181">
        <v>89.97</v>
      </c>
      <c r="K377" s="31">
        <v>485.88684690000002</v>
      </c>
    </row>
    <row r="378" spans="2:11" ht="20.100000000000001" customHeight="1" x14ac:dyDescent="0.25">
      <c r="B378" s="74">
        <v>29</v>
      </c>
      <c r="C378" s="26" t="s">
        <v>19</v>
      </c>
      <c r="D378" s="111" t="s">
        <v>352</v>
      </c>
      <c r="E378" s="27">
        <v>60.292999999999999</v>
      </c>
      <c r="F378" s="28">
        <v>4</v>
      </c>
      <c r="G378" s="28" t="s">
        <v>21</v>
      </c>
      <c r="H378" s="202">
        <v>46</v>
      </c>
      <c r="I378" s="199">
        <f t="shared" si="53"/>
        <v>554.69560000000001</v>
      </c>
      <c r="J378" s="181">
        <v>89.97</v>
      </c>
      <c r="K378" s="31">
        <v>1084.898901</v>
      </c>
    </row>
    <row r="379" spans="2:11" ht="20.100000000000001" customHeight="1" x14ac:dyDescent="0.25">
      <c r="B379" s="74">
        <v>30</v>
      </c>
      <c r="C379" s="26" t="s">
        <v>19</v>
      </c>
      <c r="D379" s="111" t="s">
        <v>353</v>
      </c>
      <c r="E379" s="27">
        <v>43.534999999999997</v>
      </c>
      <c r="F379" s="28">
        <v>4</v>
      </c>
      <c r="G379" s="28" t="s">
        <v>21</v>
      </c>
      <c r="H379" s="202">
        <v>46</v>
      </c>
      <c r="I379" s="199">
        <f t="shared" si="53"/>
        <v>400.52199999999999</v>
      </c>
      <c r="J379" s="181">
        <v>89.97</v>
      </c>
      <c r="K379" s="31">
        <f t="shared" si="54"/>
        <v>783.35294325999996</v>
      </c>
    </row>
    <row r="380" spans="2:11" ht="20.100000000000001" customHeight="1" thickBot="1" x14ac:dyDescent="0.3">
      <c r="B380" s="87">
        <v>31</v>
      </c>
      <c r="C380" s="94" t="s">
        <v>19</v>
      </c>
      <c r="D380" s="166" t="s">
        <v>354</v>
      </c>
      <c r="E380" s="144">
        <v>13.502000000000001</v>
      </c>
      <c r="F380" s="106">
        <v>4</v>
      </c>
      <c r="G380" s="106" t="s">
        <v>21</v>
      </c>
      <c r="H380" s="202">
        <v>46</v>
      </c>
      <c r="I380" s="209">
        <f t="shared" si="53"/>
        <v>124.21840000000002</v>
      </c>
      <c r="J380" s="181">
        <v>89.97</v>
      </c>
      <c r="K380" s="88">
        <f t="shared" si="54"/>
        <v>242.95007327200003</v>
      </c>
    </row>
    <row r="381" spans="2:11" ht="20.100000000000001" customHeight="1" thickBot="1" x14ac:dyDescent="0.3">
      <c r="B381" s="75"/>
      <c r="C381" s="245" t="s">
        <v>29</v>
      </c>
      <c r="D381" s="149"/>
      <c r="E381" s="150">
        <f>SUM(E350:E380)</f>
        <v>654.7109999999999</v>
      </c>
      <c r="F381" s="39"/>
      <c r="G381" s="151"/>
      <c r="H381" s="204"/>
      <c r="I381" s="195"/>
      <c r="J381" s="18"/>
      <c r="K381" s="19"/>
    </row>
    <row r="382" spans="2:11" x14ac:dyDescent="0.25">
      <c r="B382" s="121"/>
      <c r="C382" s="133"/>
      <c r="D382" s="134"/>
      <c r="E382" s="135"/>
      <c r="F382" s="136"/>
      <c r="G382" s="137"/>
      <c r="H382" s="213"/>
      <c r="I382" s="201"/>
      <c r="J382" s="85"/>
      <c r="K382" s="86"/>
    </row>
    <row r="383" spans="2:11" ht="20.100000000000001" customHeight="1" x14ac:dyDescent="0.25">
      <c r="B383" s="74">
        <v>1</v>
      </c>
      <c r="C383" s="173" t="s">
        <v>24</v>
      </c>
      <c r="D383" s="111" t="s">
        <v>355</v>
      </c>
      <c r="E383" s="27">
        <v>13.003</v>
      </c>
      <c r="F383" s="28">
        <v>3</v>
      </c>
      <c r="G383" s="28" t="s">
        <v>21</v>
      </c>
      <c r="H383" s="202">
        <v>46</v>
      </c>
      <c r="I383" s="199">
        <f t="shared" ref="I383:I386" si="55">20%*H383*E383</f>
        <v>119.62760000000002</v>
      </c>
      <c r="J383" s="181">
        <v>89.97</v>
      </c>
      <c r="K383" s="31">
        <v>233.97594289999998</v>
      </c>
    </row>
    <row r="384" spans="2:11" ht="20.100000000000001" customHeight="1" x14ac:dyDescent="0.25">
      <c r="B384" s="74">
        <v>2</v>
      </c>
      <c r="C384" s="26" t="s">
        <v>24</v>
      </c>
      <c r="D384" s="113" t="s">
        <v>356</v>
      </c>
      <c r="E384" s="33">
        <v>15.003</v>
      </c>
      <c r="F384" s="28">
        <v>3</v>
      </c>
      <c r="G384" s="28" t="s">
        <v>21</v>
      </c>
      <c r="H384" s="202">
        <v>46</v>
      </c>
      <c r="I384" s="199">
        <f t="shared" si="55"/>
        <v>138.02760000000001</v>
      </c>
      <c r="J384" s="181">
        <v>89.97</v>
      </c>
      <c r="K384" s="31">
        <f t="shared" ref="K384:K387" si="56">I384*1.95583</f>
        <v>269.95852090800003</v>
      </c>
    </row>
    <row r="385" spans="2:11" ht="20.100000000000001" customHeight="1" x14ac:dyDescent="0.25">
      <c r="B385" s="74">
        <v>3</v>
      </c>
      <c r="C385" s="26" t="s">
        <v>24</v>
      </c>
      <c r="D385" s="113" t="s">
        <v>357</v>
      </c>
      <c r="E385" s="33">
        <v>15.003</v>
      </c>
      <c r="F385" s="28">
        <v>3</v>
      </c>
      <c r="G385" s="28" t="s">
        <v>21</v>
      </c>
      <c r="H385" s="202">
        <v>46</v>
      </c>
      <c r="I385" s="199">
        <f t="shared" si="55"/>
        <v>138.02760000000001</v>
      </c>
      <c r="J385" s="181">
        <v>89.97</v>
      </c>
      <c r="K385" s="31">
        <f t="shared" si="56"/>
        <v>269.95852090800003</v>
      </c>
    </row>
    <row r="386" spans="2:11" ht="20.100000000000001" customHeight="1" x14ac:dyDescent="0.25">
      <c r="B386" s="74">
        <v>4</v>
      </c>
      <c r="C386" s="26" t="s">
        <v>24</v>
      </c>
      <c r="D386" s="113" t="s">
        <v>358</v>
      </c>
      <c r="E386" s="33">
        <v>15.003</v>
      </c>
      <c r="F386" s="28">
        <v>3</v>
      </c>
      <c r="G386" s="28" t="s">
        <v>21</v>
      </c>
      <c r="H386" s="202">
        <v>46</v>
      </c>
      <c r="I386" s="199">
        <f t="shared" si="55"/>
        <v>138.02760000000001</v>
      </c>
      <c r="J386" s="181">
        <v>89.97</v>
      </c>
      <c r="K386" s="31">
        <f t="shared" si="56"/>
        <v>269.95852090800003</v>
      </c>
    </row>
    <row r="387" spans="2:11" ht="20.100000000000001" customHeight="1" x14ac:dyDescent="0.25">
      <c r="B387" s="74">
        <v>5</v>
      </c>
      <c r="C387" s="26" t="s">
        <v>24</v>
      </c>
      <c r="D387" s="108" t="s">
        <v>25</v>
      </c>
      <c r="E387" s="62">
        <v>29.899000000000001</v>
      </c>
      <c r="F387" s="63">
        <v>6</v>
      </c>
      <c r="G387" s="63" t="s">
        <v>21</v>
      </c>
      <c r="H387" s="202">
        <v>46</v>
      </c>
      <c r="I387" s="199">
        <f>20%*H387*E387</f>
        <v>275.07080000000002</v>
      </c>
      <c r="J387" s="181">
        <v>89.97</v>
      </c>
      <c r="K387" s="31">
        <f t="shared" si="56"/>
        <v>537.99172276399997</v>
      </c>
    </row>
    <row r="388" spans="2:11" ht="20.100000000000001" customHeight="1" x14ac:dyDescent="0.25">
      <c r="B388" s="74">
        <v>6</v>
      </c>
      <c r="C388" s="26" t="s">
        <v>24</v>
      </c>
      <c r="D388" s="111" t="s">
        <v>359</v>
      </c>
      <c r="E388" s="27">
        <v>10.002000000000001</v>
      </c>
      <c r="F388" s="28">
        <v>3</v>
      </c>
      <c r="G388" s="28" t="s">
        <v>21</v>
      </c>
      <c r="H388" s="202">
        <v>46</v>
      </c>
      <c r="I388" s="199">
        <f t="shared" ref="I388:I389" si="57">20%*H388*E388</f>
        <v>92.018400000000014</v>
      </c>
      <c r="J388" s="181">
        <v>89.97</v>
      </c>
      <c r="K388" s="31">
        <v>179.97547659999998</v>
      </c>
    </row>
    <row r="389" spans="2:11" ht="20.100000000000001" customHeight="1" thickBot="1" x14ac:dyDescent="0.3">
      <c r="B389" s="87">
        <v>7</v>
      </c>
      <c r="C389" s="94" t="s">
        <v>24</v>
      </c>
      <c r="D389" s="166" t="s">
        <v>360</v>
      </c>
      <c r="E389" s="144">
        <v>20.004000000000001</v>
      </c>
      <c r="F389" s="106">
        <v>3</v>
      </c>
      <c r="G389" s="106" t="s">
        <v>21</v>
      </c>
      <c r="H389" s="202">
        <v>46</v>
      </c>
      <c r="I389" s="209">
        <f t="shared" si="57"/>
        <v>184.03680000000003</v>
      </c>
      <c r="J389" s="181">
        <v>89.97</v>
      </c>
      <c r="K389" s="88">
        <v>359.95095319999996</v>
      </c>
    </row>
    <row r="390" spans="2:11" ht="20.100000000000001" customHeight="1" thickBot="1" x14ac:dyDescent="0.3">
      <c r="B390" s="75"/>
      <c r="C390" s="245" t="s">
        <v>29</v>
      </c>
      <c r="D390" s="47"/>
      <c r="E390" s="48">
        <f>SUM(E383:E389)</f>
        <v>117.917</v>
      </c>
      <c r="F390" s="46"/>
      <c r="G390" s="230"/>
      <c r="H390" s="220"/>
      <c r="I390" s="221"/>
      <c r="J390" s="69"/>
      <c r="K390" s="70"/>
    </row>
    <row r="391" spans="2:11" s="1" customFormat="1" ht="15.75" thickBot="1" x14ac:dyDescent="0.3">
      <c r="B391" s="174"/>
      <c r="C391" s="138"/>
      <c r="D391" s="138"/>
      <c r="E391" s="138"/>
      <c r="F391" s="138"/>
      <c r="G391" s="175"/>
      <c r="H391" s="234"/>
      <c r="I391" s="235"/>
      <c r="J391" s="236"/>
      <c r="K391" s="237"/>
    </row>
    <row r="392" spans="2:11" s="77" customFormat="1" ht="39" customHeight="1" thickBot="1" x14ac:dyDescent="0.3">
      <c r="B392" s="231"/>
      <c r="C392" s="244" t="s">
        <v>29</v>
      </c>
      <c r="D392" s="100" t="s">
        <v>366</v>
      </c>
      <c r="E392" s="232">
        <f>SUM(E6:E390)*0.5</f>
        <v>6529.0570000000034</v>
      </c>
      <c r="F392" s="233"/>
      <c r="G392" s="233"/>
      <c r="H392" s="222"/>
      <c r="I392" s="223"/>
      <c r="J392" s="154"/>
      <c r="K392" s="155"/>
    </row>
  </sheetData>
  <autoFilter ref="C1:C392"/>
  <mergeCells count="1">
    <mergeCell ref="B2:K2"/>
  </mergeCells>
  <pageMargins left="0.7" right="0.7" top="0.75" bottom="0.75" header="0.3" footer="0.3"/>
  <pageSetup paperSize="9" scale="71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Добричка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2026-04-15T13:14:25Z</dcterms:modified>
</cp:coreProperties>
</file>