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730" windowHeight="9345"/>
  </bookViews>
  <sheets>
    <sheet name="ПРИЛОЖЕНИЕ 1" sheetId="2" r:id="rId1"/>
  </sheets>
  <calcPr calcId="145621"/>
</workbook>
</file>

<file path=xl/calcChain.xml><?xml version="1.0" encoding="utf-8"?>
<calcChain xmlns="http://schemas.openxmlformats.org/spreadsheetml/2006/main">
  <c r="H38" i="2" l="1"/>
  <c r="H35" i="2"/>
  <c r="H32" i="2"/>
  <c r="H31" i="2"/>
  <c r="H30" i="2"/>
  <c r="H27" i="2"/>
  <c r="H26" i="2"/>
  <c r="H23" i="2"/>
  <c r="H22" i="2"/>
  <c r="H21" i="2"/>
  <c r="H18" i="2"/>
  <c r="H17" i="2"/>
  <c r="H14" i="2"/>
  <c r="H13" i="2"/>
  <c r="H12" i="2"/>
  <c r="H9" i="2" l="1"/>
  <c r="D39" i="2" l="1"/>
  <c r="D36" i="2"/>
  <c r="D33" i="2"/>
  <c r="D28" i="2"/>
  <c r="D24" i="2"/>
  <c r="D19" i="2"/>
  <c r="D15" i="2"/>
  <c r="D10" i="2"/>
  <c r="D40" i="2" l="1"/>
</calcChain>
</file>

<file path=xl/sharedStrings.xml><?xml version="1.0" encoding="utf-8"?>
<sst xmlns="http://schemas.openxmlformats.org/spreadsheetml/2006/main" count="61" uniqueCount="38">
  <si>
    <t>Ваклино</t>
  </si>
  <si>
    <t>10032.7.82</t>
  </si>
  <si>
    <t>нива</t>
  </si>
  <si>
    <t>Горун</t>
  </si>
  <si>
    <t>17275.11.25</t>
  </si>
  <si>
    <t>17275.19.1</t>
  </si>
  <si>
    <t>17275.19.2</t>
  </si>
  <si>
    <t>Езерец</t>
  </si>
  <si>
    <t>27108.5.6</t>
  </si>
  <si>
    <t>27108.5.109</t>
  </si>
  <si>
    <t>З. Стояново</t>
  </si>
  <si>
    <t>30394.4.26</t>
  </si>
  <si>
    <t>30394.4.29</t>
  </si>
  <si>
    <t>30394.9.33</t>
  </si>
  <si>
    <t>Пролез</t>
  </si>
  <si>
    <t>58596.8.34</t>
  </si>
  <si>
    <t>58596.11.147</t>
  </si>
  <si>
    <t>Стаевци</t>
  </si>
  <si>
    <t>68610.9.17</t>
  </si>
  <si>
    <t>68610.11.20</t>
  </si>
  <si>
    <t>68610.12.11</t>
  </si>
  <si>
    <t>Твърдица</t>
  </si>
  <si>
    <t>72179.13.1</t>
  </si>
  <si>
    <t>Тюленово</t>
  </si>
  <si>
    <t>73780.7.41</t>
  </si>
  <si>
    <t>№ 
по ред</t>
  </si>
  <si>
    <t>землище</t>
  </si>
  <si>
    <t>№ имот</t>
  </si>
  <si>
    <t>площ</t>
  </si>
  <si>
    <t>кат.</t>
  </si>
  <si>
    <t>НТП</t>
  </si>
  <si>
    <t xml:space="preserve">Всичко за Общината </t>
  </si>
  <si>
    <t>ПРИЛОЖЕНИЕ № 1</t>
  </si>
  <si>
    <t>начална цена лв/дка</t>
  </si>
  <si>
    <t>депозит 20 %</t>
  </si>
  <si>
    <t xml:space="preserve"> ДПФ - НТП /НИВИ/  - ОБЩИНА ШАБЛА
</t>
  </si>
  <si>
    <t>СПИСЪК
ЗА ОТДАВАНЕ ПОД АРЕНДА ЗА ПЕТ СТОПАНСКИ ГОДИНИ                                                                                                                                                                      НА СВОБОДНИТЕ ЗЕМЕДЕЛСКИ ЗЕМИ ОТ ДПФ
С НТП – НИВИ
ЗА ОБЩИНА ШАБЛА  ЗА СТОПАНСКАТА 2019/2020г.                                                                                                                  неразделна част от Заповед № РД-04-63/26.06.2019 г.</t>
  </si>
  <si>
    <t>16 броя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</si>
</sst>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9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5" xfId="0" applyFont="1" applyBorder="1"/>
    <xf numFmtId="0" fontId="2" fillId="0" borderId="6" xfId="0" applyFont="1" applyFill="1" applyBorder="1"/>
    <xf numFmtId="0" fontId="7" fillId="0" borderId="3" xfId="0" applyFont="1" applyFill="1" applyBorder="1" applyAlignment="1">
      <alignment horizontal="right"/>
    </xf>
    <xf numFmtId="164" fontId="7" fillId="0" borderId="3" xfId="0" applyNumberFormat="1" applyFont="1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/>
    </xf>
    <xf numFmtId="164" fontId="7" fillId="0" borderId="2" xfId="0" applyNumberFormat="1" applyFont="1" applyFill="1" applyBorder="1" applyAlignment="1"/>
    <xf numFmtId="0" fontId="7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right"/>
    </xf>
    <xf numFmtId="0" fontId="8" fillId="0" borderId="6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164" fontId="8" fillId="0" borderId="3" xfId="0" applyNumberFormat="1" applyFont="1" applyFill="1" applyBorder="1" applyAlignment="1"/>
    <xf numFmtId="164" fontId="8" fillId="0" borderId="2" xfId="0" applyNumberFormat="1" applyFont="1" applyFill="1" applyBorder="1" applyAlignment="1"/>
    <xf numFmtId="0" fontId="8" fillId="0" borderId="4" xfId="0" applyFont="1" applyFill="1" applyBorder="1" applyAlignment="1">
      <alignment horizontal="right"/>
    </xf>
    <xf numFmtId="164" fontId="8" fillId="0" borderId="4" xfId="0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164" fontId="6" fillId="0" borderId="6" xfId="0" applyNumberFormat="1" applyFont="1" applyFill="1" applyBorder="1" applyAlignment="1"/>
    <xf numFmtId="164" fontId="5" fillId="0" borderId="6" xfId="0" applyNumberFormat="1" applyFont="1" applyFill="1" applyBorder="1" applyAlignment="1">
      <alignment horizontal="right"/>
    </xf>
    <xf numFmtId="164" fontId="5" fillId="0" borderId="6" xfId="0" applyNumberFormat="1" applyFont="1" applyFill="1" applyBorder="1" applyAlignment="1"/>
    <xf numFmtId="164" fontId="4" fillId="0" borderId="6" xfId="0" applyNumberFormat="1" applyFont="1" applyFill="1" applyBorder="1"/>
    <xf numFmtId="0" fontId="7" fillId="0" borderId="6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8" fillId="0" borderId="6" xfId="0" applyFont="1" applyFill="1" applyBorder="1"/>
    <xf numFmtId="0" fontId="8" fillId="0" borderId="2" xfId="0" applyFont="1" applyFill="1" applyBorder="1"/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3" fillId="0" borderId="23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2" fontId="3" fillId="2" borderId="24" xfId="3" applyNumberFormat="1" applyFont="1" applyFill="1" applyBorder="1" applyAlignment="1">
      <alignment horizontal="center" vertical="center" wrapText="1"/>
    </xf>
    <xf numFmtId="2" fontId="3" fillId="2" borderId="23" xfId="3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/>
    <xf numFmtId="0" fontId="1" fillId="2" borderId="0" xfId="0" applyFont="1" applyFill="1"/>
    <xf numFmtId="0" fontId="10" fillId="0" borderId="0" xfId="0" applyFont="1"/>
    <xf numFmtId="0" fontId="11" fillId="0" borderId="0" xfId="0" applyFont="1"/>
    <xf numFmtId="0" fontId="7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2" fillId="0" borderId="27" xfId="0" applyFont="1" applyFill="1" applyBorder="1"/>
    <xf numFmtId="0" fontId="2" fillId="0" borderId="2" xfId="0" applyFont="1" applyBorder="1"/>
    <xf numFmtId="1" fontId="3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30" xfId="0" applyFont="1" applyBorder="1"/>
    <xf numFmtId="0" fontId="4" fillId="0" borderId="31" xfId="0" applyFont="1" applyBorder="1" applyAlignment="1">
      <alignment horizontal="left" wrapText="1"/>
    </xf>
    <xf numFmtId="0" fontId="4" fillId="0" borderId="30" xfId="0" applyFont="1" applyBorder="1"/>
    <xf numFmtId="164" fontId="4" fillId="0" borderId="31" xfId="0" applyNumberFormat="1" applyFont="1" applyBorder="1"/>
    <xf numFmtId="0" fontId="2" fillId="0" borderId="31" xfId="0" applyFont="1" applyFill="1" applyBorder="1"/>
    <xf numFmtId="0" fontId="2" fillId="0" borderId="32" xfId="0" applyFont="1" applyFill="1" applyBorder="1"/>
    <xf numFmtId="0" fontId="2" fillId="0" borderId="31" xfId="0" applyFont="1" applyBorder="1"/>
    <xf numFmtId="0" fontId="2" fillId="0" borderId="33" xfId="0" applyFont="1" applyBorder="1"/>
    <xf numFmtId="0" fontId="2" fillId="0" borderId="12" xfId="0" applyFont="1" applyBorder="1"/>
    <xf numFmtId="1" fontId="3" fillId="0" borderId="1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29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2" fontId="8" fillId="2" borderId="0" xfId="0" applyNumberFormat="1" applyFont="1" applyFill="1"/>
    <xf numFmtId="1" fontId="5" fillId="2" borderId="6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/>
    </xf>
    <xf numFmtId="1" fontId="5" fillId="2" borderId="4" xfId="3" applyNumberFormat="1" applyFont="1" applyFill="1" applyBorder="1" applyAlignment="1">
      <alignment horizontal="center" vertical="center" wrapText="1"/>
    </xf>
    <xf numFmtId="1" fontId="5" fillId="2" borderId="14" xfId="3" applyNumberFormat="1" applyFont="1" applyFill="1" applyBorder="1" applyAlignment="1">
      <alignment horizontal="center" vertical="center"/>
    </xf>
    <xf numFmtId="2" fontId="8" fillId="0" borderId="9" xfId="0" applyNumberFormat="1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wrapText="1"/>
    </xf>
    <xf numFmtId="0" fontId="3" fillId="2" borderId="16" xfId="2" applyFont="1" applyFill="1" applyBorder="1" applyAlignment="1">
      <alignment horizontal="center" wrapText="1"/>
    </xf>
    <xf numFmtId="0" fontId="3" fillId="2" borderId="17" xfId="2" applyFont="1" applyFill="1" applyBorder="1" applyAlignment="1">
      <alignment horizontal="center" wrapText="1"/>
    </xf>
    <xf numFmtId="0" fontId="3" fillId="2" borderId="18" xfId="2" applyFont="1" applyFill="1" applyBorder="1" applyAlignment="1">
      <alignment horizontal="center" wrapText="1"/>
    </xf>
    <xf numFmtId="0" fontId="3" fillId="2" borderId="0" xfId="2" applyFont="1" applyFill="1" applyBorder="1" applyAlignment="1">
      <alignment horizontal="center" wrapText="1"/>
    </xf>
    <xf numFmtId="0" fontId="3" fillId="2" borderId="19" xfId="2" applyFont="1" applyFill="1" applyBorder="1" applyAlignment="1">
      <alignment horizontal="center" wrapText="1"/>
    </xf>
    <xf numFmtId="0" fontId="3" fillId="2" borderId="20" xfId="2" applyFont="1" applyFill="1" applyBorder="1" applyAlignment="1">
      <alignment horizontal="center" wrapText="1"/>
    </xf>
    <xf numFmtId="0" fontId="3" fillId="2" borderId="21" xfId="2" applyFont="1" applyFill="1" applyBorder="1" applyAlignment="1">
      <alignment horizontal="center" wrapText="1"/>
    </xf>
    <xf numFmtId="0" fontId="3" fillId="2" borderId="22" xfId="2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2" xfId="0" applyFont="1" applyFill="1" applyBorder="1"/>
    <xf numFmtId="0" fontId="5" fillId="0" borderId="4" xfId="0" applyFont="1" applyFill="1" applyBorder="1"/>
    <xf numFmtId="2" fontId="2" fillId="0" borderId="3" xfId="0" applyNumberFormat="1" applyFont="1" applyBorder="1"/>
  </cellXfs>
  <cellStyles count="4">
    <cellStyle name="Нормален" xfId="0" builtinId="0"/>
    <cellStyle name="Нормален 2" xfId="1"/>
    <cellStyle name="Нормален_Лист3" xfId="2"/>
    <cellStyle name="Нормален_нив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Normal="100" workbookViewId="0">
      <selection activeCell="K40" sqref="K40"/>
    </sheetView>
  </sheetViews>
  <sheetFormatPr defaultRowHeight="14.25" x14ac:dyDescent="0.2"/>
  <cols>
    <col min="1" max="1" width="9.140625" style="1"/>
    <col min="2" max="2" width="16.85546875" style="2" customWidth="1"/>
    <col min="3" max="3" width="17.140625" style="2" customWidth="1"/>
    <col min="4" max="4" width="13.5703125" style="2" customWidth="1"/>
    <col min="5" max="5" width="9.28515625" style="2" customWidth="1"/>
    <col min="6" max="6" width="14" style="2" customWidth="1"/>
    <col min="7" max="7" width="13.85546875" style="1" customWidth="1"/>
    <col min="8" max="8" width="16.42578125" style="1" customWidth="1"/>
    <col min="9" max="16384" width="9.140625" style="1"/>
  </cols>
  <sheetData>
    <row r="1" spans="1:8" s="52" customFormat="1" ht="15.75" customHeight="1" x14ac:dyDescent="0.2">
      <c r="A1" s="86" t="s">
        <v>32</v>
      </c>
      <c r="B1" s="86"/>
      <c r="C1" s="50"/>
      <c r="D1" s="51"/>
      <c r="E1" s="51"/>
      <c r="F1" s="51"/>
      <c r="G1" s="79"/>
      <c r="H1" s="80"/>
    </row>
    <row r="2" spans="1:8" s="52" customFormat="1" ht="100.5" customHeight="1" thickBot="1" x14ac:dyDescent="0.25">
      <c r="A2" s="87" t="s">
        <v>36</v>
      </c>
      <c r="B2" s="87"/>
      <c r="C2" s="87"/>
      <c r="D2" s="87"/>
      <c r="E2" s="87"/>
      <c r="F2" s="87"/>
      <c r="G2" s="87"/>
      <c r="H2" s="87"/>
    </row>
    <row r="3" spans="1:8" s="53" customFormat="1" ht="15" customHeight="1" x14ac:dyDescent="0.2">
      <c r="A3" s="88" t="s">
        <v>35</v>
      </c>
      <c r="B3" s="89"/>
      <c r="C3" s="89"/>
      <c r="D3" s="89"/>
      <c r="E3" s="89"/>
      <c r="F3" s="89"/>
      <c r="G3" s="89"/>
      <c r="H3" s="90"/>
    </row>
    <row r="4" spans="1:8" s="53" customFormat="1" ht="12.75" x14ac:dyDescent="0.2">
      <c r="A4" s="91"/>
      <c r="B4" s="92"/>
      <c r="C4" s="92"/>
      <c r="D4" s="92"/>
      <c r="E4" s="92"/>
      <c r="F4" s="92"/>
      <c r="G4" s="92"/>
      <c r="H4" s="93"/>
    </row>
    <row r="5" spans="1:8" s="53" customFormat="1" ht="13.5" thickBot="1" x14ac:dyDescent="0.25">
      <c r="A5" s="94"/>
      <c r="B5" s="95"/>
      <c r="C5" s="95"/>
      <c r="D5" s="95"/>
      <c r="E5" s="95"/>
      <c r="F5" s="95"/>
      <c r="G5" s="95"/>
      <c r="H5" s="96"/>
    </row>
    <row r="6" spans="1:8" s="53" customFormat="1" ht="32.25" customHeight="1" thickBot="1" x14ac:dyDescent="0.25">
      <c r="A6" s="44" t="s">
        <v>25</v>
      </c>
      <c r="B6" s="45" t="s">
        <v>26</v>
      </c>
      <c r="C6" s="45" t="s">
        <v>27</v>
      </c>
      <c r="D6" s="46" t="s">
        <v>28</v>
      </c>
      <c r="E6" s="45" t="s">
        <v>29</v>
      </c>
      <c r="F6" s="45" t="s">
        <v>30</v>
      </c>
      <c r="G6" s="47" t="s">
        <v>33</v>
      </c>
      <c r="H6" s="48" t="s">
        <v>34</v>
      </c>
    </row>
    <row r="7" spans="1:8" s="53" customFormat="1" ht="15.75" thickBot="1" x14ac:dyDescent="0.25">
      <c r="A7" s="64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81">
        <v>7</v>
      </c>
      <c r="H7" s="82">
        <v>8</v>
      </c>
    </row>
    <row r="8" spans="1:8" s="53" customFormat="1" ht="15" x14ac:dyDescent="0.2">
      <c r="A8" s="76"/>
      <c r="B8" s="77"/>
      <c r="C8" s="77"/>
      <c r="D8" s="77"/>
      <c r="E8" s="77"/>
      <c r="F8" s="78"/>
      <c r="G8" s="83"/>
      <c r="H8" s="84"/>
    </row>
    <row r="9" spans="1:8" ht="15.75" thickBot="1" x14ac:dyDescent="0.3">
      <c r="A9" s="37">
        <v>1</v>
      </c>
      <c r="B9" s="97" t="s">
        <v>0</v>
      </c>
      <c r="C9" s="5" t="s">
        <v>1</v>
      </c>
      <c r="D9" s="6">
        <v>20.852</v>
      </c>
      <c r="E9" s="7">
        <v>3</v>
      </c>
      <c r="F9" s="54" t="s">
        <v>2</v>
      </c>
      <c r="G9" s="102">
        <v>61</v>
      </c>
      <c r="H9" s="85">
        <f>20%*G9*D9</f>
        <v>254.39440000000002</v>
      </c>
    </row>
    <row r="10" spans="1:8" ht="15.75" thickBot="1" x14ac:dyDescent="0.3">
      <c r="A10" s="38"/>
      <c r="B10" s="33"/>
      <c r="C10" s="8"/>
      <c r="D10" s="29">
        <f>SUM(D9)</f>
        <v>20.852</v>
      </c>
      <c r="E10" s="9"/>
      <c r="F10" s="55"/>
      <c r="G10" s="65"/>
      <c r="H10" s="66"/>
    </row>
    <row r="11" spans="1:8" x14ac:dyDescent="0.2">
      <c r="A11" s="39"/>
      <c r="B11" s="34"/>
      <c r="C11" s="10"/>
      <c r="D11" s="11"/>
      <c r="E11" s="12"/>
      <c r="F11" s="56"/>
      <c r="G11" s="63"/>
      <c r="H11" s="75"/>
    </row>
    <row r="12" spans="1:8" ht="15" x14ac:dyDescent="0.25">
      <c r="A12" s="40">
        <v>1</v>
      </c>
      <c r="B12" s="98" t="s">
        <v>3</v>
      </c>
      <c r="C12" s="13" t="s">
        <v>4</v>
      </c>
      <c r="D12" s="14">
        <v>10.035</v>
      </c>
      <c r="E12" s="15">
        <v>3</v>
      </c>
      <c r="F12" s="57" t="s">
        <v>2</v>
      </c>
      <c r="G12" s="102">
        <v>61</v>
      </c>
      <c r="H12" s="85">
        <f t="shared" ref="H12:H14" si="0">20%*G12*D12</f>
        <v>122.42700000000001</v>
      </c>
    </row>
    <row r="13" spans="1:8" ht="15" x14ac:dyDescent="0.25">
      <c r="A13" s="40">
        <v>2</v>
      </c>
      <c r="B13" s="98" t="s">
        <v>3</v>
      </c>
      <c r="C13" s="13" t="s">
        <v>5</v>
      </c>
      <c r="D13" s="14">
        <v>45</v>
      </c>
      <c r="E13" s="15">
        <v>3</v>
      </c>
      <c r="F13" s="57" t="s">
        <v>2</v>
      </c>
      <c r="G13" s="102">
        <v>61</v>
      </c>
      <c r="H13" s="85">
        <f t="shared" si="0"/>
        <v>549</v>
      </c>
    </row>
    <row r="14" spans="1:8" ht="15.75" thickBot="1" x14ac:dyDescent="0.3">
      <c r="A14" s="37">
        <v>3</v>
      </c>
      <c r="B14" s="99" t="s">
        <v>3</v>
      </c>
      <c r="C14" s="16" t="s">
        <v>6</v>
      </c>
      <c r="D14" s="17">
        <v>34.006999999999998</v>
      </c>
      <c r="E14" s="18">
        <v>3</v>
      </c>
      <c r="F14" s="58" t="s">
        <v>2</v>
      </c>
      <c r="G14" s="102">
        <v>61</v>
      </c>
      <c r="H14" s="85">
        <f t="shared" si="0"/>
        <v>414.8854</v>
      </c>
    </row>
    <row r="15" spans="1:8" ht="15.75" thickBot="1" x14ac:dyDescent="0.3">
      <c r="A15" s="38"/>
      <c r="B15" s="35"/>
      <c r="C15" s="19"/>
      <c r="D15" s="30">
        <f>SUM(D12:D14)</f>
        <v>89.042000000000002</v>
      </c>
      <c r="E15" s="20"/>
      <c r="F15" s="59"/>
      <c r="G15" s="65"/>
      <c r="H15" s="66"/>
    </row>
    <row r="16" spans="1:8" x14ac:dyDescent="0.2">
      <c r="A16" s="39"/>
      <c r="B16" s="36"/>
      <c r="C16" s="21"/>
      <c r="D16" s="22"/>
      <c r="E16" s="23"/>
      <c r="F16" s="60"/>
      <c r="G16" s="63"/>
      <c r="H16" s="75"/>
    </row>
    <row r="17" spans="1:8" ht="15" x14ac:dyDescent="0.25">
      <c r="A17" s="40">
        <v>1</v>
      </c>
      <c r="B17" s="98" t="s">
        <v>7</v>
      </c>
      <c r="C17" s="13" t="s">
        <v>8</v>
      </c>
      <c r="D17" s="14">
        <v>106.221</v>
      </c>
      <c r="E17" s="15">
        <v>3</v>
      </c>
      <c r="F17" s="57" t="s">
        <v>2</v>
      </c>
      <c r="G17" s="102">
        <v>61</v>
      </c>
      <c r="H17" s="85">
        <f t="shared" ref="H17:H18" si="1">20%*G17*D17</f>
        <v>1295.8962000000001</v>
      </c>
    </row>
    <row r="18" spans="1:8" ht="15.75" thickBot="1" x14ac:dyDescent="0.3">
      <c r="A18" s="37">
        <v>2</v>
      </c>
      <c r="B18" s="99" t="s">
        <v>7</v>
      </c>
      <c r="C18" s="16" t="s">
        <v>9</v>
      </c>
      <c r="D18" s="17">
        <v>51.006999999999998</v>
      </c>
      <c r="E18" s="18">
        <v>3</v>
      </c>
      <c r="F18" s="58" t="s">
        <v>2</v>
      </c>
      <c r="G18" s="102">
        <v>61</v>
      </c>
      <c r="H18" s="85">
        <f t="shared" si="1"/>
        <v>622.28539999999998</v>
      </c>
    </row>
    <row r="19" spans="1:8" ht="15.75" thickBot="1" x14ac:dyDescent="0.3">
      <c r="A19" s="38"/>
      <c r="B19" s="35"/>
      <c r="C19" s="19"/>
      <c r="D19" s="30">
        <f>SUM(D17:D18)</f>
        <v>157.22800000000001</v>
      </c>
      <c r="E19" s="20"/>
      <c r="F19" s="59"/>
      <c r="G19" s="65"/>
      <c r="H19" s="66"/>
    </row>
    <row r="20" spans="1:8" x14ac:dyDescent="0.2">
      <c r="A20" s="39"/>
      <c r="B20" s="36"/>
      <c r="C20" s="21"/>
      <c r="D20" s="22"/>
      <c r="E20" s="23"/>
      <c r="F20" s="60"/>
      <c r="G20" s="63"/>
      <c r="H20" s="75"/>
    </row>
    <row r="21" spans="1:8" ht="15" x14ac:dyDescent="0.25">
      <c r="A21" s="40">
        <v>1</v>
      </c>
      <c r="B21" s="100" t="s">
        <v>10</v>
      </c>
      <c r="C21" s="21" t="s">
        <v>11</v>
      </c>
      <c r="D21" s="22">
        <v>11.977</v>
      </c>
      <c r="E21" s="23">
        <v>3</v>
      </c>
      <c r="F21" s="60" t="s">
        <v>2</v>
      </c>
      <c r="G21" s="102">
        <v>61</v>
      </c>
      <c r="H21" s="85">
        <f t="shared" ref="H21:H23" si="2">20%*G21*D21</f>
        <v>146.11940000000001</v>
      </c>
    </row>
    <row r="22" spans="1:8" ht="15" x14ac:dyDescent="0.25">
      <c r="A22" s="40">
        <v>2</v>
      </c>
      <c r="B22" s="98" t="s">
        <v>10</v>
      </c>
      <c r="C22" s="13" t="s">
        <v>12</v>
      </c>
      <c r="D22" s="14">
        <v>10.702</v>
      </c>
      <c r="E22" s="15">
        <v>3</v>
      </c>
      <c r="F22" s="57" t="s">
        <v>2</v>
      </c>
      <c r="G22" s="102">
        <v>61</v>
      </c>
      <c r="H22" s="85">
        <f t="shared" si="2"/>
        <v>130.56440000000001</v>
      </c>
    </row>
    <row r="23" spans="1:8" ht="15.75" thickBot="1" x14ac:dyDescent="0.3">
      <c r="A23" s="37">
        <v>3</v>
      </c>
      <c r="B23" s="99" t="s">
        <v>10</v>
      </c>
      <c r="C23" s="16" t="s">
        <v>13</v>
      </c>
      <c r="D23" s="17">
        <v>16.105</v>
      </c>
      <c r="E23" s="18">
        <v>3</v>
      </c>
      <c r="F23" s="58" t="s">
        <v>2</v>
      </c>
      <c r="G23" s="102">
        <v>61</v>
      </c>
      <c r="H23" s="85">
        <f t="shared" si="2"/>
        <v>196.48100000000002</v>
      </c>
    </row>
    <row r="24" spans="1:8" ht="15.75" thickBot="1" x14ac:dyDescent="0.3">
      <c r="A24" s="38"/>
      <c r="B24" s="35"/>
      <c r="C24" s="19"/>
      <c r="D24" s="30">
        <f>SUM(D21:D23)</f>
        <v>38.784000000000006</v>
      </c>
      <c r="E24" s="20"/>
      <c r="F24" s="59"/>
      <c r="G24" s="65"/>
      <c r="H24" s="66"/>
    </row>
    <row r="25" spans="1:8" x14ac:dyDescent="0.2">
      <c r="A25" s="39"/>
      <c r="B25" s="36"/>
      <c r="C25" s="21"/>
      <c r="D25" s="22"/>
      <c r="E25" s="23"/>
      <c r="F25" s="60"/>
      <c r="G25" s="63"/>
      <c r="H25" s="75"/>
    </row>
    <row r="26" spans="1:8" ht="15" x14ac:dyDescent="0.25">
      <c r="A26" s="40">
        <v>1</v>
      </c>
      <c r="B26" s="100" t="s">
        <v>14</v>
      </c>
      <c r="C26" s="21" t="s">
        <v>15</v>
      </c>
      <c r="D26" s="22">
        <v>49.506999999999998</v>
      </c>
      <c r="E26" s="23">
        <v>3</v>
      </c>
      <c r="F26" s="60" t="s">
        <v>2</v>
      </c>
      <c r="G26" s="102">
        <v>61</v>
      </c>
      <c r="H26" s="85">
        <f t="shared" ref="H26:H27" si="3">20%*G26*D26</f>
        <v>603.98540000000003</v>
      </c>
    </row>
    <row r="27" spans="1:8" ht="15.75" thickBot="1" x14ac:dyDescent="0.3">
      <c r="A27" s="37">
        <v>2</v>
      </c>
      <c r="B27" s="99" t="s">
        <v>14</v>
      </c>
      <c r="C27" s="16" t="s">
        <v>16</v>
      </c>
      <c r="D27" s="24">
        <v>3.335</v>
      </c>
      <c r="E27" s="18">
        <v>3</v>
      </c>
      <c r="F27" s="58" t="s">
        <v>2</v>
      </c>
      <c r="G27" s="102">
        <v>61</v>
      </c>
      <c r="H27" s="85">
        <f t="shared" si="3"/>
        <v>40.687000000000005</v>
      </c>
    </row>
    <row r="28" spans="1:8" ht="15.75" thickBot="1" x14ac:dyDescent="0.3">
      <c r="A28" s="38"/>
      <c r="B28" s="35"/>
      <c r="C28" s="19"/>
      <c r="D28" s="31">
        <f>SUM(D26:D27)</f>
        <v>52.841999999999999</v>
      </c>
      <c r="E28" s="20"/>
      <c r="F28" s="59"/>
      <c r="G28" s="65"/>
      <c r="H28" s="66"/>
    </row>
    <row r="29" spans="1:8" x14ac:dyDescent="0.2">
      <c r="A29" s="39"/>
      <c r="B29" s="36"/>
      <c r="C29" s="21"/>
      <c r="D29" s="25"/>
      <c r="E29" s="23"/>
      <c r="F29" s="60"/>
      <c r="G29" s="63"/>
      <c r="H29" s="75"/>
    </row>
    <row r="30" spans="1:8" ht="15" x14ac:dyDescent="0.25">
      <c r="A30" s="40">
        <v>1</v>
      </c>
      <c r="B30" s="98" t="s">
        <v>17</v>
      </c>
      <c r="C30" s="13" t="s">
        <v>18</v>
      </c>
      <c r="D30" s="14">
        <v>45.006999999999998</v>
      </c>
      <c r="E30" s="15">
        <v>3</v>
      </c>
      <c r="F30" s="57" t="s">
        <v>2</v>
      </c>
      <c r="G30" s="102">
        <v>61</v>
      </c>
      <c r="H30" s="85">
        <f t="shared" ref="H30:H32" si="4">20%*G30*D30</f>
        <v>549.08540000000005</v>
      </c>
    </row>
    <row r="31" spans="1:8" ht="15" x14ac:dyDescent="0.25">
      <c r="A31" s="40">
        <v>2</v>
      </c>
      <c r="B31" s="98" t="s">
        <v>17</v>
      </c>
      <c r="C31" s="13" t="s">
        <v>19</v>
      </c>
      <c r="D31" s="14">
        <v>237.75800000000001</v>
      </c>
      <c r="E31" s="15">
        <v>3</v>
      </c>
      <c r="F31" s="57" t="s">
        <v>2</v>
      </c>
      <c r="G31" s="102">
        <v>61</v>
      </c>
      <c r="H31" s="85">
        <f t="shared" si="4"/>
        <v>2900.6476000000002</v>
      </c>
    </row>
    <row r="32" spans="1:8" ht="15.75" thickBot="1" x14ac:dyDescent="0.3">
      <c r="A32" s="37">
        <v>3</v>
      </c>
      <c r="B32" s="99" t="s">
        <v>17</v>
      </c>
      <c r="C32" s="16" t="s">
        <v>20</v>
      </c>
      <c r="D32" s="17">
        <v>322.065</v>
      </c>
      <c r="E32" s="18">
        <v>4</v>
      </c>
      <c r="F32" s="58" t="s">
        <v>2</v>
      </c>
      <c r="G32" s="102">
        <v>61</v>
      </c>
      <c r="H32" s="85">
        <f t="shared" si="4"/>
        <v>3929.1930000000002</v>
      </c>
    </row>
    <row r="33" spans="1:8" ht="15.75" thickBot="1" x14ac:dyDescent="0.3">
      <c r="A33" s="38"/>
      <c r="B33" s="35"/>
      <c r="C33" s="19"/>
      <c r="D33" s="30">
        <f>SUM(D30:D32)</f>
        <v>604.82999999999993</v>
      </c>
      <c r="E33" s="20"/>
      <c r="F33" s="59"/>
      <c r="G33" s="65"/>
      <c r="H33" s="66"/>
    </row>
    <row r="34" spans="1:8" x14ac:dyDescent="0.2">
      <c r="A34" s="39"/>
      <c r="B34" s="36"/>
      <c r="C34" s="21"/>
      <c r="D34" s="22"/>
      <c r="E34" s="23"/>
      <c r="F34" s="60"/>
      <c r="G34" s="63"/>
      <c r="H34" s="75"/>
    </row>
    <row r="35" spans="1:8" ht="15.75" thickBot="1" x14ac:dyDescent="0.3">
      <c r="A35" s="41">
        <v>1</v>
      </c>
      <c r="B35" s="101" t="s">
        <v>21</v>
      </c>
      <c r="C35" s="26" t="s">
        <v>22</v>
      </c>
      <c r="D35" s="27">
        <v>59.832000000000001</v>
      </c>
      <c r="E35" s="28">
        <v>3</v>
      </c>
      <c r="F35" s="61" t="s">
        <v>2</v>
      </c>
      <c r="G35" s="102">
        <v>61</v>
      </c>
      <c r="H35" s="85">
        <f t="shared" ref="H35" si="5">20%*G35*D35</f>
        <v>729.95040000000006</v>
      </c>
    </row>
    <row r="36" spans="1:8" ht="15.75" thickBot="1" x14ac:dyDescent="0.3">
      <c r="A36" s="38"/>
      <c r="B36" s="35"/>
      <c r="C36" s="19"/>
      <c r="D36" s="30">
        <f>SUM(D35)</f>
        <v>59.832000000000001</v>
      </c>
      <c r="E36" s="20"/>
      <c r="F36" s="59"/>
      <c r="G36" s="65"/>
      <c r="H36" s="66"/>
    </row>
    <row r="37" spans="1:8" x14ac:dyDescent="0.2">
      <c r="A37" s="39"/>
      <c r="B37" s="36"/>
      <c r="C37" s="21"/>
      <c r="D37" s="22"/>
      <c r="E37" s="23"/>
      <c r="F37" s="60"/>
      <c r="G37" s="63"/>
      <c r="H37" s="75"/>
    </row>
    <row r="38" spans="1:8" ht="15.75" thickBot="1" x14ac:dyDescent="0.3">
      <c r="A38" s="37">
        <v>1</v>
      </c>
      <c r="B38" s="101" t="s">
        <v>23</v>
      </c>
      <c r="C38" s="26" t="s">
        <v>24</v>
      </c>
      <c r="D38" s="27">
        <v>19.998999999999999</v>
      </c>
      <c r="E38" s="28">
        <v>3</v>
      </c>
      <c r="F38" s="61" t="s">
        <v>2</v>
      </c>
      <c r="G38" s="102">
        <v>61</v>
      </c>
      <c r="H38" s="85">
        <f t="shared" ref="H38" si="6">20%*G38*D38</f>
        <v>243.98779999999999</v>
      </c>
    </row>
    <row r="39" spans="1:8" ht="15.75" thickBot="1" x14ac:dyDescent="0.3">
      <c r="A39" s="3"/>
      <c r="B39" s="4"/>
      <c r="C39" s="4"/>
      <c r="D39" s="32">
        <f>SUM(D38)</f>
        <v>19.998999999999999</v>
      </c>
      <c r="E39" s="4"/>
      <c r="F39" s="62"/>
      <c r="G39" s="65"/>
      <c r="H39" s="66"/>
    </row>
    <row r="40" spans="1:8" ht="30.75" thickBot="1" x14ac:dyDescent="0.3">
      <c r="A40" s="67"/>
      <c r="B40" s="68" t="s">
        <v>31</v>
      </c>
      <c r="C40" s="69" t="s">
        <v>37</v>
      </c>
      <c r="D40" s="70">
        <f>SUM(D39,D36,D33,D28,D24,D19,D15,D10)</f>
        <v>1043.4089999999999</v>
      </c>
      <c r="E40" s="71"/>
      <c r="F40" s="72"/>
      <c r="G40" s="73"/>
      <c r="H40" s="74"/>
    </row>
    <row r="41" spans="1:8" s="42" customFormat="1" x14ac:dyDescent="0.2">
      <c r="B41" s="43"/>
      <c r="C41" s="43"/>
      <c r="D41" s="43"/>
      <c r="E41" s="43"/>
      <c r="F41" s="43"/>
    </row>
  </sheetData>
  <mergeCells count="3">
    <mergeCell ref="A1:B1"/>
    <mergeCell ref="A2:H2"/>
    <mergeCell ref="A3:H5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ODZ-DPF</cp:lastModifiedBy>
  <cp:lastPrinted>2019-06-26T12:18:16Z</cp:lastPrinted>
  <dcterms:created xsi:type="dcterms:W3CDTF">2018-04-24T07:24:15Z</dcterms:created>
  <dcterms:modified xsi:type="dcterms:W3CDTF">2019-06-26T12:24:48Z</dcterms:modified>
</cp:coreProperties>
</file>