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30" activeTab="1"/>
  </bookViews>
  <sheets>
    <sheet name="ПРИЛОЖЕНИЕ 1" sheetId="1" r:id="rId1"/>
    <sheet name="ПРИЛОЖЕНИЕ 2" sheetId="2" r:id="rId2"/>
    <sheet name="Лист1" sheetId="3" r:id="rId3"/>
  </sheets>
  <definedNames>
    <definedName name="_xlnm.Print_Titles" localSheetId="0">'ПРИЛОЖЕНИЕ 1'!$6:$7</definedName>
  </definedNames>
  <calcPr fullCalcOnLoad="1"/>
</workbook>
</file>

<file path=xl/sharedStrings.xml><?xml version="1.0" encoding="utf-8"?>
<sst xmlns="http://schemas.openxmlformats.org/spreadsheetml/2006/main" count="368" uniqueCount="139">
  <si>
    <t>землище</t>
  </si>
  <si>
    <t>кат.</t>
  </si>
  <si>
    <t>НТП</t>
  </si>
  <si>
    <t>нива</t>
  </si>
  <si>
    <t>всичко:</t>
  </si>
  <si>
    <t>Войниково</t>
  </si>
  <si>
    <t>Гуслар</t>
  </si>
  <si>
    <t>Зърнево</t>
  </si>
  <si>
    <t>Каблешково</t>
  </si>
  <si>
    <t>Кладенци</t>
  </si>
  <si>
    <t>Тервел</t>
  </si>
  <si>
    <t>Честименско</t>
  </si>
  <si>
    <t>Полк. Савово</t>
  </si>
  <si>
    <t>Проф. Златарски</t>
  </si>
  <si>
    <t>72271.68.103</t>
  </si>
  <si>
    <t>18191.2.3</t>
  </si>
  <si>
    <t>18191.2.4</t>
  </si>
  <si>
    <t>18191.2.5</t>
  </si>
  <si>
    <t>18191.2.6</t>
  </si>
  <si>
    <t>35050.28.6</t>
  </si>
  <si>
    <t>35050.28.7</t>
  </si>
  <si>
    <t>35050.35.5</t>
  </si>
  <si>
    <t>35050.36.9</t>
  </si>
  <si>
    <t>35050.37.62</t>
  </si>
  <si>
    <t>Попгруево</t>
  </si>
  <si>
    <t>58685.24.3</t>
  </si>
  <si>
    <t>№ 
по ред</t>
  </si>
  <si>
    <t>номер имот</t>
  </si>
  <si>
    <t>площ дка</t>
  </si>
  <si>
    <t>начална цена лв/дка</t>
  </si>
  <si>
    <t>депозит 20 %</t>
  </si>
  <si>
    <t>Всичко за
общината</t>
  </si>
  <si>
    <t xml:space="preserve">За първата 2019/2020 стопанска година АРЕНДАТОРЪТ дължи арендно плащане само за частта от арендувания имот, която е обработваема и попада в допустим слой за подпомагане. За останалата част от площта на имота, попадаща извън допустимия слой за подпомагане, арендна вноска за първата стопанска година не се дължи. При възстановяване на негодната част АРЕНДАТОРЪТ може да я включи в допустимия слой по предвидения за това ред  </t>
  </si>
  <si>
    <t>негодна площ</t>
  </si>
  <si>
    <t>2 бр. имоти</t>
  </si>
  <si>
    <t>11911.103.13</t>
  </si>
  <si>
    <t>11911.103.49</t>
  </si>
  <si>
    <t>11911.106.13</t>
  </si>
  <si>
    <t>11911.114.22</t>
  </si>
  <si>
    <t>11911.114.32</t>
  </si>
  <si>
    <t>11911.116.15</t>
  </si>
  <si>
    <t>11911.116.16</t>
  </si>
  <si>
    <t>11911.116.17</t>
  </si>
  <si>
    <t>11911.118.11</t>
  </si>
  <si>
    <t>11911.118.17</t>
  </si>
  <si>
    <t>11911.118.18</t>
  </si>
  <si>
    <t>11911.120.8</t>
  </si>
  <si>
    <t>11911.120.27</t>
  </si>
  <si>
    <t>11911.143.25</t>
  </si>
  <si>
    <t>11911.149.3</t>
  </si>
  <si>
    <t>11911.149.15</t>
  </si>
  <si>
    <t>11911.149.16</t>
  </si>
  <si>
    <t>18191.5.15</t>
  </si>
  <si>
    <t>31396.2.146</t>
  </si>
  <si>
    <t>37157.1.1</t>
  </si>
  <si>
    <t>37157.5.16</t>
  </si>
  <si>
    <t>57265.115.8</t>
  </si>
  <si>
    <t>57563.27.3</t>
  </si>
  <si>
    <t>57563.28.9</t>
  </si>
  <si>
    <t>57563.28.23</t>
  </si>
  <si>
    <t>57563.28.24</t>
  </si>
  <si>
    <t>57563.29.7</t>
  </si>
  <si>
    <t>57563.101.5</t>
  </si>
  <si>
    <t>57563.109.12</t>
  </si>
  <si>
    <t>58685.1.2</t>
  </si>
  <si>
    <t>58685.1.11</t>
  </si>
  <si>
    <t>58685.1.17</t>
  </si>
  <si>
    <t>58685.2.10</t>
  </si>
  <si>
    <t>58685.3.18</t>
  </si>
  <si>
    <t>58685.6.12</t>
  </si>
  <si>
    <t>58685.9.18</t>
  </si>
  <si>
    <t>58685.10.1</t>
  </si>
  <si>
    <t>58685.11.3</t>
  </si>
  <si>
    <t>58685.13.20</t>
  </si>
  <si>
    <t>58685.13.25</t>
  </si>
  <si>
    <t>58685.13.26</t>
  </si>
  <si>
    <t>58685.14.5</t>
  </si>
  <si>
    <t>58685.17.20</t>
  </si>
  <si>
    <t>58685.18.2</t>
  </si>
  <si>
    <t>58685.18.24</t>
  </si>
  <si>
    <t>58685.19.5</t>
  </si>
  <si>
    <t>58685.20.17</t>
  </si>
  <si>
    <t>58685.22.5</t>
  </si>
  <si>
    <t>58685.23.2</t>
  </si>
  <si>
    <t>58685.23.21</t>
  </si>
  <si>
    <t>58685.24.32</t>
  </si>
  <si>
    <t>58685.25.17</t>
  </si>
  <si>
    <t>58685.25.23</t>
  </si>
  <si>
    <t>58685.25.24</t>
  </si>
  <si>
    <t>58685.25.25</t>
  </si>
  <si>
    <t>58685.26.15</t>
  </si>
  <si>
    <t>58685.27.20</t>
  </si>
  <si>
    <t>72271.24.14</t>
  </si>
  <si>
    <t>72271.44.19</t>
  </si>
  <si>
    <t>72271.50.30</t>
  </si>
  <si>
    <t>72271.53.17</t>
  </si>
  <si>
    <t>72271.54.3</t>
  </si>
  <si>
    <t>72271.59.108</t>
  </si>
  <si>
    <t>72271.59.115</t>
  </si>
  <si>
    <t>72271.62.4</t>
  </si>
  <si>
    <t>72271.62.13</t>
  </si>
  <si>
    <t>72271.64.7</t>
  </si>
  <si>
    <t>72271.101.1</t>
  </si>
  <si>
    <t>72271.103.5</t>
  </si>
  <si>
    <t>72271.105.4</t>
  </si>
  <si>
    <t>72271.105.5</t>
  </si>
  <si>
    <t>81270.14.37</t>
  </si>
  <si>
    <t>81270.15.11</t>
  </si>
  <si>
    <t>81270.16.1</t>
  </si>
  <si>
    <t>81270.16.15</t>
  </si>
  <si>
    <t>81270.16.16</t>
  </si>
  <si>
    <t>81270.16.17</t>
  </si>
  <si>
    <t>81270.16.20</t>
  </si>
  <si>
    <t>81270.16.24</t>
  </si>
  <si>
    <t>81270.16.39</t>
  </si>
  <si>
    <t>81270.16.41</t>
  </si>
  <si>
    <t>81270.18.1</t>
  </si>
  <si>
    <t>81270.18.21</t>
  </si>
  <si>
    <t>81270.18.27</t>
  </si>
  <si>
    <t>81270.24.13</t>
  </si>
  <si>
    <t>81270.28.10</t>
  </si>
  <si>
    <t>81270.33.9</t>
  </si>
  <si>
    <t>81270.33.10</t>
  </si>
  <si>
    <t>81270.33.11</t>
  </si>
  <si>
    <t>81270.34.26</t>
  </si>
  <si>
    <t>81270.34.28</t>
  </si>
  <si>
    <t>81270.35.22</t>
  </si>
  <si>
    <t>81270.35.23</t>
  </si>
  <si>
    <t>81270.35.26</t>
  </si>
  <si>
    <t>81270.35.37</t>
  </si>
  <si>
    <t>81270.101.8</t>
  </si>
  <si>
    <t>81270.102.16</t>
  </si>
  <si>
    <t>81270.102.17</t>
  </si>
  <si>
    <t>81270.103.12</t>
  </si>
  <si>
    <t xml:space="preserve">ПРИЛОЖЕНИЕ 1 </t>
  </si>
  <si>
    <t>108 бр. имоти</t>
  </si>
  <si>
    <t>ПРИЛОЖЕНИЕ 2</t>
  </si>
  <si>
    <t xml:space="preserve">СПИСЪК
ЗА ОТДАВАНЕ ПОД АРЕНДА ЗА СРОК ОТ ПЕТ СТОПАНСКИ ГОДИНИ                                                                                                                                                                     НА СВОБОДНИТЕ ЗЕМЕДЕЛСКИ ЗЕМИ ОТ ДПФ
С НТП – НИВИ
ЗА ОБЩИНА ТЕРВЕЛ - ВТОРА ТРЪЖНА СЕСИЯ ЗА СТОПАНСКАТА 2019/2020 г.                                                         
</t>
  </si>
  <si>
    <t xml:space="preserve"> СПИСЪК
ЗА ОТДАВАНЕ ПОД АРЕНДА ЗА СРОК ОТ ПЕТ СТОПАНСКИ ГОДИНИ                                                                                                                                                                     НА СВОБОДНИТЕ ЗЕМЕДЕЛСКИ ЗЕМИ ОТ ДПФ С НЕГОДНИ ЗА ОБРАБОТВАНЕ ЧАСТИ
ЗА ОБЩИНА ТЕРВЕЛ - ВТОРА ТРЪЖНА СЕСИЯ ЗА СТОПАНСКАТА 2019/2020 г.                                                                  
</t>
  </si>
</sst>
</file>

<file path=xl/styles.xml><?xml version="1.0" encoding="utf-8"?>
<styleSheet xmlns="http://schemas.openxmlformats.org/spreadsheetml/2006/main">
  <numFmts count="4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лв&quot;_);\(#,##0&quot;лв&quot;\)"/>
    <numFmt numFmtId="181" formatCode="#,##0&quot;лв&quot;_);[Red]\(#,##0&quot;лв&quot;\)"/>
    <numFmt numFmtId="182" formatCode="#,##0.00&quot;лв&quot;_);\(#,##0.00&quot;лв&quot;\)"/>
    <numFmt numFmtId="183" formatCode="#,##0.00&quot;лв&quot;_);[Red]\(#,##0.00&quot;лв&quot;\)"/>
    <numFmt numFmtId="184" formatCode="_ * #,##0_)&quot;лв&quot;_ ;_ * \(#,##0\)&quot;лв&quot;_ ;_ * &quot;-&quot;_)&quot;лв&quot;_ ;_ @_ "/>
    <numFmt numFmtId="185" formatCode="_ * #,##0_)_л_в_ ;_ * \(#,##0\)_л_в_ ;_ * &quot;-&quot;_)_л_в_ ;_ @_ "/>
    <numFmt numFmtId="186" formatCode="_ * #,##0.00_)&quot;лв&quot;_ ;_ * \(#,##0.00\)&quot;лв&quot;_ ;_ * &quot;-&quot;??_)&quot;лв&quot;_ ;_ @_ "/>
    <numFmt numFmtId="187" formatCode="_ * #,##0.00_)_л_в_ ;_ * \(#,##0.00\)_л_в_ ;_ * &quot;-&quot;??_)_л_в_ ;_ @_ "/>
    <numFmt numFmtId="188" formatCode="#,##0.000"/>
    <numFmt numFmtId="189" formatCode="0.000"/>
    <numFmt numFmtId="190" formatCode="#,##0.000\ _л_в"/>
    <numFmt numFmtId="191" formatCode="0.0"/>
    <numFmt numFmtId="192" formatCode="0.0000"/>
    <numFmt numFmtId="193" formatCode="&quot;Да&quot;;&quot;Да&quot;;&quot;Не&quot;"/>
    <numFmt numFmtId="194" formatCode="&quot;Истина&quot;;&quot; Истина &quot;;&quot; Неистина &quot;"/>
    <numFmt numFmtId="195" formatCode="&quot;Включено&quot;;&quot; Включено &quot;;&quot; Изключено &quot;"/>
    <numFmt numFmtId="196" formatCode="[$¥€-2]\ #,##0.00_);[Red]\([$¥€-2]\ #,##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402]dd\ mmmm\ yyyy\ &quot;г.&quot;"/>
  </numFmts>
  <fonts count="50">
    <font>
      <sz val="10"/>
      <name val="Arial"/>
      <family val="0"/>
    </font>
    <font>
      <u val="single"/>
      <sz val="10"/>
      <color indexed="20"/>
      <name val="Arial"/>
      <family val="2"/>
    </font>
    <font>
      <u val="single"/>
      <sz val="10"/>
      <color indexed="12"/>
      <name val="Arial"/>
      <family val="2"/>
    </font>
    <font>
      <sz val="8"/>
      <color indexed="8"/>
      <name val="Arial Cyr"/>
      <family val="0"/>
    </font>
    <font>
      <sz val="8"/>
      <name val="Arial Cyr"/>
      <family val="0"/>
    </font>
    <font>
      <b/>
      <sz val="10"/>
      <name val="Arial"/>
      <family val="2"/>
    </font>
    <font>
      <sz val="10"/>
      <name val="Arial Cyr"/>
      <family val="2"/>
    </font>
    <font>
      <sz val="8"/>
      <color indexed="8"/>
      <name val="Arial"/>
      <family val="2"/>
    </font>
    <font>
      <b/>
      <sz val="10"/>
      <name val="Arial Cyr"/>
      <family val="0"/>
    </font>
    <font>
      <sz val="10"/>
      <color indexed="8"/>
      <name val="Arial Cyr"/>
      <family val="0"/>
    </font>
    <font>
      <sz val="10"/>
      <color indexed="8"/>
      <name val="Arial"/>
      <family val="2"/>
    </font>
    <font>
      <b/>
      <sz val="10"/>
      <color indexed="8"/>
      <name val="Arial"/>
      <family val="2"/>
    </font>
    <font>
      <b/>
      <sz val="8"/>
      <name val="Arial"/>
      <family val="2"/>
    </font>
    <font>
      <b/>
      <sz val="10"/>
      <color indexed="8"/>
      <name val="Arial Cyr"/>
      <family val="0"/>
    </font>
    <font>
      <u val="single"/>
      <sz val="10"/>
      <name val="Arial"/>
      <family val="2"/>
    </font>
    <font>
      <b/>
      <sz val="8"/>
      <color indexed="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indexed="9"/>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thin"/>
      <right style="thin"/>
      <top style="medium"/>
      <bottom style="thin"/>
    </border>
    <border>
      <left style="thin"/>
      <right style="thin"/>
      <top style="medium"/>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style="thin"/>
      <right style="medium"/>
      <top style="medium"/>
      <bottom style="thin"/>
    </border>
    <border>
      <left style="thin"/>
      <right style="thin"/>
      <top>
        <color indexed="63"/>
      </top>
      <bottom>
        <color indexed="63"/>
      </bottom>
    </border>
    <border>
      <left style="thin"/>
      <right style="medium"/>
      <top>
        <color indexed="63"/>
      </top>
      <bottom>
        <color indexed="63"/>
      </bottom>
    </border>
    <border>
      <left style="medium"/>
      <right style="thin"/>
      <top/>
      <bottom style="medium"/>
    </border>
    <border>
      <left style="medium"/>
      <right style="thin"/>
      <top style="medium"/>
      <bottom>
        <color indexed="63"/>
      </bottom>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0" fillId="26" borderId="1" applyNumberFormat="0" applyFon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1" fillId="29" borderId="6" applyNumberFormat="0" applyAlignment="0" applyProtection="0"/>
    <xf numFmtId="0" fontId="42" fillId="29" borderId="2" applyNumberFormat="0" applyAlignment="0" applyProtection="0"/>
    <xf numFmtId="0" fontId="43" fillId="30" borderId="7" applyNumberFormat="0" applyAlignment="0" applyProtection="0"/>
    <xf numFmtId="0" fontId="44" fillId="31" borderId="0" applyNumberFormat="0" applyBorder="0" applyAlignment="0" applyProtection="0"/>
    <xf numFmtId="0" fontId="45"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9" applyNumberFormat="0" applyFill="0" applyAlignment="0" applyProtection="0"/>
    <xf numFmtId="0" fontId="2" fillId="0" borderId="0" applyNumberFormat="0" applyFill="0" applyBorder="0" applyAlignment="0" applyProtection="0"/>
  </cellStyleXfs>
  <cellXfs count="195">
    <xf numFmtId="0" fontId="0" fillId="0" borderId="0" xfId="0" applyAlignment="1">
      <alignment/>
    </xf>
    <xf numFmtId="0" fontId="5" fillId="0" borderId="0" xfId="0" applyFont="1" applyAlignment="1">
      <alignment/>
    </xf>
    <xf numFmtId="0" fontId="6" fillId="33" borderId="10" xfId="0" applyFont="1" applyFill="1" applyBorder="1" applyAlignment="1">
      <alignment horizontal="right"/>
    </xf>
    <xf numFmtId="188" fontId="0" fillId="33" borderId="10" xfId="0" applyNumberFormat="1" applyFont="1" applyFill="1" applyBorder="1" applyAlignment="1">
      <alignment wrapText="1"/>
    </xf>
    <xf numFmtId="0" fontId="6" fillId="33" borderId="10" xfId="0" applyFont="1" applyFill="1" applyBorder="1" applyAlignment="1">
      <alignment/>
    </xf>
    <xf numFmtId="0" fontId="4" fillId="33" borderId="10" xfId="0" applyFont="1" applyFill="1" applyBorder="1" applyAlignment="1">
      <alignment horizontal="right" vertical="center" wrapText="1"/>
    </xf>
    <xf numFmtId="0" fontId="9" fillId="33" borderId="10" xfId="0" applyFont="1" applyFill="1" applyBorder="1" applyAlignment="1">
      <alignment/>
    </xf>
    <xf numFmtId="0" fontId="3" fillId="33" borderId="10" xfId="0" applyFont="1" applyFill="1" applyBorder="1" applyAlignment="1">
      <alignment horizontal="right" vertical="center" wrapText="1"/>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188" fontId="6" fillId="33" borderId="10" xfId="0" applyNumberFormat="1" applyFont="1" applyFill="1" applyBorder="1" applyAlignment="1">
      <alignment horizontal="right"/>
    </xf>
    <xf numFmtId="0" fontId="9" fillId="33" borderId="10" xfId="0" applyFont="1" applyFill="1" applyBorder="1" applyAlignment="1">
      <alignment horizontal="right"/>
    </xf>
    <xf numFmtId="188" fontId="6" fillId="33" borderId="10" xfId="0" applyNumberFormat="1" applyFont="1" applyFill="1" applyBorder="1" applyAlignment="1">
      <alignment/>
    </xf>
    <xf numFmtId="188" fontId="9" fillId="33" borderId="10" xfId="0" applyNumberFormat="1" applyFont="1" applyFill="1" applyBorder="1" applyAlignment="1">
      <alignment horizontal="right"/>
    </xf>
    <xf numFmtId="0" fontId="0" fillId="33" borderId="14" xfId="0" applyFill="1" applyBorder="1" applyAlignment="1">
      <alignment/>
    </xf>
    <xf numFmtId="0" fontId="0" fillId="33" borderId="10" xfId="0" applyFont="1" applyFill="1" applyBorder="1" applyAlignment="1">
      <alignment horizontal="right" wrapText="1"/>
    </xf>
    <xf numFmtId="0" fontId="8" fillId="33" borderId="15" xfId="0" applyFont="1" applyFill="1" applyBorder="1" applyAlignment="1">
      <alignment horizontal="left"/>
    </xf>
    <xf numFmtId="0" fontId="8" fillId="33" borderId="10" xfId="0" applyFont="1" applyFill="1" applyBorder="1" applyAlignment="1" quotePrefix="1">
      <alignment horizontal="left"/>
    </xf>
    <xf numFmtId="0" fontId="0" fillId="33" borderId="10" xfId="0" applyFont="1" applyFill="1" applyBorder="1" applyAlignment="1">
      <alignment horizontal="right"/>
    </xf>
    <xf numFmtId="0" fontId="4" fillId="33" borderId="15" xfId="0" applyFont="1" applyFill="1" applyBorder="1" applyAlignment="1">
      <alignment horizontal="right" vertical="center" wrapText="1"/>
    </xf>
    <xf numFmtId="188" fontId="0" fillId="33" borderId="10" xfId="0" applyNumberFormat="1" applyFont="1" applyFill="1" applyBorder="1" applyAlignment="1">
      <alignment horizontal="right"/>
    </xf>
    <xf numFmtId="188" fontId="13" fillId="33" borderId="16" xfId="0" applyNumberFormat="1" applyFont="1" applyFill="1" applyBorder="1" applyAlignment="1">
      <alignment/>
    </xf>
    <xf numFmtId="0" fontId="0" fillId="0" borderId="17" xfId="0" applyBorder="1" applyAlignment="1">
      <alignment/>
    </xf>
    <xf numFmtId="0" fontId="0" fillId="0" borderId="18" xfId="0" applyBorder="1" applyAlignment="1">
      <alignment/>
    </xf>
    <xf numFmtId="0" fontId="0" fillId="33" borderId="19" xfId="0" applyFill="1" applyBorder="1" applyAlignment="1">
      <alignment/>
    </xf>
    <xf numFmtId="0" fontId="0" fillId="33" borderId="20" xfId="0" applyFill="1" applyBorder="1" applyAlignment="1">
      <alignment/>
    </xf>
    <xf numFmtId="0" fontId="8" fillId="33" borderId="16" xfId="0" applyFont="1" applyFill="1" applyBorder="1" applyAlignment="1">
      <alignment horizontal="left"/>
    </xf>
    <xf numFmtId="0" fontId="6" fillId="33" borderId="16" xfId="0" applyFont="1" applyFill="1" applyBorder="1" applyAlignment="1">
      <alignment horizontal="right"/>
    </xf>
    <xf numFmtId="188" fontId="8" fillId="33" borderId="16" xfId="0" applyNumberFormat="1" applyFont="1" applyFill="1" applyBorder="1" applyAlignment="1">
      <alignment/>
    </xf>
    <xf numFmtId="0" fontId="6" fillId="33" borderId="16" xfId="0" applyFont="1" applyFill="1" applyBorder="1" applyAlignment="1">
      <alignment/>
    </xf>
    <xf numFmtId="0" fontId="4" fillId="33" borderId="16" xfId="0" applyFont="1" applyFill="1" applyBorder="1" applyAlignment="1">
      <alignment horizontal="right" vertical="center" wrapText="1"/>
    </xf>
    <xf numFmtId="188" fontId="5" fillId="33" borderId="16" xfId="0" applyNumberFormat="1" applyFont="1" applyFill="1" applyBorder="1" applyAlignment="1">
      <alignment horizontal="right" wrapText="1"/>
    </xf>
    <xf numFmtId="0" fontId="9" fillId="33" borderId="20" xfId="0" applyFont="1" applyFill="1" applyBorder="1" applyAlignment="1">
      <alignment horizontal="right"/>
    </xf>
    <xf numFmtId="0" fontId="3" fillId="33" borderId="20" xfId="0" applyFont="1" applyFill="1" applyBorder="1" applyAlignment="1">
      <alignment horizontal="right" vertical="center" wrapText="1"/>
    </xf>
    <xf numFmtId="0" fontId="9" fillId="33" borderId="16" xfId="0" applyFont="1" applyFill="1" applyBorder="1" applyAlignment="1">
      <alignment horizontal="right"/>
    </xf>
    <xf numFmtId="0" fontId="9" fillId="33" borderId="16" xfId="0" applyFont="1" applyFill="1" applyBorder="1" applyAlignment="1">
      <alignment/>
    </xf>
    <xf numFmtId="0" fontId="3" fillId="33" borderId="16" xfId="0" applyFont="1" applyFill="1" applyBorder="1" applyAlignment="1">
      <alignment horizontal="right" vertical="center" wrapText="1"/>
    </xf>
    <xf numFmtId="0" fontId="8" fillId="33" borderId="10" xfId="0" applyFont="1" applyFill="1" applyBorder="1" applyAlignment="1">
      <alignment horizontal="left"/>
    </xf>
    <xf numFmtId="188" fontId="8" fillId="33" borderId="16" xfId="0" applyNumberFormat="1" applyFont="1" applyFill="1" applyBorder="1" applyAlignment="1">
      <alignment horizontal="right"/>
    </xf>
    <xf numFmtId="188" fontId="13" fillId="33" borderId="16" xfId="0" applyNumberFormat="1" applyFont="1" applyFill="1" applyBorder="1" applyAlignment="1">
      <alignment horizontal="right"/>
    </xf>
    <xf numFmtId="0" fontId="0" fillId="33" borderId="16" xfId="0" applyFont="1" applyFill="1" applyBorder="1" applyAlignment="1">
      <alignment horizontal="right"/>
    </xf>
    <xf numFmtId="2" fontId="0" fillId="33" borderId="15" xfId="0" applyNumberFormat="1" applyFill="1" applyBorder="1" applyAlignment="1">
      <alignment/>
    </xf>
    <xf numFmtId="2" fontId="0" fillId="33" borderId="10" xfId="0" applyNumberFormat="1" applyFill="1" applyBorder="1" applyAlignment="1">
      <alignment/>
    </xf>
    <xf numFmtId="2" fontId="0" fillId="33" borderId="21" xfId="0" applyNumberFormat="1" applyFill="1" applyBorder="1" applyAlignment="1">
      <alignment/>
    </xf>
    <xf numFmtId="0" fontId="0" fillId="33" borderId="22" xfId="0" applyFill="1" applyBorder="1" applyAlignment="1">
      <alignment/>
    </xf>
    <xf numFmtId="0" fontId="4" fillId="33" borderId="23" xfId="0" applyFont="1" applyFill="1" applyBorder="1" applyAlignment="1">
      <alignment horizontal="right" vertical="center" wrapText="1"/>
    </xf>
    <xf numFmtId="2" fontId="0" fillId="33" borderId="23" xfId="0" applyNumberFormat="1" applyFill="1" applyBorder="1" applyAlignment="1">
      <alignment/>
    </xf>
    <xf numFmtId="2" fontId="0" fillId="33" borderId="24" xfId="0" applyNumberFormat="1" applyFill="1" applyBorder="1" applyAlignment="1">
      <alignment/>
    </xf>
    <xf numFmtId="0" fontId="0" fillId="33" borderId="25" xfId="0" applyFill="1" applyBorder="1" applyAlignment="1">
      <alignment/>
    </xf>
    <xf numFmtId="0" fontId="6" fillId="33" borderId="15" xfId="0" applyFont="1" applyFill="1" applyBorder="1" applyAlignment="1">
      <alignment horizontal="right"/>
    </xf>
    <xf numFmtId="0" fontId="0" fillId="33" borderId="23" xfId="0" applyFont="1" applyFill="1" applyBorder="1" applyAlignment="1">
      <alignment horizontal="right" wrapText="1"/>
    </xf>
    <xf numFmtId="0" fontId="5" fillId="0" borderId="26" xfId="0" applyFont="1" applyBorder="1" applyAlignment="1">
      <alignment horizontal="center" vertical="center" wrapText="1"/>
    </xf>
    <xf numFmtId="0" fontId="5" fillId="0" borderId="27" xfId="57" applyFont="1" applyFill="1" applyBorder="1" applyAlignment="1">
      <alignment horizontal="center" vertical="center" wrapText="1"/>
      <protection/>
    </xf>
    <xf numFmtId="0" fontId="5" fillId="0" borderId="26" xfId="57" applyFont="1" applyFill="1" applyBorder="1" applyAlignment="1">
      <alignment horizontal="center" vertical="center" wrapText="1"/>
      <protection/>
    </xf>
    <xf numFmtId="188" fontId="5" fillId="0" borderId="26" xfId="57" applyNumberFormat="1" applyFont="1" applyFill="1" applyBorder="1" applyAlignment="1">
      <alignment horizontal="center" vertical="center" wrapText="1"/>
      <protection/>
    </xf>
    <xf numFmtId="188" fontId="5" fillId="0" borderId="27" xfId="57" applyNumberFormat="1" applyFont="1" applyFill="1" applyBorder="1" applyAlignment="1">
      <alignment horizontal="center" vertical="center" wrapText="1"/>
      <protection/>
    </xf>
    <xf numFmtId="2" fontId="5" fillId="0" borderId="26" xfId="59" applyNumberFormat="1" applyFont="1" applyFill="1" applyBorder="1" applyAlignment="1">
      <alignment horizontal="center" vertical="center" wrapText="1"/>
      <protection/>
    </xf>
    <xf numFmtId="2" fontId="5" fillId="0" borderId="28" xfId="59" applyNumberFormat="1" applyFont="1" applyBorder="1" applyAlignment="1">
      <alignment horizontal="center" vertical="center" wrapText="1"/>
      <protection/>
    </xf>
    <xf numFmtId="0" fontId="12" fillId="0" borderId="14" xfId="0" applyFont="1" applyBorder="1" applyAlignment="1">
      <alignment horizontal="center"/>
    </xf>
    <xf numFmtId="0" fontId="12" fillId="34" borderId="16" xfId="0" applyFont="1" applyFill="1" applyBorder="1" applyAlignment="1">
      <alignment horizontal="center"/>
    </xf>
    <xf numFmtId="3" fontId="12" fillId="34" borderId="16" xfId="0" applyNumberFormat="1" applyFont="1" applyFill="1" applyBorder="1" applyAlignment="1">
      <alignment horizontal="center"/>
    </xf>
    <xf numFmtId="0" fontId="12" fillId="0" borderId="16" xfId="0" applyFont="1" applyBorder="1" applyAlignment="1">
      <alignment horizontal="center"/>
    </xf>
    <xf numFmtId="1" fontId="12" fillId="0" borderId="29" xfId="0" applyNumberFormat="1" applyFont="1" applyBorder="1" applyAlignment="1">
      <alignment horizontal="center"/>
    </xf>
    <xf numFmtId="188" fontId="0" fillId="33" borderId="15" xfId="0" applyNumberFormat="1" applyFont="1" applyFill="1" applyBorder="1" applyAlignment="1">
      <alignment horizontal="right" wrapText="1"/>
    </xf>
    <xf numFmtId="0" fontId="5" fillId="0" borderId="16" xfId="0" applyFont="1" applyBorder="1" applyAlignment="1">
      <alignment/>
    </xf>
    <xf numFmtId="0" fontId="9" fillId="33" borderId="23" xfId="0" applyFont="1" applyFill="1" applyBorder="1" applyAlignment="1">
      <alignment/>
    </xf>
    <xf numFmtId="0" fontId="3" fillId="33" borderId="23" xfId="0" applyFont="1" applyFill="1" applyBorder="1" applyAlignment="1">
      <alignment horizontal="right" vertical="center" wrapText="1"/>
    </xf>
    <xf numFmtId="0" fontId="8" fillId="33" borderId="16" xfId="0" applyFont="1" applyFill="1" applyBorder="1" applyAlignment="1">
      <alignment horizontal="left"/>
    </xf>
    <xf numFmtId="2" fontId="0" fillId="33" borderId="16" xfId="0" applyNumberFormat="1" applyFill="1" applyBorder="1" applyAlignment="1">
      <alignment/>
    </xf>
    <xf numFmtId="0" fontId="0" fillId="0" borderId="10" xfId="0" applyBorder="1" applyAlignment="1">
      <alignment/>
    </xf>
    <xf numFmtId="0" fontId="0" fillId="0" borderId="14" xfId="0" applyBorder="1" applyAlignment="1">
      <alignment/>
    </xf>
    <xf numFmtId="0" fontId="0" fillId="0" borderId="16" xfId="0" applyBorder="1" applyAlignment="1">
      <alignment/>
    </xf>
    <xf numFmtId="2" fontId="0" fillId="0" borderId="29" xfId="0" applyNumberFormat="1" applyBorder="1" applyAlignment="1">
      <alignment/>
    </xf>
    <xf numFmtId="0" fontId="0" fillId="0" borderId="11" xfId="0" applyBorder="1" applyAlignment="1">
      <alignment/>
    </xf>
    <xf numFmtId="0" fontId="8" fillId="33" borderId="15" xfId="0" applyFont="1" applyFill="1" applyBorder="1" applyAlignment="1">
      <alignment horizontal="left"/>
    </xf>
    <xf numFmtId="188" fontId="6" fillId="33" borderId="15" xfId="0" applyNumberFormat="1" applyFont="1" applyFill="1" applyBorder="1" applyAlignment="1">
      <alignment horizontal="right"/>
    </xf>
    <xf numFmtId="0" fontId="0" fillId="0" borderId="15" xfId="0" applyBorder="1" applyAlignment="1">
      <alignment/>
    </xf>
    <xf numFmtId="2" fontId="0" fillId="0" borderId="30" xfId="0" applyNumberFormat="1" applyBorder="1" applyAlignment="1">
      <alignment/>
    </xf>
    <xf numFmtId="0" fontId="0" fillId="0" borderId="22" xfId="0" applyBorder="1" applyAlignment="1">
      <alignment/>
    </xf>
    <xf numFmtId="0" fontId="8" fillId="33" borderId="23" xfId="0" applyFont="1" applyFill="1" applyBorder="1" applyAlignment="1">
      <alignment horizontal="left"/>
    </xf>
    <xf numFmtId="0" fontId="9" fillId="33" borderId="23" xfId="0" applyFont="1" applyFill="1" applyBorder="1" applyAlignment="1">
      <alignment horizontal="right"/>
    </xf>
    <xf numFmtId="188" fontId="9" fillId="33" borderId="23" xfId="0" applyNumberFormat="1" applyFont="1" applyFill="1" applyBorder="1" applyAlignment="1">
      <alignment horizontal="right"/>
    </xf>
    <xf numFmtId="0" fontId="0" fillId="0" borderId="23" xfId="0" applyBorder="1" applyAlignment="1">
      <alignment/>
    </xf>
    <xf numFmtId="2" fontId="0" fillId="0" borderId="24" xfId="0" applyNumberFormat="1" applyBorder="1" applyAlignment="1">
      <alignment/>
    </xf>
    <xf numFmtId="0" fontId="5" fillId="0" borderId="14" xfId="0" applyFont="1" applyBorder="1" applyAlignment="1">
      <alignment/>
    </xf>
    <xf numFmtId="0" fontId="11" fillId="34" borderId="16" xfId="0" applyFont="1" applyFill="1" applyBorder="1" applyAlignment="1">
      <alignment wrapText="1"/>
    </xf>
    <xf numFmtId="0" fontId="5" fillId="0" borderId="16" xfId="0" applyFont="1" applyBorder="1" applyAlignment="1">
      <alignment horizontal="right"/>
    </xf>
    <xf numFmtId="0" fontId="0" fillId="0" borderId="16" xfId="0" applyBorder="1" applyAlignment="1">
      <alignment horizontal="right"/>
    </xf>
    <xf numFmtId="0" fontId="0" fillId="0" borderId="29" xfId="0" applyBorder="1" applyAlignment="1">
      <alignment/>
    </xf>
    <xf numFmtId="0" fontId="0" fillId="0" borderId="31" xfId="0" applyBorder="1" applyAlignment="1">
      <alignment/>
    </xf>
    <xf numFmtId="0" fontId="0" fillId="0" borderId="25" xfId="0" applyBorder="1" applyAlignment="1">
      <alignment/>
    </xf>
    <xf numFmtId="0" fontId="0" fillId="0" borderId="32" xfId="0" applyBorder="1" applyAlignment="1">
      <alignment/>
    </xf>
    <xf numFmtId="0" fontId="0" fillId="0" borderId="33" xfId="0" applyBorder="1" applyAlignment="1">
      <alignment/>
    </xf>
    <xf numFmtId="0" fontId="8" fillId="33" borderId="17" xfId="0" applyFont="1" applyFill="1" applyBorder="1" applyAlignment="1">
      <alignment horizontal="left"/>
    </xf>
    <xf numFmtId="0" fontId="6" fillId="33" borderId="17" xfId="0" applyFont="1" applyFill="1" applyBorder="1" applyAlignment="1">
      <alignment horizontal="right"/>
    </xf>
    <xf numFmtId="188" fontId="8" fillId="33" borderId="17" xfId="0" applyNumberFormat="1" applyFont="1" applyFill="1" applyBorder="1" applyAlignment="1">
      <alignment horizontal="right"/>
    </xf>
    <xf numFmtId="0" fontId="4" fillId="33" borderId="17" xfId="0" applyFont="1" applyFill="1" applyBorder="1" applyAlignment="1">
      <alignment horizontal="right" vertical="center" wrapText="1"/>
    </xf>
    <xf numFmtId="2" fontId="0" fillId="33" borderId="17" xfId="0" applyNumberFormat="1" applyFill="1" applyBorder="1" applyAlignment="1">
      <alignment/>
    </xf>
    <xf numFmtId="2" fontId="0" fillId="0" borderId="18" xfId="0" applyNumberFormat="1" applyBorder="1" applyAlignment="1">
      <alignment/>
    </xf>
    <xf numFmtId="0" fontId="12" fillId="0" borderId="11" xfId="0" applyFont="1" applyBorder="1" applyAlignment="1">
      <alignment horizontal="center"/>
    </xf>
    <xf numFmtId="0" fontId="12" fillId="34" borderId="15" xfId="0" applyFont="1" applyFill="1" applyBorder="1" applyAlignment="1">
      <alignment horizontal="center"/>
    </xf>
    <xf numFmtId="3" fontId="12" fillId="34" borderId="15" xfId="0" applyNumberFormat="1" applyFont="1" applyFill="1" applyBorder="1" applyAlignment="1">
      <alignment horizontal="center"/>
    </xf>
    <xf numFmtId="0" fontId="12" fillId="0" borderId="15" xfId="0" applyFont="1" applyBorder="1" applyAlignment="1">
      <alignment horizontal="center"/>
    </xf>
    <xf numFmtId="1" fontId="12" fillId="0" borderId="30" xfId="0" applyNumberFormat="1" applyFont="1" applyBorder="1" applyAlignment="1">
      <alignment horizontal="center"/>
    </xf>
    <xf numFmtId="0" fontId="0" fillId="0" borderId="12" xfId="0" applyBorder="1" applyAlignment="1">
      <alignment/>
    </xf>
    <xf numFmtId="2" fontId="0" fillId="0" borderId="21" xfId="0" applyNumberFormat="1" applyBorder="1" applyAlignment="1">
      <alignment/>
    </xf>
    <xf numFmtId="0" fontId="9" fillId="33" borderId="15" xfId="0" applyFont="1" applyFill="1" applyBorder="1" applyAlignment="1">
      <alignment horizontal="right"/>
    </xf>
    <xf numFmtId="0" fontId="3" fillId="33" borderId="15" xfId="0" applyFont="1" applyFill="1" applyBorder="1" applyAlignment="1">
      <alignment horizontal="right" vertical="center" wrapText="1"/>
    </xf>
    <xf numFmtId="0" fontId="0" fillId="33" borderId="33" xfId="0" applyFill="1" applyBorder="1" applyAlignment="1">
      <alignment/>
    </xf>
    <xf numFmtId="0" fontId="8" fillId="33" borderId="17" xfId="0" applyFont="1" applyFill="1" applyBorder="1" applyAlignment="1">
      <alignment horizontal="left"/>
    </xf>
    <xf numFmtId="0" fontId="3" fillId="33" borderId="17" xfId="0" applyFont="1" applyFill="1" applyBorder="1" applyAlignment="1">
      <alignment horizontal="right" vertical="center" wrapText="1"/>
    </xf>
    <xf numFmtId="0" fontId="9" fillId="33" borderId="15" xfId="0" applyFont="1" applyFill="1" applyBorder="1" applyAlignment="1">
      <alignment/>
    </xf>
    <xf numFmtId="188" fontId="9" fillId="33" borderId="23" xfId="0" applyNumberFormat="1" applyFont="1" applyFill="1" applyBorder="1" applyAlignment="1">
      <alignment/>
    </xf>
    <xf numFmtId="188" fontId="9" fillId="33" borderId="15" xfId="0" applyNumberFormat="1" applyFont="1" applyFill="1" applyBorder="1" applyAlignment="1">
      <alignment/>
    </xf>
    <xf numFmtId="0" fontId="9" fillId="33" borderId="17" xfId="0" applyFont="1" applyFill="1" applyBorder="1" applyAlignment="1">
      <alignment horizontal="right"/>
    </xf>
    <xf numFmtId="0" fontId="0" fillId="0" borderId="0" xfId="0" applyFont="1" applyAlignment="1">
      <alignment/>
    </xf>
    <xf numFmtId="188" fontId="5" fillId="33" borderId="16" xfId="0" applyNumberFormat="1" applyFont="1" applyFill="1" applyBorder="1" applyAlignment="1">
      <alignment horizontal="right"/>
    </xf>
    <xf numFmtId="0" fontId="5" fillId="33" borderId="14" xfId="0" applyFont="1" applyFill="1" applyBorder="1" applyAlignment="1">
      <alignment/>
    </xf>
    <xf numFmtId="0" fontId="13" fillId="33" borderId="16" xfId="0" applyFont="1" applyFill="1" applyBorder="1" applyAlignment="1">
      <alignment horizontal="right"/>
    </xf>
    <xf numFmtId="0" fontId="0" fillId="0" borderId="34" xfId="0" applyBorder="1" applyAlignment="1">
      <alignment/>
    </xf>
    <xf numFmtId="188" fontId="5" fillId="0" borderId="16" xfId="0" applyNumberFormat="1" applyFont="1" applyBorder="1" applyAlignment="1">
      <alignment/>
    </xf>
    <xf numFmtId="0" fontId="6" fillId="33" borderId="15" xfId="0" applyFont="1" applyFill="1" applyBorder="1" applyAlignment="1">
      <alignment horizontal="left"/>
    </xf>
    <xf numFmtId="188" fontId="9" fillId="33" borderId="15" xfId="0" applyNumberFormat="1" applyFont="1" applyFill="1" applyBorder="1" applyAlignment="1">
      <alignment horizontal="right"/>
    </xf>
    <xf numFmtId="0" fontId="15" fillId="33" borderId="16" xfId="0" applyFont="1" applyFill="1" applyBorder="1" applyAlignment="1">
      <alignment horizontal="right" vertical="center" wrapText="1"/>
    </xf>
    <xf numFmtId="188" fontId="13" fillId="33" borderId="17" xfId="0" applyNumberFormat="1" applyFont="1" applyFill="1" applyBorder="1" applyAlignment="1">
      <alignment horizontal="right"/>
    </xf>
    <xf numFmtId="0" fontId="8" fillId="33" borderId="10" xfId="0" applyFont="1" applyFill="1" applyBorder="1" applyAlignment="1">
      <alignment horizontal="left"/>
    </xf>
    <xf numFmtId="188" fontId="9" fillId="33" borderId="10" xfId="0" applyNumberFormat="1" applyFont="1" applyFill="1" applyBorder="1" applyAlignment="1">
      <alignment/>
    </xf>
    <xf numFmtId="0" fontId="8" fillId="33" borderId="35" xfId="0" applyFont="1" applyFill="1" applyBorder="1" applyAlignment="1">
      <alignment horizontal="left"/>
    </xf>
    <xf numFmtId="0" fontId="9" fillId="33" borderId="35" xfId="0" applyFont="1" applyFill="1" applyBorder="1" applyAlignment="1">
      <alignment horizontal="right"/>
    </xf>
    <xf numFmtId="188" fontId="9" fillId="33" borderId="35" xfId="0" applyNumberFormat="1" applyFont="1" applyFill="1" applyBorder="1" applyAlignment="1">
      <alignment/>
    </xf>
    <xf numFmtId="0" fontId="9" fillId="33" borderId="35" xfId="0" applyFont="1" applyFill="1" applyBorder="1" applyAlignment="1">
      <alignment/>
    </xf>
    <xf numFmtId="0" fontId="3" fillId="33" borderId="35" xfId="0" applyFont="1" applyFill="1" applyBorder="1" applyAlignment="1">
      <alignment horizontal="right" vertical="center" wrapText="1"/>
    </xf>
    <xf numFmtId="2" fontId="0" fillId="33" borderId="35" xfId="0" applyNumberFormat="1" applyFill="1" applyBorder="1" applyAlignment="1">
      <alignment/>
    </xf>
    <xf numFmtId="2" fontId="0" fillId="33" borderId="36" xfId="0" applyNumberFormat="1" applyFill="1" applyBorder="1" applyAlignment="1">
      <alignment/>
    </xf>
    <xf numFmtId="0" fontId="0" fillId="33" borderId="16" xfId="0" applyFill="1" applyBorder="1" applyAlignment="1">
      <alignment/>
    </xf>
    <xf numFmtId="0" fontId="0" fillId="33" borderId="29" xfId="0" applyFill="1" applyBorder="1" applyAlignment="1">
      <alignment/>
    </xf>
    <xf numFmtId="0" fontId="0" fillId="33" borderId="15" xfId="0" applyFill="1" applyBorder="1" applyAlignment="1">
      <alignment/>
    </xf>
    <xf numFmtId="0" fontId="0" fillId="33" borderId="30" xfId="0" applyFill="1" applyBorder="1" applyAlignment="1">
      <alignment/>
    </xf>
    <xf numFmtId="0" fontId="6" fillId="33" borderId="35" xfId="0" applyFont="1" applyFill="1" applyBorder="1" applyAlignment="1">
      <alignment horizontal="right"/>
    </xf>
    <xf numFmtId="188" fontId="6" fillId="33" borderId="35" xfId="0" applyNumberFormat="1" applyFont="1" applyFill="1" applyBorder="1" applyAlignment="1">
      <alignment horizontal="right"/>
    </xf>
    <xf numFmtId="0" fontId="4" fillId="33" borderId="35" xfId="0" applyFont="1" applyFill="1" applyBorder="1" applyAlignment="1">
      <alignment horizontal="right" vertical="center" wrapText="1"/>
    </xf>
    <xf numFmtId="0" fontId="8" fillId="33" borderId="23" xfId="0" applyFont="1" applyFill="1" applyBorder="1" applyAlignment="1">
      <alignment horizontal="left"/>
    </xf>
    <xf numFmtId="188" fontId="0" fillId="33" borderId="23" xfId="0" applyNumberFormat="1" applyFont="1" applyFill="1" applyBorder="1" applyAlignment="1">
      <alignment/>
    </xf>
    <xf numFmtId="0" fontId="8" fillId="33" borderId="20" xfId="0" applyFont="1" applyFill="1" applyBorder="1" applyAlignment="1">
      <alignment horizontal="left"/>
    </xf>
    <xf numFmtId="188" fontId="9" fillId="33" borderId="20" xfId="0" applyNumberFormat="1" applyFont="1" applyFill="1" applyBorder="1" applyAlignment="1">
      <alignment/>
    </xf>
    <xf numFmtId="0" fontId="9" fillId="33" borderId="20" xfId="0" applyFont="1" applyFill="1" applyBorder="1" applyAlignment="1">
      <alignment/>
    </xf>
    <xf numFmtId="0" fontId="9" fillId="33" borderId="31" xfId="0" applyFont="1" applyFill="1" applyBorder="1" applyAlignment="1">
      <alignment horizontal="right"/>
    </xf>
    <xf numFmtId="0" fontId="8" fillId="33" borderId="35" xfId="0" applyFont="1" applyFill="1" applyBorder="1" applyAlignment="1" quotePrefix="1">
      <alignment horizontal="left"/>
    </xf>
    <xf numFmtId="0" fontId="0" fillId="33" borderId="35" xfId="0" applyFont="1" applyFill="1" applyBorder="1" applyAlignment="1">
      <alignment horizontal="right"/>
    </xf>
    <xf numFmtId="0" fontId="10" fillId="33" borderId="10" xfId="0" applyFont="1" applyFill="1" applyBorder="1" applyAlignment="1">
      <alignment horizontal="right"/>
    </xf>
    <xf numFmtId="188" fontId="10" fillId="33" borderId="10" xfId="0" applyNumberFormat="1" applyFont="1" applyFill="1" applyBorder="1" applyAlignment="1">
      <alignment/>
    </xf>
    <xf numFmtId="0" fontId="10" fillId="33" borderId="10" xfId="0" applyFont="1" applyFill="1" applyBorder="1" applyAlignment="1">
      <alignment/>
    </xf>
    <xf numFmtId="0" fontId="7" fillId="33" borderId="10" xfId="0" applyFont="1" applyFill="1" applyBorder="1" applyAlignment="1">
      <alignment horizontal="right" vertical="center" wrapText="1"/>
    </xf>
    <xf numFmtId="0" fontId="10" fillId="33" borderId="20" xfId="0" applyFont="1" applyFill="1" applyBorder="1" applyAlignment="1">
      <alignment horizontal="right"/>
    </xf>
    <xf numFmtId="0" fontId="10" fillId="33" borderId="17" xfId="0" applyFont="1" applyFill="1" applyBorder="1" applyAlignment="1">
      <alignment horizontal="right"/>
    </xf>
    <xf numFmtId="188" fontId="10" fillId="33" borderId="23" xfId="0" applyNumberFormat="1" applyFont="1" applyFill="1" applyBorder="1" applyAlignment="1">
      <alignment/>
    </xf>
    <xf numFmtId="0" fontId="10" fillId="33" borderId="23" xfId="0" applyFont="1" applyFill="1" applyBorder="1" applyAlignment="1">
      <alignment/>
    </xf>
    <xf numFmtId="0" fontId="7" fillId="33" borderId="23" xfId="0" applyFont="1" applyFill="1" applyBorder="1" applyAlignment="1">
      <alignment horizontal="right" vertical="center" wrapText="1"/>
    </xf>
    <xf numFmtId="0" fontId="0" fillId="33" borderId="20" xfId="0" applyFont="1" applyFill="1" applyBorder="1" applyAlignment="1">
      <alignment horizontal="right"/>
    </xf>
    <xf numFmtId="0" fontId="8" fillId="33" borderId="23" xfId="0" applyFont="1" applyFill="1" applyBorder="1" applyAlignment="1" quotePrefix="1">
      <alignment horizontal="left"/>
    </xf>
    <xf numFmtId="0" fontId="0" fillId="33" borderId="23" xfId="0" applyFont="1" applyFill="1" applyBorder="1" applyAlignment="1">
      <alignment horizontal="right"/>
    </xf>
    <xf numFmtId="188" fontId="6" fillId="33" borderId="23" xfId="0" applyNumberFormat="1" applyFont="1" applyFill="1" applyBorder="1" applyAlignment="1">
      <alignment/>
    </xf>
    <xf numFmtId="0" fontId="6" fillId="33" borderId="23" xfId="0" applyFont="1" applyFill="1" applyBorder="1" applyAlignment="1">
      <alignment/>
    </xf>
    <xf numFmtId="0" fontId="0" fillId="33" borderId="37" xfId="0" applyFont="1" applyFill="1" applyBorder="1" applyAlignment="1">
      <alignment/>
    </xf>
    <xf numFmtId="0" fontId="0" fillId="33" borderId="37" xfId="0" applyFill="1" applyBorder="1" applyAlignment="1">
      <alignment/>
    </xf>
    <xf numFmtId="0" fontId="0" fillId="33" borderId="38" xfId="0" applyFill="1" applyBorder="1" applyAlignment="1">
      <alignment/>
    </xf>
    <xf numFmtId="0" fontId="6" fillId="33" borderId="10" xfId="0" applyFont="1" applyFill="1" applyBorder="1" applyAlignment="1">
      <alignment horizontal="right"/>
    </xf>
    <xf numFmtId="0" fontId="6" fillId="33" borderId="23" xfId="0" applyFont="1" applyFill="1" applyBorder="1" applyAlignment="1">
      <alignment horizontal="right"/>
    </xf>
    <xf numFmtId="0" fontId="6" fillId="33" borderId="23" xfId="0" applyFont="1" applyFill="1" applyBorder="1" applyAlignment="1">
      <alignment horizontal="right"/>
    </xf>
    <xf numFmtId="188" fontId="0" fillId="33" borderId="23" xfId="0" applyNumberFormat="1" applyFont="1" applyFill="1" applyBorder="1" applyAlignment="1">
      <alignment horizontal="right"/>
    </xf>
    <xf numFmtId="0" fontId="6" fillId="33" borderId="20" xfId="0" applyFont="1" applyFill="1" applyBorder="1" applyAlignment="1">
      <alignment horizontal="right"/>
    </xf>
    <xf numFmtId="188" fontId="6" fillId="33" borderId="20" xfId="0" applyNumberFormat="1" applyFont="1" applyFill="1" applyBorder="1" applyAlignment="1">
      <alignment horizontal="right"/>
    </xf>
    <xf numFmtId="0" fontId="4" fillId="33" borderId="20" xfId="0" applyFont="1" applyFill="1" applyBorder="1" applyAlignment="1">
      <alignment horizontal="right" vertical="center" wrapText="1"/>
    </xf>
    <xf numFmtId="0" fontId="0" fillId="33" borderId="39" xfId="0" applyFill="1" applyBorder="1" applyAlignment="1">
      <alignment/>
    </xf>
    <xf numFmtId="0" fontId="8" fillId="33" borderId="20" xfId="0" applyFont="1" applyFill="1" applyBorder="1" applyAlignment="1" quotePrefix="1">
      <alignment horizontal="left"/>
    </xf>
    <xf numFmtId="188" fontId="6" fillId="33" borderId="20" xfId="0" applyNumberFormat="1" applyFont="1" applyFill="1" applyBorder="1" applyAlignment="1">
      <alignment/>
    </xf>
    <xf numFmtId="0" fontId="6" fillId="33" borderId="20" xfId="0" applyFont="1" applyFill="1" applyBorder="1" applyAlignment="1">
      <alignment/>
    </xf>
    <xf numFmtId="2" fontId="0" fillId="33" borderId="20" xfId="0" applyNumberFormat="1" applyFill="1" applyBorder="1" applyAlignment="1">
      <alignment/>
    </xf>
    <xf numFmtId="2" fontId="0" fillId="33" borderId="39" xfId="0" applyNumberFormat="1" applyFill="1" applyBorder="1" applyAlignment="1">
      <alignment/>
    </xf>
    <xf numFmtId="0" fontId="0" fillId="0" borderId="19" xfId="0" applyBorder="1" applyAlignment="1">
      <alignment/>
    </xf>
    <xf numFmtId="0" fontId="0" fillId="0" borderId="20" xfId="0" applyBorder="1" applyAlignment="1">
      <alignment/>
    </xf>
    <xf numFmtId="0" fontId="0" fillId="0" borderId="39" xfId="0" applyBorder="1" applyAlignment="1">
      <alignment/>
    </xf>
    <xf numFmtId="0" fontId="5" fillId="0" borderId="40" xfId="58" applyFont="1" applyFill="1" applyBorder="1" applyAlignment="1">
      <alignment horizontal="center" wrapText="1"/>
      <protection/>
    </xf>
    <xf numFmtId="0" fontId="5" fillId="0" borderId="41" xfId="58" applyFont="1" applyFill="1" applyBorder="1" applyAlignment="1">
      <alignment horizontal="center" wrapText="1"/>
      <protection/>
    </xf>
    <xf numFmtId="0" fontId="5" fillId="0" borderId="42" xfId="58" applyFont="1" applyFill="1" applyBorder="1" applyAlignment="1">
      <alignment horizontal="center" wrapText="1"/>
      <protection/>
    </xf>
    <xf numFmtId="0" fontId="5" fillId="0" borderId="43" xfId="58" applyFont="1" applyFill="1" applyBorder="1" applyAlignment="1">
      <alignment horizontal="center" wrapText="1"/>
      <protection/>
    </xf>
    <xf numFmtId="0" fontId="5" fillId="0" borderId="0" xfId="58" applyFont="1" applyFill="1" applyBorder="1" applyAlignment="1">
      <alignment horizontal="center" wrapText="1"/>
      <protection/>
    </xf>
    <xf numFmtId="0" fontId="5" fillId="0" borderId="44" xfId="58" applyFont="1" applyFill="1" applyBorder="1" applyAlignment="1">
      <alignment horizontal="center" wrapText="1"/>
      <protection/>
    </xf>
    <xf numFmtId="0" fontId="5" fillId="0" borderId="45" xfId="58" applyFont="1" applyFill="1" applyBorder="1" applyAlignment="1">
      <alignment horizontal="center" wrapText="1"/>
      <protection/>
    </xf>
    <xf numFmtId="0" fontId="5" fillId="0" borderId="46" xfId="58" applyFont="1" applyFill="1" applyBorder="1" applyAlignment="1">
      <alignment horizontal="center" wrapText="1"/>
      <protection/>
    </xf>
    <xf numFmtId="0" fontId="5" fillId="0" borderId="47" xfId="58" applyFont="1" applyFill="1" applyBorder="1" applyAlignment="1">
      <alignment horizontal="center" wrapText="1"/>
      <protection/>
    </xf>
    <xf numFmtId="0" fontId="14"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Нормален 2" xfId="56"/>
    <cellStyle name="Нормален_Лист2" xfId="57"/>
    <cellStyle name="Нормален_Лист3" xfId="58"/>
    <cellStyle name="Нормален_ниви" xfId="59"/>
    <cellStyle name="Обяснителен текст" xfId="60"/>
    <cellStyle name="Предупредителен текст" xfId="61"/>
    <cellStyle name="Followed Hyperlink" xfId="62"/>
    <cellStyle name="Percent" xfId="63"/>
    <cellStyle name="Свързана клетка" xfId="64"/>
    <cellStyle name="Сума" xfId="65"/>
    <cellStyle name="Hyperlink"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J137"/>
  <sheetViews>
    <sheetView zoomScalePageLayoutView="0" workbookViewId="0" topLeftCell="A4">
      <selection activeCell="K23" sqref="K23"/>
    </sheetView>
  </sheetViews>
  <sheetFormatPr defaultColWidth="9.140625" defaultRowHeight="12.75"/>
  <cols>
    <col min="3" max="3" width="19.140625" style="0" customWidth="1"/>
    <col min="4" max="4" width="14.28125" style="0" customWidth="1"/>
    <col min="5" max="5" width="10.57421875" style="0" customWidth="1"/>
    <col min="11" max="11" width="21.8515625" style="0" customWidth="1"/>
  </cols>
  <sheetData>
    <row r="1" spans="2:3" ht="12.75">
      <c r="B1" s="1" t="s">
        <v>134</v>
      </c>
      <c r="C1" s="1"/>
    </row>
    <row r="2" ht="13.5" thickBot="1"/>
    <row r="3" spans="2:9" ht="38.25" customHeight="1">
      <c r="B3" s="183" t="s">
        <v>137</v>
      </c>
      <c r="C3" s="184"/>
      <c r="D3" s="184"/>
      <c r="E3" s="184"/>
      <c r="F3" s="184"/>
      <c r="G3" s="184"/>
      <c r="H3" s="184"/>
      <c r="I3" s="185"/>
    </row>
    <row r="4" spans="2:9" ht="12.75">
      <c r="B4" s="186"/>
      <c r="C4" s="187"/>
      <c r="D4" s="187"/>
      <c r="E4" s="187"/>
      <c r="F4" s="187"/>
      <c r="G4" s="187"/>
      <c r="H4" s="187"/>
      <c r="I4" s="188"/>
    </row>
    <row r="5" spans="2:9" ht="32.25" customHeight="1" thickBot="1">
      <c r="B5" s="189"/>
      <c r="C5" s="190"/>
      <c r="D5" s="190"/>
      <c r="E5" s="190"/>
      <c r="F5" s="190"/>
      <c r="G5" s="190"/>
      <c r="H5" s="190"/>
      <c r="I5" s="191"/>
    </row>
    <row r="6" spans="2:9" ht="39" thickBot="1">
      <c r="B6" s="52" t="s">
        <v>26</v>
      </c>
      <c r="C6" s="53" t="s">
        <v>0</v>
      </c>
      <c r="D6" s="54" t="s">
        <v>27</v>
      </c>
      <c r="E6" s="55" t="s">
        <v>28</v>
      </c>
      <c r="F6" s="54" t="s">
        <v>1</v>
      </c>
      <c r="G6" s="53" t="s">
        <v>2</v>
      </c>
      <c r="H6" s="57" t="s">
        <v>29</v>
      </c>
      <c r="I6" s="58" t="s">
        <v>30</v>
      </c>
    </row>
    <row r="7" spans="2:9" ht="13.5" thickBot="1">
      <c r="B7" s="59">
        <v>1</v>
      </c>
      <c r="C7" s="60">
        <v>2</v>
      </c>
      <c r="D7" s="60">
        <v>3</v>
      </c>
      <c r="E7" s="61">
        <v>4</v>
      </c>
      <c r="F7" s="60">
        <v>5</v>
      </c>
      <c r="G7" s="60">
        <v>6</v>
      </c>
      <c r="H7" s="62">
        <v>7</v>
      </c>
      <c r="I7" s="63">
        <v>8</v>
      </c>
    </row>
    <row r="8" spans="2:9" ht="12.75">
      <c r="B8" s="180"/>
      <c r="C8" s="181"/>
      <c r="D8" s="181"/>
      <c r="E8" s="181"/>
      <c r="F8" s="181"/>
      <c r="G8" s="181"/>
      <c r="H8" s="181"/>
      <c r="I8" s="182"/>
    </row>
    <row r="9" spans="2:10" ht="12.75">
      <c r="B9" s="25">
        <v>1</v>
      </c>
      <c r="C9" s="126" t="s">
        <v>5</v>
      </c>
      <c r="D9" s="12" t="s">
        <v>35</v>
      </c>
      <c r="E9" s="127">
        <v>47.015</v>
      </c>
      <c r="F9" s="6">
        <v>4</v>
      </c>
      <c r="G9" s="7" t="s">
        <v>3</v>
      </c>
      <c r="H9" s="43">
        <v>61</v>
      </c>
      <c r="I9" s="44">
        <f>20%*H9*E9</f>
        <v>573.5830000000001</v>
      </c>
      <c r="J9" s="116"/>
    </row>
    <row r="10" spans="2:10" ht="12.75">
      <c r="B10" s="25">
        <v>2</v>
      </c>
      <c r="C10" s="126" t="s">
        <v>5</v>
      </c>
      <c r="D10" s="12" t="s">
        <v>36</v>
      </c>
      <c r="E10" s="127">
        <v>19.31</v>
      </c>
      <c r="F10" s="6">
        <v>3</v>
      </c>
      <c r="G10" s="7" t="s">
        <v>3</v>
      </c>
      <c r="H10" s="43">
        <v>61</v>
      </c>
      <c r="I10" s="44">
        <f aca="true" t="shared" si="0" ref="I10:I25">20%*H10*E10</f>
        <v>235.582</v>
      </c>
      <c r="J10" s="116"/>
    </row>
    <row r="11" spans="2:10" ht="12.75">
      <c r="B11" s="25">
        <v>3</v>
      </c>
      <c r="C11" s="126" t="s">
        <v>5</v>
      </c>
      <c r="D11" s="12" t="s">
        <v>37</v>
      </c>
      <c r="E11" s="127">
        <v>17.004</v>
      </c>
      <c r="F11" s="6">
        <v>3</v>
      </c>
      <c r="G11" s="7" t="s">
        <v>3</v>
      </c>
      <c r="H11" s="43">
        <v>61</v>
      </c>
      <c r="I11" s="44">
        <f t="shared" si="0"/>
        <v>207.44880000000003</v>
      </c>
      <c r="J11" s="116"/>
    </row>
    <row r="12" spans="2:10" ht="12.75">
      <c r="B12" s="25">
        <v>4</v>
      </c>
      <c r="C12" s="126" t="s">
        <v>5</v>
      </c>
      <c r="D12" s="12" t="s">
        <v>38</v>
      </c>
      <c r="E12" s="127">
        <v>13.005</v>
      </c>
      <c r="F12" s="6">
        <v>4</v>
      </c>
      <c r="G12" s="7" t="s">
        <v>3</v>
      </c>
      <c r="H12" s="43">
        <v>61</v>
      </c>
      <c r="I12" s="44">
        <f t="shared" si="0"/>
        <v>158.66100000000003</v>
      </c>
      <c r="J12" s="116"/>
    </row>
    <row r="13" spans="2:10" ht="12.75">
      <c r="B13" s="25">
        <v>5</v>
      </c>
      <c r="C13" s="126" t="s">
        <v>5</v>
      </c>
      <c r="D13" s="12" t="s">
        <v>39</v>
      </c>
      <c r="E13" s="127">
        <v>28.005</v>
      </c>
      <c r="F13" s="6">
        <v>4</v>
      </c>
      <c r="G13" s="7" t="s">
        <v>3</v>
      </c>
      <c r="H13" s="43">
        <v>61</v>
      </c>
      <c r="I13" s="44">
        <f t="shared" si="0"/>
        <v>341.661</v>
      </c>
      <c r="J13" s="116"/>
    </row>
    <row r="14" spans="2:10" ht="12.75">
      <c r="B14" s="25">
        <v>6</v>
      </c>
      <c r="C14" s="126" t="s">
        <v>5</v>
      </c>
      <c r="D14" s="12" t="s">
        <v>40</v>
      </c>
      <c r="E14" s="127">
        <v>11.002</v>
      </c>
      <c r="F14" s="6">
        <v>4</v>
      </c>
      <c r="G14" s="7" t="s">
        <v>3</v>
      </c>
      <c r="H14" s="43">
        <v>61</v>
      </c>
      <c r="I14" s="44">
        <f t="shared" si="0"/>
        <v>134.22440000000003</v>
      </c>
      <c r="J14" s="116"/>
    </row>
    <row r="15" spans="2:10" ht="12.75">
      <c r="B15" s="25">
        <v>7</v>
      </c>
      <c r="C15" s="126" t="s">
        <v>5</v>
      </c>
      <c r="D15" s="12" t="s">
        <v>41</v>
      </c>
      <c r="E15" s="127">
        <v>11.002</v>
      </c>
      <c r="F15" s="6">
        <v>4</v>
      </c>
      <c r="G15" s="7" t="s">
        <v>3</v>
      </c>
      <c r="H15" s="43">
        <v>61</v>
      </c>
      <c r="I15" s="44">
        <f t="shared" si="0"/>
        <v>134.22440000000003</v>
      </c>
      <c r="J15" s="116"/>
    </row>
    <row r="16" spans="2:10" ht="12.75">
      <c r="B16" s="25">
        <v>8</v>
      </c>
      <c r="C16" s="126" t="s">
        <v>5</v>
      </c>
      <c r="D16" s="12" t="s">
        <v>42</v>
      </c>
      <c r="E16" s="127">
        <v>11.002</v>
      </c>
      <c r="F16" s="6">
        <v>4</v>
      </c>
      <c r="G16" s="7" t="s">
        <v>3</v>
      </c>
      <c r="H16" s="43">
        <v>61</v>
      </c>
      <c r="I16" s="44">
        <f t="shared" si="0"/>
        <v>134.22440000000003</v>
      </c>
      <c r="J16" s="116"/>
    </row>
    <row r="17" spans="2:10" ht="12.75">
      <c r="B17" s="25">
        <v>9</v>
      </c>
      <c r="C17" s="126" t="s">
        <v>5</v>
      </c>
      <c r="D17" s="12" t="s">
        <v>43</v>
      </c>
      <c r="E17" s="127">
        <v>25.004</v>
      </c>
      <c r="F17" s="6">
        <v>3</v>
      </c>
      <c r="G17" s="7" t="s">
        <v>3</v>
      </c>
      <c r="H17" s="43">
        <v>61</v>
      </c>
      <c r="I17" s="44">
        <f t="shared" si="0"/>
        <v>305.0488</v>
      </c>
      <c r="J17" s="116"/>
    </row>
    <row r="18" spans="2:10" ht="12.75">
      <c r="B18" s="25">
        <v>10</v>
      </c>
      <c r="C18" s="126" t="s">
        <v>5</v>
      </c>
      <c r="D18" s="12" t="s">
        <v>44</v>
      </c>
      <c r="E18" s="127">
        <v>16.337</v>
      </c>
      <c r="F18" s="6">
        <v>5</v>
      </c>
      <c r="G18" s="7" t="s">
        <v>3</v>
      </c>
      <c r="H18" s="43">
        <v>61</v>
      </c>
      <c r="I18" s="44">
        <f t="shared" si="0"/>
        <v>199.31140000000002</v>
      </c>
      <c r="J18" s="116"/>
    </row>
    <row r="19" spans="2:10" ht="12.75">
      <c r="B19" s="25">
        <v>11</v>
      </c>
      <c r="C19" s="126" t="s">
        <v>5</v>
      </c>
      <c r="D19" s="12" t="s">
        <v>45</v>
      </c>
      <c r="E19" s="127">
        <v>16.338</v>
      </c>
      <c r="F19" s="6">
        <v>5</v>
      </c>
      <c r="G19" s="7" t="s">
        <v>3</v>
      </c>
      <c r="H19" s="43">
        <v>61</v>
      </c>
      <c r="I19" s="44">
        <f t="shared" si="0"/>
        <v>199.32360000000003</v>
      </c>
      <c r="J19" s="116"/>
    </row>
    <row r="20" spans="2:10" ht="12.75">
      <c r="B20" s="25">
        <v>12</v>
      </c>
      <c r="C20" s="126" t="s">
        <v>5</v>
      </c>
      <c r="D20" s="12" t="s">
        <v>46</v>
      </c>
      <c r="E20" s="127">
        <v>12.004</v>
      </c>
      <c r="F20" s="6">
        <v>4</v>
      </c>
      <c r="G20" s="7" t="s">
        <v>3</v>
      </c>
      <c r="H20" s="43">
        <v>61</v>
      </c>
      <c r="I20" s="44">
        <f t="shared" si="0"/>
        <v>146.4488</v>
      </c>
      <c r="J20" s="116"/>
    </row>
    <row r="21" spans="2:10" ht="12.75">
      <c r="B21" s="25">
        <v>13</v>
      </c>
      <c r="C21" s="126" t="s">
        <v>5</v>
      </c>
      <c r="D21" s="12" t="s">
        <v>47</v>
      </c>
      <c r="E21" s="127">
        <v>12.503</v>
      </c>
      <c r="F21" s="6">
        <v>4</v>
      </c>
      <c r="G21" s="7" t="s">
        <v>3</v>
      </c>
      <c r="H21" s="43">
        <v>61</v>
      </c>
      <c r="I21" s="44">
        <f t="shared" si="0"/>
        <v>152.53660000000002</v>
      </c>
      <c r="J21" s="116"/>
    </row>
    <row r="22" spans="2:10" ht="12.75">
      <c r="B22" s="25">
        <v>14</v>
      </c>
      <c r="C22" s="126" t="s">
        <v>5</v>
      </c>
      <c r="D22" s="12" t="s">
        <v>48</v>
      </c>
      <c r="E22" s="127">
        <v>21.998</v>
      </c>
      <c r="F22" s="6">
        <v>4</v>
      </c>
      <c r="G22" s="7" t="s">
        <v>3</v>
      </c>
      <c r="H22" s="43">
        <v>61</v>
      </c>
      <c r="I22" s="44">
        <f t="shared" si="0"/>
        <v>268.3756</v>
      </c>
      <c r="J22" s="116"/>
    </row>
    <row r="23" spans="2:10" ht="12.75">
      <c r="B23" s="25">
        <v>15</v>
      </c>
      <c r="C23" s="126" t="s">
        <v>5</v>
      </c>
      <c r="D23" s="12" t="s">
        <v>49</v>
      </c>
      <c r="E23" s="127">
        <v>20.009</v>
      </c>
      <c r="F23" s="6">
        <v>4</v>
      </c>
      <c r="G23" s="7" t="s">
        <v>3</v>
      </c>
      <c r="H23" s="43">
        <v>61</v>
      </c>
      <c r="I23" s="44">
        <f t="shared" si="0"/>
        <v>244.10980000000004</v>
      </c>
      <c r="J23" s="116"/>
    </row>
    <row r="24" spans="2:10" ht="12.75">
      <c r="B24" s="25">
        <v>16</v>
      </c>
      <c r="C24" s="126" t="s">
        <v>5</v>
      </c>
      <c r="D24" s="12" t="s">
        <v>50</v>
      </c>
      <c r="E24" s="127">
        <v>20.005</v>
      </c>
      <c r="F24" s="6">
        <v>4</v>
      </c>
      <c r="G24" s="7" t="s">
        <v>3</v>
      </c>
      <c r="H24" s="43">
        <v>61</v>
      </c>
      <c r="I24" s="44">
        <f t="shared" si="0"/>
        <v>244.061</v>
      </c>
      <c r="J24" s="116"/>
    </row>
    <row r="25" spans="2:10" ht="13.5" thickBot="1">
      <c r="B25" s="25">
        <v>17</v>
      </c>
      <c r="C25" s="128" t="s">
        <v>5</v>
      </c>
      <c r="D25" s="129" t="s">
        <v>51</v>
      </c>
      <c r="E25" s="130">
        <v>30.006</v>
      </c>
      <c r="F25" s="131">
        <v>4</v>
      </c>
      <c r="G25" s="132" t="s">
        <v>3</v>
      </c>
      <c r="H25" s="133">
        <v>61</v>
      </c>
      <c r="I25" s="134">
        <f t="shared" si="0"/>
        <v>366.07320000000004</v>
      </c>
      <c r="J25" s="116"/>
    </row>
    <row r="26" spans="2:9" ht="13.5" thickBot="1">
      <c r="B26" s="15"/>
      <c r="C26" s="27" t="s">
        <v>4</v>
      </c>
      <c r="D26" s="36"/>
      <c r="E26" s="22">
        <f>SUM(E9:E25)</f>
        <v>331.549</v>
      </c>
      <c r="F26" s="36"/>
      <c r="G26" s="37"/>
      <c r="H26" s="135"/>
      <c r="I26" s="136"/>
    </row>
    <row r="27" spans="2:9" ht="12.75">
      <c r="B27" s="8"/>
      <c r="C27" s="17"/>
      <c r="D27" s="112"/>
      <c r="E27" s="114"/>
      <c r="F27" s="112"/>
      <c r="G27" s="108"/>
      <c r="H27" s="137"/>
      <c r="I27" s="138"/>
    </row>
    <row r="28" spans="2:10" ht="12.75">
      <c r="B28" s="9">
        <v>1</v>
      </c>
      <c r="C28" s="128" t="s">
        <v>6</v>
      </c>
      <c r="D28" s="139" t="s">
        <v>52</v>
      </c>
      <c r="E28" s="140">
        <v>599.697</v>
      </c>
      <c r="F28" s="139">
        <v>3</v>
      </c>
      <c r="G28" s="141" t="s">
        <v>3</v>
      </c>
      <c r="H28" s="133">
        <v>61</v>
      </c>
      <c r="I28" s="134">
        <f>20%*H28*E28</f>
        <v>7316.303400000001</v>
      </c>
      <c r="J28" s="116"/>
    </row>
    <row r="29" spans="2:10" ht="12.75">
      <c r="B29" s="9">
        <v>2</v>
      </c>
      <c r="C29" s="38" t="s">
        <v>6</v>
      </c>
      <c r="D29" s="19" t="s">
        <v>15</v>
      </c>
      <c r="E29" s="21">
        <v>15.004</v>
      </c>
      <c r="F29" s="2">
        <v>3</v>
      </c>
      <c r="G29" s="5" t="s">
        <v>3</v>
      </c>
      <c r="H29" s="43">
        <v>61</v>
      </c>
      <c r="I29" s="44">
        <f>20%*H29*E29</f>
        <v>183.0488</v>
      </c>
      <c r="J29" s="116"/>
    </row>
    <row r="30" spans="2:10" ht="12.75">
      <c r="B30" s="9">
        <v>3</v>
      </c>
      <c r="C30" s="38" t="s">
        <v>6</v>
      </c>
      <c r="D30" s="19" t="s">
        <v>16</v>
      </c>
      <c r="E30" s="21">
        <v>15.004</v>
      </c>
      <c r="F30" s="2">
        <v>3</v>
      </c>
      <c r="G30" s="5" t="s">
        <v>3</v>
      </c>
      <c r="H30" s="43">
        <v>61</v>
      </c>
      <c r="I30" s="44">
        <f>20%*H30*E30</f>
        <v>183.0488</v>
      </c>
      <c r="J30" s="116"/>
    </row>
    <row r="31" spans="2:10" ht="12.75">
      <c r="B31" s="9">
        <v>4</v>
      </c>
      <c r="C31" s="38" t="s">
        <v>6</v>
      </c>
      <c r="D31" s="19" t="s">
        <v>17</v>
      </c>
      <c r="E31" s="21">
        <v>3.001</v>
      </c>
      <c r="F31" s="2">
        <v>3</v>
      </c>
      <c r="G31" s="5" t="s">
        <v>3</v>
      </c>
      <c r="H31" s="43">
        <v>61</v>
      </c>
      <c r="I31" s="44">
        <f>20%*H31*E31</f>
        <v>36.6122</v>
      </c>
      <c r="J31" s="116"/>
    </row>
    <row r="32" spans="2:10" ht="13.5" thickBot="1">
      <c r="B32" s="45">
        <v>5</v>
      </c>
      <c r="C32" s="80" t="s">
        <v>6</v>
      </c>
      <c r="D32" s="161" t="s">
        <v>18</v>
      </c>
      <c r="E32" s="170">
        <v>3.127</v>
      </c>
      <c r="F32" s="169">
        <v>3</v>
      </c>
      <c r="G32" s="46" t="s">
        <v>3</v>
      </c>
      <c r="H32" s="47">
        <v>61</v>
      </c>
      <c r="I32" s="48">
        <f>20%*H32*E32</f>
        <v>38.1494</v>
      </c>
      <c r="J32" s="116"/>
    </row>
    <row r="33" spans="2:9" ht="13.5" thickBot="1">
      <c r="B33" s="15"/>
      <c r="C33" s="27" t="s">
        <v>4</v>
      </c>
      <c r="D33" s="28"/>
      <c r="E33" s="39">
        <f>SUM(E28:E32)</f>
        <v>635.833</v>
      </c>
      <c r="F33" s="28"/>
      <c r="G33" s="31"/>
      <c r="H33" s="135"/>
      <c r="I33" s="136"/>
    </row>
    <row r="34" spans="2:9" ht="12.75">
      <c r="B34" s="8"/>
      <c r="C34" s="17"/>
      <c r="D34" s="50"/>
      <c r="E34" s="76"/>
      <c r="F34" s="50"/>
      <c r="G34" s="20"/>
      <c r="H34" s="137"/>
      <c r="I34" s="138"/>
    </row>
    <row r="35" spans="2:10" ht="13.5" thickBot="1">
      <c r="B35" s="109">
        <v>1</v>
      </c>
      <c r="C35" s="142" t="s">
        <v>7</v>
      </c>
      <c r="D35" s="115" t="s">
        <v>53</v>
      </c>
      <c r="E35" s="143">
        <v>237.808</v>
      </c>
      <c r="F35" s="81">
        <v>3</v>
      </c>
      <c r="G35" s="67" t="s">
        <v>3</v>
      </c>
      <c r="H35" s="47">
        <v>61</v>
      </c>
      <c r="I35" s="48">
        <f>20%*H35*E35</f>
        <v>2901.2576000000004</v>
      </c>
      <c r="J35" s="116"/>
    </row>
    <row r="36" spans="2:9" ht="13.5" thickBot="1">
      <c r="B36" s="15"/>
      <c r="C36" s="27" t="s">
        <v>4</v>
      </c>
      <c r="D36" s="28"/>
      <c r="E36" s="117">
        <v>237.808</v>
      </c>
      <c r="F36" s="28"/>
      <c r="G36" s="31"/>
      <c r="H36" s="135"/>
      <c r="I36" s="136"/>
    </row>
    <row r="37" spans="2:9" ht="12.75">
      <c r="B37" s="8"/>
      <c r="C37" s="17"/>
      <c r="D37" s="50"/>
      <c r="E37" s="76"/>
      <c r="F37" s="50"/>
      <c r="G37" s="20"/>
      <c r="H37" s="137"/>
      <c r="I37" s="138"/>
    </row>
    <row r="38" spans="2:9" ht="12.75">
      <c r="B38" s="9">
        <v>1</v>
      </c>
      <c r="C38" s="38" t="s">
        <v>8</v>
      </c>
      <c r="D38" s="16" t="s">
        <v>19</v>
      </c>
      <c r="E38" s="3">
        <v>10.725</v>
      </c>
      <c r="F38" s="6">
        <v>3</v>
      </c>
      <c r="G38" s="7" t="s">
        <v>3</v>
      </c>
      <c r="H38" s="43">
        <v>61</v>
      </c>
      <c r="I38" s="44">
        <f>20%*H38*E38</f>
        <v>130.845</v>
      </c>
    </row>
    <row r="39" spans="2:9" ht="12.75">
      <c r="B39" s="9">
        <v>2</v>
      </c>
      <c r="C39" s="38" t="s">
        <v>8</v>
      </c>
      <c r="D39" s="16" t="s">
        <v>20</v>
      </c>
      <c r="E39" s="3">
        <v>10.725</v>
      </c>
      <c r="F39" s="6">
        <v>3</v>
      </c>
      <c r="G39" s="7" t="s">
        <v>3</v>
      </c>
      <c r="H39" s="43">
        <v>61</v>
      </c>
      <c r="I39" s="44">
        <f>20%*H39*E39</f>
        <v>130.845</v>
      </c>
    </row>
    <row r="40" spans="2:9" ht="12.75">
      <c r="B40" s="9">
        <v>3</v>
      </c>
      <c r="C40" s="38" t="s">
        <v>8</v>
      </c>
      <c r="D40" s="12" t="s">
        <v>21</v>
      </c>
      <c r="E40" s="14">
        <v>8.698</v>
      </c>
      <c r="F40" s="12">
        <v>3</v>
      </c>
      <c r="G40" s="7" t="s">
        <v>3</v>
      </c>
      <c r="H40" s="43">
        <v>61</v>
      </c>
      <c r="I40" s="44">
        <f>20%*H40*E40</f>
        <v>106.11560000000001</v>
      </c>
    </row>
    <row r="41" spans="2:9" ht="13.5" thickBot="1">
      <c r="B41" s="45">
        <v>4</v>
      </c>
      <c r="C41" s="80" t="s">
        <v>8</v>
      </c>
      <c r="D41" s="51" t="s">
        <v>22</v>
      </c>
      <c r="E41" s="113">
        <v>3</v>
      </c>
      <c r="F41" s="66">
        <v>3</v>
      </c>
      <c r="G41" s="67" t="s">
        <v>3</v>
      </c>
      <c r="H41" s="47">
        <v>61</v>
      </c>
      <c r="I41" s="48">
        <f>20%*H41*E41</f>
        <v>36.6</v>
      </c>
    </row>
    <row r="42" spans="2:9" ht="13.5" thickBot="1">
      <c r="B42" s="109"/>
      <c r="C42" s="110" t="s">
        <v>4</v>
      </c>
      <c r="D42" s="115"/>
      <c r="E42" s="125">
        <f>SUM(E38:E41)</f>
        <v>33.147999999999996</v>
      </c>
      <c r="F42" s="115"/>
      <c r="G42" s="111"/>
      <c r="H42" s="23"/>
      <c r="I42" s="24"/>
    </row>
    <row r="43" spans="2:9" ht="12.75">
      <c r="B43" s="25"/>
      <c r="C43" s="144"/>
      <c r="D43" s="171"/>
      <c r="E43" s="172"/>
      <c r="F43" s="171"/>
      <c r="G43" s="173"/>
      <c r="H43" s="26"/>
      <c r="I43" s="174"/>
    </row>
    <row r="44" spans="2:10" ht="12.75">
      <c r="B44" s="25">
        <v>1</v>
      </c>
      <c r="C44" s="144" t="s">
        <v>9</v>
      </c>
      <c r="D44" s="33" t="s">
        <v>54</v>
      </c>
      <c r="E44" s="145">
        <v>1961.386</v>
      </c>
      <c r="F44" s="146">
        <v>4</v>
      </c>
      <c r="G44" s="34" t="s">
        <v>3</v>
      </c>
      <c r="H44" s="43">
        <v>61</v>
      </c>
      <c r="I44" s="44">
        <f>20%*H44*E44</f>
        <v>23928.909200000002</v>
      </c>
      <c r="J44" s="116"/>
    </row>
    <row r="45" spans="2:10" ht="13.5" thickBot="1">
      <c r="B45" s="49">
        <v>2</v>
      </c>
      <c r="C45" s="128" t="s">
        <v>9</v>
      </c>
      <c r="D45" s="147" t="s">
        <v>55</v>
      </c>
      <c r="E45" s="130">
        <v>112.319</v>
      </c>
      <c r="F45" s="131">
        <v>3</v>
      </c>
      <c r="G45" s="132" t="s">
        <v>3</v>
      </c>
      <c r="H45" s="133">
        <v>61</v>
      </c>
      <c r="I45" s="134">
        <f>20%*H45*E45</f>
        <v>1370.2918000000002</v>
      </c>
      <c r="J45" s="116"/>
    </row>
    <row r="46" spans="2:9" ht="13.5" thickBot="1">
      <c r="B46" s="15"/>
      <c r="C46" s="27" t="s">
        <v>4</v>
      </c>
      <c r="D46" s="35"/>
      <c r="E46" s="40">
        <f>SUM(E44:E45)</f>
        <v>2073.705</v>
      </c>
      <c r="F46" s="35"/>
      <c r="G46" s="37"/>
      <c r="H46" s="135"/>
      <c r="I46" s="136"/>
    </row>
    <row r="47" spans="2:9" ht="15" customHeight="1">
      <c r="B47" s="8"/>
      <c r="C47" s="122"/>
      <c r="D47" s="107"/>
      <c r="E47" s="123"/>
      <c r="F47" s="107"/>
      <c r="G47" s="108"/>
      <c r="H47" s="137"/>
      <c r="I47" s="138"/>
    </row>
    <row r="48" spans="2:10" ht="13.5" thickBot="1">
      <c r="B48" s="10">
        <v>1</v>
      </c>
      <c r="C48" s="148" t="s">
        <v>12</v>
      </c>
      <c r="D48" s="149" t="s">
        <v>56</v>
      </c>
      <c r="E48" s="130">
        <v>50.009</v>
      </c>
      <c r="F48" s="131">
        <v>4</v>
      </c>
      <c r="G48" s="132" t="s">
        <v>3</v>
      </c>
      <c r="H48" s="133">
        <v>61</v>
      </c>
      <c r="I48" s="134">
        <f>20%*H48*E48</f>
        <v>610.1098000000001</v>
      </c>
      <c r="J48" s="116"/>
    </row>
    <row r="49" spans="2:9" ht="13.5" thickBot="1">
      <c r="B49" s="118"/>
      <c r="C49" s="27" t="s">
        <v>4</v>
      </c>
      <c r="D49" s="119"/>
      <c r="E49" s="40">
        <v>50.009</v>
      </c>
      <c r="F49" s="119"/>
      <c r="G49" s="124"/>
      <c r="H49" s="135"/>
      <c r="I49" s="136"/>
    </row>
    <row r="50" spans="2:9" ht="12.75">
      <c r="B50" s="8"/>
      <c r="C50" s="122"/>
      <c r="D50" s="107"/>
      <c r="E50" s="123"/>
      <c r="F50" s="107"/>
      <c r="G50" s="108"/>
      <c r="H50" s="137"/>
      <c r="I50" s="138"/>
    </row>
    <row r="51" spans="2:10" ht="12.75">
      <c r="B51" s="9">
        <v>1</v>
      </c>
      <c r="C51" s="126" t="s">
        <v>24</v>
      </c>
      <c r="D51" s="150" t="s">
        <v>57</v>
      </c>
      <c r="E51" s="151">
        <v>42.595</v>
      </c>
      <c r="F51" s="152">
        <v>5</v>
      </c>
      <c r="G51" s="153" t="s">
        <v>3</v>
      </c>
      <c r="H51" s="43">
        <v>61</v>
      </c>
      <c r="I51" s="44">
        <f aca="true" t="shared" si="1" ref="I51:I57">20%*H51*E51</f>
        <v>519.659</v>
      </c>
      <c r="J51" s="116"/>
    </row>
    <row r="52" spans="2:10" ht="12.75">
      <c r="B52" s="9">
        <v>2</v>
      </c>
      <c r="C52" s="126" t="s">
        <v>24</v>
      </c>
      <c r="D52" s="150" t="s">
        <v>58</v>
      </c>
      <c r="E52" s="151">
        <v>15.004</v>
      </c>
      <c r="F52" s="152">
        <v>6</v>
      </c>
      <c r="G52" s="153" t="s">
        <v>3</v>
      </c>
      <c r="H52" s="43">
        <v>61</v>
      </c>
      <c r="I52" s="44">
        <f t="shared" si="1"/>
        <v>183.0488</v>
      </c>
      <c r="J52" s="116"/>
    </row>
    <row r="53" spans="2:10" ht="12.75">
      <c r="B53" s="9">
        <v>3</v>
      </c>
      <c r="C53" s="126" t="s">
        <v>24</v>
      </c>
      <c r="D53" s="150" t="s">
        <v>59</v>
      </c>
      <c r="E53" s="151">
        <v>10.002</v>
      </c>
      <c r="F53" s="152">
        <v>6</v>
      </c>
      <c r="G53" s="153" t="s">
        <v>3</v>
      </c>
      <c r="H53" s="43">
        <v>61</v>
      </c>
      <c r="I53" s="44">
        <f t="shared" si="1"/>
        <v>122.02440000000001</v>
      </c>
      <c r="J53" s="116"/>
    </row>
    <row r="54" spans="2:10" ht="12.75">
      <c r="B54" s="9">
        <v>4</v>
      </c>
      <c r="C54" s="126" t="s">
        <v>24</v>
      </c>
      <c r="D54" s="150" t="s">
        <v>60</v>
      </c>
      <c r="E54" s="151">
        <v>10.002</v>
      </c>
      <c r="F54" s="152">
        <v>6</v>
      </c>
      <c r="G54" s="153" t="s">
        <v>3</v>
      </c>
      <c r="H54" s="43">
        <v>61</v>
      </c>
      <c r="I54" s="44">
        <f t="shared" si="1"/>
        <v>122.02440000000001</v>
      </c>
      <c r="J54" s="116"/>
    </row>
    <row r="55" spans="2:10" ht="12.75">
      <c r="B55" s="9">
        <v>5</v>
      </c>
      <c r="C55" s="126" t="s">
        <v>24</v>
      </c>
      <c r="D55" s="150" t="s">
        <v>61</v>
      </c>
      <c r="E55" s="3">
        <v>70.013</v>
      </c>
      <c r="F55" s="152">
        <v>5</v>
      </c>
      <c r="G55" s="153" t="s">
        <v>3</v>
      </c>
      <c r="H55" s="43">
        <v>61</v>
      </c>
      <c r="I55" s="44">
        <f t="shared" si="1"/>
        <v>854.1586000000001</v>
      </c>
      <c r="J55" s="116"/>
    </row>
    <row r="56" spans="2:10" ht="12.75">
      <c r="B56" s="25">
        <v>6</v>
      </c>
      <c r="C56" s="144" t="s">
        <v>24</v>
      </c>
      <c r="D56" s="154" t="s">
        <v>62</v>
      </c>
      <c r="E56" s="151">
        <v>11.503</v>
      </c>
      <c r="F56" s="152">
        <v>5</v>
      </c>
      <c r="G56" s="153" t="s">
        <v>3</v>
      </c>
      <c r="H56" s="43">
        <v>61</v>
      </c>
      <c r="I56" s="44">
        <f t="shared" si="1"/>
        <v>140.3366</v>
      </c>
      <c r="J56" s="116"/>
    </row>
    <row r="57" spans="2:10" ht="13.5" thickBot="1">
      <c r="B57" s="109">
        <v>7</v>
      </c>
      <c r="C57" s="110" t="s">
        <v>24</v>
      </c>
      <c r="D57" s="155" t="s">
        <v>63</v>
      </c>
      <c r="E57" s="156">
        <v>12.669</v>
      </c>
      <c r="F57" s="157">
        <v>3</v>
      </c>
      <c r="G57" s="158" t="s">
        <v>3</v>
      </c>
      <c r="H57" s="47">
        <v>61</v>
      </c>
      <c r="I57" s="48">
        <f t="shared" si="1"/>
        <v>154.5618</v>
      </c>
      <c r="J57" s="116"/>
    </row>
    <row r="58" spans="2:9" ht="13.5" thickBot="1">
      <c r="B58" s="15"/>
      <c r="C58" s="27" t="s">
        <v>4</v>
      </c>
      <c r="D58" s="35"/>
      <c r="E58" s="40">
        <f>SUM(E51:E57)</f>
        <v>171.78799999999998</v>
      </c>
      <c r="F58" s="35"/>
      <c r="G58" s="37"/>
      <c r="H58" s="135"/>
      <c r="I58" s="136"/>
    </row>
    <row r="59" spans="2:9" ht="12.75">
      <c r="B59" s="8"/>
      <c r="C59" s="122"/>
      <c r="D59" s="107"/>
      <c r="E59" s="123"/>
      <c r="F59" s="107"/>
      <c r="G59" s="108"/>
      <c r="H59" s="137"/>
      <c r="I59" s="138"/>
    </row>
    <row r="60" spans="2:10" ht="12.75">
      <c r="B60" s="25">
        <v>1</v>
      </c>
      <c r="C60" s="175" t="s">
        <v>13</v>
      </c>
      <c r="D60" s="159" t="s">
        <v>64</v>
      </c>
      <c r="E60" s="176">
        <v>13</v>
      </c>
      <c r="F60" s="177">
        <v>5</v>
      </c>
      <c r="G60" s="173" t="s">
        <v>3</v>
      </c>
      <c r="H60" s="178">
        <v>61</v>
      </c>
      <c r="I60" s="179">
        <f aca="true" t="shared" si="2" ref="I60:I88">20%*H60*E60</f>
        <v>158.60000000000002</v>
      </c>
      <c r="J60" s="116"/>
    </row>
    <row r="61" spans="2:10" ht="12.75">
      <c r="B61" s="9">
        <v>2</v>
      </c>
      <c r="C61" s="18" t="s">
        <v>13</v>
      </c>
      <c r="D61" s="159" t="s">
        <v>65</v>
      </c>
      <c r="E61" s="13">
        <v>12.504</v>
      </c>
      <c r="F61" s="4">
        <v>5</v>
      </c>
      <c r="G61" s="5" t="s">
        <v>3</v>
      </c>
      <c r="H61" s="43">
        <v>61</v>
      </c>
      <c r="I61" s="44">
        <f t="shared" si="2"/>
        <v>152.5488</v>
      </c>
      <c r="J61" s="116"/>
    </row>
    <row r="62" spans="2:10" ht="12.75">
      <c r="B62" s="9">
        <v>3</v>
      </c>
      <c r="C62" s="18" t="s">
        <v>13</v>
      </c>
      <c r="D62" s="159" t="s">
        <v>66</v>
      </c>
      <c r="E62" s="13">
        <v>19.004</v>
      </c>
      <c r="F62" s="4">
        <v>4</v>
      </c>
      <c r="G62" s="5" t="s">
        <v>3</v>
      </c>
      <c r="H62" s="43">
        <v>61</v>
      </c>
      <c r="I62" s="44">
        <f t="shared" si="2"/>
        <v>231.84880000000004</v>
      </c>
      <c r="J62" s="116"/>
    </row>
    <row r="63" spans="2:10" ht="12.75">
      <c r="B63" s="9">
        <v>4</v>
      </c>
      <c r="C63" s="18" t="s">
        <v>13</v>
      </c>
      <c r="D63" s="159" t="s">
        <v>67</v>
      </c>
      <c r="E63" s="13">
        <v>14.254</v>
      </c>
      <c r="F63" s="4">
        <v>4</v>
      </c>
      <c r="G63" s="5" t="s">
        <v>3</v>
      </c>
      <c r="H63" s="43">
        <v>61</v>
      </c>
      <c r="I63" s="44">
        <f t="shared" si="2"/>
        <v>173.89880000000002</v>
      </c>
      <c r="J63" s="116"/>
    </row>
    <row r="64" spans="2:10" ht="12.75">
      <c r="B64" s="9">
        <v>5</v>
      </c>
      <c r="C64" s="18" t="s">
        <v>13</v>
      </c>
      <c r="D64" s="159" t="s">
        <v>68</v>
      </c>
      <c r="E64" s="13">
        <v>6.501</v>
      </c>
      <c r="F64" s="4">
        <v>4</v>
      </c>
      <c r="G64" s="5" t="s">
        <v>3</v>
      </c>
      <c r="H64" s="43">
        <v>61</v>
      </c>
      <c r="I64" s="44">
        <f t="shared" si="2"/>
        <v>79.3122</v>
      </c>
      <c r="J64" s="116"/>
    </row>
    <row r="65" spans="2:10" ht="12.75">
      <c r="B65" s="9">
        <v>6</v>
      </c>
      <c r="C65" s="18" t="s">
        <v>13</v>
      </c>
      <c r="D65" s="159" t="s">
        <v>69</v>
      </c>
      <c r="E65" s="13">
        <v>12.503</v>
      </c>
      <c r="F65" s="4">
        <v>3</v>
      </c>
      <c r="G65" s="5" t="s">
        <v>3</v>
      </c>
      <c r="H65" s="43">
        <v>61</v>
      </c>
      <c r="I65" s="44">
        <f t="shared" si="2"/>
        <v>152.53660000000002</v>
      </c>
      <c r="J65" s="116"/>
    </row>
    <row r="66" spans="2:10" ht="12.75">
      <c r="B66" s="9">
        <v>7</v>
      </c>
      <c r="C66" s="18" t="s">
        <v>13</v>
      </c>
      <c r="D66" s="159" t="s">
        <v>70</v>
      </c>
      <c r="E66" s="13">
        <v>7.152</v>
      </c>
      <c r="F66" s="4">
        <v>4</v>
      </c>
      <c r="G66" s="5" t="s">
        <v>3</v>
      </c>
      <c r="H66" s="43">
        <v>61</v>
      </c>
      <c r="I66" s="44">
        <f t="shared" si="2"/>
        <v>87.2544</v>
      </c>
      <c r="J66" s="116"/>
    </row>
    <row r="67" spans="2:10" ht="12.75">
      <c r="B67" s="9">
        <v>8</v>
      </c>
      <c r="C67" s="18" t="s">
        <v>13</v>
      </c>
      <c r="D67" s="159" t="s">
        <v>71</v>
      </c>
      <c r="E67" s="13">
        <v>21.004</v>
      </c>
      <c r="F67" s="4">
        <v>3</v>
      </c>
      <c r="G67" s="5" t="s">
        <v>3</v>
      </c>
      <c r="H67" s="43">
        <v>61</v>
      </c>
      <c r="I67" s="44">
        <f t="shared" si="2"/>
        <v>256.2488</v>
      </c>
      <c r="J67" s="116"/>
    </row>
    <row r="68" spans="2:10" ht="12.75">
      <c r="B68" s="9">
        <v>9</v>
      </c>
      <c r="C68" s="18" t="s">
        <v>13</v>
      </c>
      <c r="D68" s="159" t="s">
        <v>72</v>
      </c>
      <c r="E68" s="13">
        <v>19.004</v>
      </c>
      <c r="F68" s="4">
        <v>4</v>
      </c>
      <c r="G68" s="5" t="s">
        <v>3</v>
      </c>
      <c r="H68" s="43">
        <v>61</v>
      </c>
      <c r="I68" s="44">
        <f t="shared" si="2"/>
        <v>231.84880000000004</v>
      </c>
      <c r="J68" s="116"/>
    </row>
    <row r="69" spans="2:10" ht="12.75">
      <c r="B69" s="9">
        <v>10</v>
      </c>
      <c r="C69" s="18" t="s">
        <v>13</v>
      </c>
      <c r="D69" s="159" t="s">
        <v>73</v>
      </c>
      <c r="E69" s="13">
        <v>19.338</v>
      </c>
      <c r="F69" s="4">
        <v>4</v>
      </c>
      <c r="G69" s="5" t="s">
        <v>3</v>
      </c>
      <c r="H69" s="43">
        <v>61</v>
      </c>
      <c r="I69" s="44">
        <f t="shared" si="2"/>
        <v>235.92360000000002</v>
      </c>
      <c r="J69" s="116"/>
    </row>
    <row r="70" spans="2:10" ht="12.75">
      <c r="B70" s="9">
        <v>11</v>
      </c>
      <c r="C70" s="18" t="s">
        <v>13</v>
      </c>
      <c r="D70" s="159" t="s">
        <v>74</v>
      </c>
      <c r="E70" s="13">
        <v>11.753</v>
      </c>
      <c r="F70" s="4">
        <v>4</v>
      </c>
      <c r="G70" s="5" t="s">
        <v>3</v>
      </c>
      <c r="H70" s="43">
        <v>61</v>
      </c>
      <c r="I70" s="44">
        <f t="shared" si="2"/>
        <v>143.38660000000002</v>
      </c>
      <c r="J70" s="116"/>
    </row>
    <row r="71" spans="2:10" ht="12.75">
      <c r="B71" s="9">
        <v>12</v>
      </c>
      <c r="C71" s="18" t="s">
        <v>13</v>
      </c>
      <c r="D71" s="159" t="s">
        <v>75</v>
      </c>
      <c r="E71" s="13">
        <v>11.753</v>
      </c>
      <c r="F71" s="4">
        <v>4</v>
      </c>
      <c r="G71" s="5" t="s">
        <v>3</v>
      </c>
      <c r="H71" s="43">
        <v>61</v>
      </c>
      <c r="I71" s="44">
        <f t="shared" si="2"/>
        <v>143.38660000000002</v>
      </c>
      <c r="J71" s="116"/>
    </row>
    <row r="72" spans="2:10" ht="12.75">
      <c r="B72" s="9">
        <v>13</v>
      </c>
      <c r="C72" s="18" t="s">
        <v>13</v>
      </c>
      <c r="D72" s="159" t="s">
        <v>76</v>
      </c>
      <c r="E72" s="13">
        <v>10.002</v>
      </c>
      <c r="F72" s="4">
        <v>5</v>
      </c>
      <c r="G72" s="5" t="s">
        <v>3</v>
      </c>
      <c r="H72" s="43">
        <v>61</v>
      </c>
      <c r="I72" s="44">
        <f t="shared" si="2"/>
        <v>122.02440000000001</v>
      </c>
      <c r="J72" s="116"/>
    </row>
    <row r="73" spans="2:10" ht="12.75">
      <c r="B73" s="9">
        <v>14</v>
      </c>
      <c r="C73" s="18" t="s">
        <v>13</v>
      </c>
      <c r="D73" s="159" t="s">
        <v>77</v>
      </c>
      <c r="E73" s="13">
        <v>7.002</v>
      </c>
      <c r="F73" s="4">
        <v>3</v>
      </c>
      <c r="G73" s="5" t="s">
        <v>3</v>
      </c>
      <c r="H73" s="43">
        <v>61</v>
      </c>
      <c r="I73" s="44">
        <f t="shared" si="2"/>
        <v>85.4244</v>
      </c>
      <c r="J73" s="116"/>
    </row>
    <row r="74" spans="2:10" ht="12.75">
      <c r="B74" s="9">
        <v>15</v>
      </c>
      <c r="C74" s="18" t="s">
        <v>13</v>
      </c>
      <c r="D74" s="159" t="s">
        <v>78</v>
      </c>
      <c r="E74" s="13">
        <v>22.304</v>
      </c>
      <c r="F74" s="4">
        <v>3</v>
      </c>
      <c r="G74" s="5" t="s">
        <v>3</v>
      </c>
      <c r="H74" s="43">
        <v>61</v>
      </c>
      <c r="I74" s="44">
        <f t="shared" si="2"/>
        <v>272.10880000000003</v>
      </c>
      <c r="J74" s="116"/>
    </row>
    <row r="75" spans="2:10" ht="12.75">
      <c r="B75" s="9">
        <v>16</v>
      </c>
      <c r="C75" s="18" t="s">
        <v>13</v>
      </c>
      <c r="D75" s="159" t="s">
        <v>79</v>
      </c>
      <c r="E75" s="13">
        <v>13.079</v>
      </c>
      <c r="F75" s="4">
        <v>3</v>
      </c>
      <c r="G75" s="5" t="s">
        <v>3</v>
      </c>
      <c r="H75" s="43">
        <v>61</v>
      </c>
      <c r="I75" s="44">
        <f t="shared" si="2"/>
        <v>159.56380000000001</v>
      </c>
      <c r="J75" s="116"/>
    </row>
    <row r="76" spans="2:10" ht="12.75">
      <c r="B76" s="9">
        <v>17</v>
      </c>
      <c r="C76" s="18" t="s">
        <v>13</v>
      </c>
      <c r="D76" s="159" t="s">
        <v>80</v>
      </c>
      <c r="E76" s="13">
        <v>20.003</v>
      </c>
      <c r="F76" s="4">
        <v>4</v>
      </c>
      <c r="G76" s="5" t="s">
        <v>3</v>
      </c>
      <c r="H76" s="43">
        <v>61</v>
      </c>
      <c r="I76" s="44">
        <f t="shared" si="2"/>
        <v>244.03660000000002</v>
      </c>
      <c r="J76" s="116"/>
    </row>
    <row r="77" spans="2:10" ht="12.75">
      <c r="B77" s="9">
        <v>18</v>
      </c>
      <c r="C77" s="18" t="s">
        <v>13</v>
      </c>
      <c r="D77" s="159" t="s">
        <v>81</v>
      </c>
      <c r="E77" s="13">
        <v>12.975</v>
      </c>
      <c r="F77" s="4">
        <v>4</v>
      </c>
      <c r="G77" s="5" t="s">
        <v>3</v>
      </c>
      <c r="H77" s="43">
        <v>61</v>
      </c>
      <c r="I77" s="44">
        <f t="shared" si="2"/>
        <v>158.29500000000002</v>
      </c>
      <c r="J77" s="116"/>
    </row>
    <row r="78" spans="2:10" ht="12.75">
      <c r="B78" s="9">
        <v>19</v>
      </c>
      <c r="C78" s="18" t="s">
        <v>13</v>
      </c>
      <c r="D78" s="159" t="s">
        <v>82</v>
      </c>
      <c r="E78" s="13">
        <v>21.002</v>
      </c>
      <c r="F78" s="4">
        <v>3</v>
      </c>
      <c r="G78" s="5" t="s">
        <v>3</v>
      </c>
      <c r="H78" s="43">
        <v>61</v>
      </c>
      <c r="I78" s="44">
        <f t="shared" si="2"/>
        <v>256.2244</v>
      </c>
      <c r="J78" s="116"/>
    </row>
    <row r="79" spans="2:10" ht="12.75">
      <c r="B79" s="9">
        <v>20</v>
      </c>
      <c r="C79" s="18" t="s">
        <v>13</v>
      </c>
      <c r="D79" s="159" t="s">
        <v>83</v>
      </c>
      <c r="E79" s="13">
        <v>28.606</v>
      </c>
      <c r="F79" s="4">
        <v>5</v>
      </c>
      <c r="G79" s="5" t="s">
        <v>3</v>
      </c>
      <c r="H79" s="43">
        <v>61</v>
      </c>
      <c r="I79" s="44">
        <f t="shared" si="2"/>
        <v>348.99320000000006</v>
      </c>
      <c r="J79" s="116"/>
    </row>
    <row r="80" spans="2:10" ht="12.75">
      <c r="B80" s="9">
        <v>21</v>
      </c>
      <c r="C80" s="18" t="s">
        <v>13</v>
      </c>
      <c r="D80" s="159" t="s">
        <v>84</v>
      </c>
      <c r="E80" s="13">
        <v>26.254</v>
      </c>
      <c r="F80" s="4">
        <v>3</v>
      </c>
      <c r="G80" s="5" t="s">
        <v>3</v>
      </c>
      <c r="H80" s="43">
        <v>61</v>
      </c>
      <c r="I80" s="44">
        <f t="shared" si="2"/>
        <v>320.2988</v>
      </c>
      <c r="J80" s="116"/>
    </row>
    <row r="81" spans="2:10" ht="12.75">
      <c r="B81" s="9">
        <v>22</v>
      </c>
      <c r="C81" s="18" t="s">
        <v>13</v>
      </c>
      <c r="D81" s="19" t="s">
        <v>25</v>
      </c>
      <c r="E81" s="13">
        <v>32.18</v>
      </c>
      <c r="F81" s="4">
        <v>3</v>
      </c>
      <c r="G81" s="5" t="s">
        <v>3</v>
      </c>
      <c r="H81" s="43">
        <v>61</v>
      </c>
      <c r="I81" s="44">
        <f>20%*H81*E81</f>
        <v>392.596</v>
      </c>
      <c r="J81" s="116"/>
    </row>
    <row r="82" spans="2:10" ht="12.75">
      <c r="B82" s="9">
        <v>23</v>
      </c>
      <c r="C82" s="18" t="s">
        <v>13</v>
      </c>
      <c r="D82" s="159" t="s">
        <v>85</v>
      </c>
      <c r="E82" s="13">
        <v>16.003</v>
      </c>
      <c r="F82" s="4">
        <v>5</v>
      </c>
      <c r="G82" s="5" t="s">
        <v>3</v>
      </c>
      <c r="H82" s="43">
        <v>61</v>
      </c>
      <c r="I82" s="44">
        <f t="shared" si="2"/>
        <v>195.2366</v>
      </c>
      <c r="J82" s="116"/>
    </row>
    <row r="83" spans="2:10" ht="12.75">
      <c r="B83" s="9">
        <v>24</v>
      </c>
      <c r="C83" s="18" t="s">
        <v>13</v>
      </c>
      <c r="D83" s="159" t="s">
        <v>86</v>
      </c>
      <c r="E83" s="13">
        <v>14.502</v>
      </c>
      <c r="F83" s="4">
        <v>3</v>
      </c>
      <c r="G83" s="5" t="s">
        <v>3</v>
      </c>
      <c r="H83" s="43">
        <v>61</v>
      </c>
      <c r="I83" s="44">
        <f t="shared" si="2"/>
        <v>176.92440000000002</v>
      </c>
      <c r="J83" s="116"/>
    </row>
    <row r="84" spans="2:10" ht="12.75">
      <c r="B84" s="9">
        <v>25</v>
      </c>
      <c r="C84" s="18" t="s">
        <v>13</v>
      </c>
      <c r="D84" s="159" t="s">
        <v>87</v>
      </c>
      <c r="E84" s="13">
        <v>16.004</v>
      </c>
      <c r="F84" s="4">
        <v>4</v>
      </c>
      <c r="G84" s="5" t="s">
        <v>3</v>
      </c>
      <c r="H84" s="43">
        <v>61</v>
      </c>
      <c r="I84" s="44">
        <f t="shared" si="2"/>
        <v>195.24880000000005</v>
      </c>
      <c r="J84" s="116"/>
    </row>
    <row r="85" spans="2:10" ht="12.75">
      <c r="B85" s="9">
        <v>26</v>
      </c>
      <c r="C85" s="18" t="s">
        <v>13</v>
      </c>
      <c r="D85" s="159" t="s">
        <v>88</v>
      </c>
      <c r="E85" s="13">
        <v>12.503</v>
      </c>
      <c r="F85" s="4">
        <v>4</v>
      </c>
      <c r="G85" s="5" t="s">
        <v>3</v>
      </c>
      <c r="H85" s="43">
        <v>61</v>
      </c>
      <c r="I85" s="44">
        <f t="shared" si="2"/>
        <v>152.53660000000002</v>
      </c>
      <c r="J85" s="116"/>
    </row>
    <row r="86" spans="2:10" ht="12.75">
      <c r="B86" s="9">
        <v>27</v>
      </c>
      <c r="C86" s="18" t="s">
        <v>13</v>
      </c>
      <c r="D86" s="159" t="s">
        <v>89</v>
      </c>
      <c r="E86" s="13">
        <v>12.503</v>
      </c>
      <c r="F86" s="4">
        <v>4</v>
      </c>
      <c r="G86" s="5" t="s">
        <v>3</v>
      </c>
      <c r="H86" s="43">
        <v>61</v>
      </c>
      <c r="I86" s="44">
        <f t="shared" si="2"/>
        <v>152.53660000000002</v>
      </c>
      <c r="J86" s="116"/>
    </row>
    <row r="87" spans="2:10" ht="12.75">
      <c r="B87" s="9">
        <v>28</v>
      </c>
      <c r="C87" s="18" t="s">
        <v>13</v>
      </c>
      <c r="D87" s="159" t="s">
        <v>90</v>
      </c>
      <c r="E87" s="13">
        <v>11.502</v>
      </c>
      <c r="F87" s="4">
        <v>4</v>
      </c>
      <c r="G87" s="5" t="s">
        <v>3</v>
      </c>
      <c r="H87" s="43">
        <v>61</v>
      </c>
      <c r="I87" s="44">
        <f t="shared" si="2"/>
        <v>140.32440000000003</v>
      </c>
      <c r="J87" s="116"/>
    </row>
    <row r="88" spans="2:10" ht="13.5" thickBot="1">
      <c r="B88" s="45">
        <v>29</v>
      </c>
      <c r="C88" s="160" t="s">
        <v>13</v>
      </c>
      <c r="D88" s="161" t="s">
        <v>91</v>
      </c>
      <c r="E88" s="162">
        <v>14.003</v>
      </c>
      <c r="F88" s="163">
        <v>3</v>
      </c>
      <c r="G88" s="46" t="s">
        <v>3</v>
      </c>
      <c r="H88" s="47">
        <v>61</v>
      </c>
      <c r="I88" s="48">
        <f t="shared" si="2"/>
        <v>170.8366</v>
      </c>
      <c r="J88" s="116"/>
    </row>
    <row r="89" spans="2:9" ht="13.5" thickBot="1">
      <c r="B89" s="15"/>
      <c r="C89" s="27" t="s">
        <v>4</v>
      </c>
      <c r="D89" s="41"/>
      <c r="E89" s="29">
        <f>SUM(E60:E88)</f>
        <v>458.197</v>
      </c>
      <c r="F89" s="30"/>
      <c r="G89" s="31"/>
      <c r="H89" s="135"/>
      <c r="I89" s="136"/>
    </row>
    <row r="90" spans="2:9" ht="12.75">
      <c r="B90" s="120"/>
      <c r="C90" s="164"/>
      <c r="D90" s="164"/>
      <c r="E90" s="165"/>
      <c r="F90" s="165"/>
      <c r="G90" s="165"/>
      <c r="H90" s="165"/>
      <c r="I90" s="166"/>
    </row>
    <row r="91" spans="2:10" ht="12.75">
      <c r="B91" s="9">
        <v>1</v>
      </c>
      <c r="C91" s="126" t="s">
        <v>10</v>
      </c>
      <c r="D91" s="167" t="s">
        <v>92</v>
      </c>
      <c r="E91" s="13">
        <v>14.338</v>
      </c>
      <c r="F91" s="4">
        <v>4</v>
      </c>
      <c r="G91" s="5" t="s">
        <v>3</v>
      </c>
      <c r="H91" s="43">
        <v>61</v>
      </c>
      <c r="I91" s="44">
        <f aca="true" t="shared" si="3" ref="I91:I104">20%*H91*E91</f>
        <v>174.9236</v>
      </c>
      <c r="J91" s="116"/>
    </row>
    <row r="92" spans="2:10" ht="12.75">
      <c r="B92" s="9">
        <v>2</v>
      </c>
      <c r="C92" s="126" t="s">
        <v>10</v>
      </c>
      <c r="D92" s="167" t="s">
        <v>93</v>
      </c>
      <c r="E92" s="13">
        <v>19.005</v>
      </c>
      <c r="F92" s="4">
        <v>5</v>
      </c>
      <c r="G92" s="5" t="s">
        <v>3</v>
      </c>
      <c r="H92" s="43">
        <v>61</v>
      </c>
      <c r="I92" s="44">
        <f t="shared" si="3"/>
        <v>231.86100000000002</v>
      </c>
      <c r="J92" s="116"/>
    </row>
    <row r="93" spans="2:10" ht="12.75">
      <c r="B93" s="9">
        <v>3</v>
      </c>
      <c r="C93" s="126" t="s">
        <v>10</v>
      </c>
      <c r="D93" s="167" t="s">
        <v>94</v>
      </c>
      <c r="E93" s="13">
        <v>35.008</v>
      </c>
      <c r="F93" s="4">
        <v>4</v>
      </c>
      <c r="G93" s="5" t="s">
        <v>3</v>
      </c>
      <c r="H93" s="43">
        <v>61</v>
      </c>
      <c r="I93" s="44">
        <f t="shared" si="3"/>
        <v>427.09760000000006</v>
      </c>
      <c r="J93" s="116"/>
    </row>
    <row r="94" spans="2:10" ht="12.75">
      <c r="B94" s="9">
        <v>4</v>
      </c>
      <c r="C94" s="126" t="s">
        <v>10</v>
      </c>
      <c r="D94" s="167" t="s">
        <v>95</v>
      </c>
      <c r="E94" s="13">
        <v>21.423</v>
      </c>
      <c r="F94" s="4">
        <v>3</v>
      </c>
      <c r="G94" s="5" t="s">
        <v>3</v>
      </c>
      <c r="H94" s="43">
        <v>61</v>
      </c>
      <c r="I94" s="44">
        <f t="shared" si="3"/>
        <v>261.3606</v>
      </c>
      <c r="J94" s="116"/>
    </row>
    <row r="95" spans="2:10" ht="12.75">
      <c r="B95" s="9">
        <v>5</v>
      </c>
      <c r="C95" s="126" t="s">
        <v>10</v>
      </c>
      <c r="D95" s="167" t="s">
        <v>96</v>
      </c>
      <c r="E95" s="13">
        <v>73.137</v>
      </c>
      <c r="F95" s="4">
        <v>4</v>
      </c>
      <c r="G95" s="5" t="s">
        <v>3</v>
      </c>
      <c r="H95" s="43">
        <v>61</v>
      </c>
      <c r="I95" s="44">
        <f t="shared" si="3"/>
        <v>892.2714000000001</v>
      </c>
      <c r="J95" s="116"/>
    </row>
    <row r="96" spans="2:10" ht="12.75">
      <c r="B96" s="9">
        <v>6</v>
      </c>
      <c r="C96" s="126" t="s">
        <v>10</v>
      </c>
      <c r="D96" s="167" t="s">
        <v>97</v>
      </c>
      <c r="E96" s="13">
        <v>30.003</v>
      </c>
      <c r="F96" s="4">
        <v>4</v>
      </c>
      <c r="G96" s="5" t="s">
        <v>3</v>
      </c>
      <c r="H96" s="43">
        <v>61</v>
      </c>
      <c r="I96" s="44">
        <f t="shared" si="3"/>
        <v>366.0366</v>
      </c>
      <c r="J96" s="116"/>
    </row>
    <row r="97" spans="2:10" ht="12.75">
      <c r="B97" s="9">
        <v>7</v>
      </c>
      <c r="C97" s="126" t="s">
        <v>10</v>
      </c>
      <c r="D97" s="167" t="s">
        <v>98</v>
      </c>
      <c r="E97" s="13">
        <v>95.294</v>
      </c>
      <c r="F97" s="4">
        <v>4</v>
      </c>
      <c r="G97" s="5" t="s">
        <v>3</v>
      </c>
      <c r="H97" s="43">
        <v>61</v>
      </c>
      <c r="I97" s="44">
        <f t="shared" si="3"/>
        <v>1162.5868</v>
      </c>
      <c r="J97" s="116"/>
    </row>
    <row r="98" spans="2:10" ht="12.75">
      <c r="B98" s="9">
        <v>8</v>
      </c>
      <c r="C98" s="126" t="s">
        <v>10</v>
      </c>
      <c r="D98" s="167" t="s">
        <v>99</v>
      </c>
      <c r="E98" s="13">
        <v>12.002</v>
      </c>
      <c r="F98" s="4">
        <v>5</v>
      </c>
      <c r="G98" s="5" t="s">
        <v>3</v>
      </c>
      <c r="H98" s="43">
        <v>61</v>
      </c>
      <c r="I98" s="44">
        <f t="shared" si="3"/>
        <v>146.42440000000002</v>
      </c>
      <c r="J98" s="116"/>
    </row>
    <row r="99" spans="2:10" ht="12.75">
      <c r="B99" s="9">
        <v>9</v>
      </c>
      <c r="C99" s="126" t="s">
        <v>10</v>
      </c>
      <c r="D99" s="2" t="s">
        <v>100</v>
      </c>
      <c r="E99" s="13">
        <v>40.008</v>
      </c>
      <c r="F99" s="4">
        <v>5</v>
      </c>
      <c r="G99" s="5" t="s">
        <v>3</v>
      </c>
      <c r="H99" s="43">
        <v>61</v>
      </c>
      <c r="I99" s="44">
        <f t="shared" si="3"/>
        <v>488.09760000000006</v>
      </c>
      <c r="J99" s="116"/>
    </row>
    <row r="100" spans="2:10" ht="12.75">
      <c r="B100" s="9">
        <v>10</v>
      </c>
      <c r="C100" s="126" t="s">
        <v>10</v>
      </c>
      <c r="D100" s="167" t="s">
        <v>101</v>
      </c>
      <c r="E100" s="13">
        <v>22.368</v>
      </c>
      <c r="F100" s="4">
        <v>3</v>
      </c>
      <c r="G100" s="5" t="s">
        <v>3</v>
      </c>
      <c r="H100" s="43">
        <v>61</v>
      </c>
      <c r="I100" s="44">
        <f t="shared" si="3"/>
        <v>272.88960000000003</v>
      </c>
      <c r="J100" s="116"/>
    </row>
    <row r="101" spans="2:10" ht="12.75">
      <c r="B101" s="9">
        <v>11</v>
      </c>
      <c r="C101" s="126" t="s">
        <v>10</v>
      </c>
      <c r="D101" s="167" t="s">
        <v>102</v>
      </c>
      <c r="E101" s="13">
        <v>25.104</v>
      </c>
      <c r="F101" s="4">
        <v>5</v>
      </c>
      <c r="G101" s="5" t="s">
        <v>3</v>
      </c>
      <c r="H101" s="43">
        <v>61</v>
      </c>
      <c r="I101" s="44">
        <f t="shared" si="3"/>
        <v>306.2688</v>
      </c>
      <c r="J101" s="116"/>
    </row>
    <row r="102" spans="2:10" ht="12.75">
      <c r="B102" s="9">
        <v>12</v>
      </c>
      <c r="C102" s="126" t="s">
        <v>10</v>
      </c>
      <c r="D102" s="167" t="s">
        <v>103</v>
      </c>
      <c r="E102" s="13">
        <v>30.01</v>
      </c>
      <c r="F102" s="4">
        <v>4</v>
      </c>
      <c r="G102" s="5" t="s">
        <v>3</v>
      </c>
      <c r="H102" s="43">
        <v>61</v>
      </c>
      <c r="I102" s="44">
        <f t="shared" si="3"/>
        <v>366.12200000000007</v>
      </c>
      <c r="J102" s="116"/>
    </row>
    <row r="103" spans="2:10" ht="12.75">
      <c r="B103" s="9">
        <v>13</v>
      </c>
      <c r="C103" s="126" t="s">
        <v>10</v>
      </c>
      <c r="D103" s="167" t="s">
        <v>104</v>
      </c>
      <c r="E103" s="13">
        <v>23.005</v>
      </c>
      <c r="F103" s="4">
        <v>4</v>
      </c>
      <c r="G103" s="5" t="s">
        <v>3</v>
      </c>
      <c r="H103" s="43">
        <v>61</v>
      </c>
      <c r="I103" s="44">
        <f t="shared" si="3"/>
        <v>280.661</v>
      </c>
      <c r="J103" s="116"/>
    </row>
    <row r="104" spans="2:10" ht="13.5" thickBot="1">
      <c r="B104" s="9">
        <v>14</v>
      </c>
      <c r="C104" s="142" t="s">
        <v>10</v>
      </c>
      <c r="D104" s="168" t="s">
        <v>105</v>
      </c>
      <c r="E104" s="162">
        <v>23.506</v>
      </c>
      <c r="F104" s="163">
        <v>4</v>
      </c>
      <c r="G104" s="46" t="s">
        <v>3</v>
      </c>
      <c r="H104" s="47">
        <v>61</v>
      </c>
      <c r="I104" s="48">
        <f t="shared" si="3"/>
        <v>286.77320000000003</v>
      </c>
      <c r="J104" s="116"/>
    </row>
    <row r="105" spans="2:9" ht="13.5" thickBot="1">
      <c r="B105" s="15"/>
      <c r="C105" s="27" t="s">
        <v>4</v>
      </c>
      <c r="D105" s="28"/>
      <c r="E105" s="32">
        <f>SUM(E91:E104)</f>
        <v>464.2109999999999</v>
      </c>
      <c r="F105" s="28"/>
      <c r="G105" s="31"/>
      <c r="H105" s="135"/>
      <c r="I105" s="136"/>
    </row>
    <row r="106" spans="2:9" ht="12.75">
      <c r="B106" s="8"/>
      <c r="C106" s="122"/>
      <c r="D106" s="50"/>
      <c r="E106" s="64"/>
      <c r="F106" s="50"/>
      <c r="G106" s="20"/>
      <c r="H106" s="137"/>
      <c r="I106" s="138"/>
    </row>
    <row r="107" spans="2:10" ht="12.75">
      <c r="B107" s="105">
        <v>1</v>
      </c>
      <c r="C107" s="126" t="s">
        <v>11</v>
      </c>
      <c r="D107" s="2" t="s">
        <v>106</v>
      </c>
      <c r="E107" s="13">
        <v>22.055</v>
      </c>
      <c r="F107" s="4">
        <v>3</v>
      </c>
      <c r="G107" s="5" t="s">
        <v>3</v>
      </c>
      <c r="H107" s="43">
        <v>61</v>
      </c>
      <c r="I107" s="44">
        <f aca="true" t="shared" si="4" ref="I107:I134">20%*H107*E107</f>
        <v>269.071</v>
      </c>
      <c r="J107" s="116"/>
    </row>
    <row r="108" spans="2:10" ht="12.75">
      <c r="B108" s="105">
        <v>2</v>
      </c>
      <c r="C108" s="126" t="s">
        <v>11</v>
      </c>
      <c r="D108" s="2" t="s">
        <v>107</v>
      </c>
      <c r="E108" s="13">
        <v>36.489</v>
      </c>
      <c r="F108" s="4">
        <v>3</v>
      </c>
      <c r="G108" s="5" t="s">
        <v>3</v>
      </c>
      <c r="H108" s="43">
        <v>61</v>
      </c>
      <c r="I108" s="44">
        <f t="shared" si="4"/>
        <v>445.1658</v>
      </c>
      <c r="J108" s="116"/>
    </row>
    <row r="109" spans="2:10" ht="12.75">
      <c r="B109" s="105">
        <v>3</v>
      </c>
      <c r="C109" s="126" t="s">
        <v>11</v>
      </c>
      <c r="D109" s="2" t="s">
        <v>108</v>
      </c>
      <c r="E109" s="13">
        <v>6.695</v>
      </c>
      <c r="F109" s="4">
        <v>3</v>
      </c>
      <c r="G109" s="5" t="s">
        <v>3</v>
      </c>
      <c r="H109" s="43">
        <v>61</v>
      </c>
      <c r="I109" s="44">
        <f t="shared" si="4"/>
        <v>81.67900000000002</v>
      </c>
      <c r="J109" s="116"/>
    </row>
    <row r="110" spans="2:10" ht="12.75" customHeight="1">
      <c r="B110" s="105">
        <v>4</v>
      </c>
      <c r="C110" s="126" t="s">
        <v>11</v>
      </c>
      <c r="D110" s="2" t="s">
        <v>109</v>
      </c>
      <c r="E110" s="13">
        <v>60.746</v>
      </c>
      <c r="F110" s="4">
        <v>3</v>
      </c>
      <c r="G110" s="5" t="s">
        <v>3</v>
      </c>
      <c r="H110" s="43">
        <v>61</v>
      </c>
      <c r="I110" s="44">
        <f t="shared" si="4"/>
        <v>741.1012000000001</v>
      </c>
      <c r="J110" s="116"/>
    </row>
    <row r="111" spans="2:10" ht="12.75">
      <c r="B111" s="105">
        <v>5</v>
      </c>
      <c r="C111" s="126" t="s">
        <v>11</v>
      </c>
      <c r="D111" s="2" t="s">
        <v>110</v>
      </c>
      <c r="E111" s="13">
        <v>9.002</v>
      </c>
      <c r="F111" s="4">
        <v>3</v>
      </c>
      <c r="G111" s="5" t="s">
        <v>3</v>
      </c>
      <c r="H111" s="43">
        <v>61</v>
      </c>
      <c r="I111" s="44">
        <f t="shared" si="4"/>
        <v>109.82440000000001</v>
      </c>
      <c r="J111" s="116"/>
    </row>
    <row r="112" spans="2:10" ht="12.75">
      <c r="B112" s="105">
        <v>6</v>
      </c>
      <c r="C112" s="126" t="s">
        <v>11</v>
      </c>
      <c r="D112" s="2" t="s">
        <v>111</v>
      </c>
      <c r="E112" s="13">
        <v>9.502</v>
      </c>
      <c r="F112" s="4">
        <v>3</v>
      </c>
      <c r="G112" s="5" t="s">
        <v>3</v>
      </c>
      <c r="H112" s="43">
        <v>61</v>
      </c>
      <c r="I112" s="44">
        <f t="shared" si="4"/>
        <v>115.92440000000002</v>
      </c>
      <c r="J112" s="116"/>
    </row>
    <row r="113" spans="2:10" ht="12.75">
      <c r="B113" s="105">
        <v>7</v>
      </c>
      <c r="C113" s="126" t="s">
        <v>11</v>
      </c>
      <c r="D113" s="2" t="s">
        <v>112</v>
      </c>
      <c r="E113" s="13">
        <v>22.005</v>
      </c>
      <c r="F113" s="4">
        <v>4</v>
      </c>
      <c r="G113" s="5" t="s">
        <v>3</v>
      </c>
      <c r="H113" s="43">
        <v>61</v>
      </c>
      <c r="I113" s="44">
        <f t="shared" si="4"/>
        <v>268.461</v>
      </c>
      <c r="J113" s="116"/>
    </row>
    <row r="114" spans="2:10" ht="12.75">
      <c r="B114" s="105">
        <v>8</v>
      </c>
      <c r="C114" s="126" t="s">
        <v>11</v>
      </c>
      <c r="D114" s="2" t="s">
        <v>113</v>
      </c>
      <c r="E114" s="13">
        <v>34.508</v>
      </c>
      <c r="F114" s="4">
        <v>3</v>
      </c>
      <c r="G114" s="5" t="s">
        <v>3</v>
      </c>
      <c r="H114" s="43">
        <v>61</v>
      </c>
      <c r="I114" s="44">
        <f t="shared" si="4"/>
        <v>420.9976000000001</v>
      </c>
      <c r="J114" s="116"/>
    </row>
    <row r="115" spans="2:10" ht="12.75">
      <c r="B115" s="105">
        <v>9</v>
      </c>
      <c r="C115" s="126" t="s">
        <v>11</v>
      </c>
      <c r="D115" s="2" t="s">
        <v>114</v>
      </c>
      <c r="E115" s="13">
        <v>319.769</v>
      </c>
      <c r="F115" s="4">
        <v>5</v>
      </c>
      <c r="G115" s="5" t="s">
        <v>3</v>
      </c>
      <c r="H115" s="43">
        <v>61</v>
      </c>
      <c r="I115" s="44">
        <f t="shared" si="4"/>
        <v>3901.1818000000003</v>
      </c>
      <c r="J115" s="116"/>
    </row>
    <row r="116" spans="2:10" ht="12.75">
      <c r="B116" s="105">
        <v>10</v>
      </c>
      <c r="C116" s="126" t="s">
        <v>11</v>
      </c>
      <c r="D116" s="2" t="s">
        <v>115</v>
      </c>
      <c r="E116" s="13">
        <v>62.514</v>
      </c>
      <c r="F116" s="4">
        <v>4</v>
      </c>
      <c r="G116" s="5" t="s">
        <v>3</v>
      </c>
      <c r="H116" s="43">
        <v>61</v>
      </c>
      <c r="I116" s="44">
        <f t="shared" si="4"/>
        <v>762.6708000000001</v>
      </c>
      <c r="J116" s="116"/>
    </row>
    <row r="117" spans="2:10" ht="12.75">
      <c r="B117" s="105">
        <v>11</v>
      </c>
      <c r="C117" s="126" t="s">
        <v>11</v>
      </c>
      <c r="D117" s="2" t="s">
        <v>116</v>
      </c>
      <c r="E117" s="13">
        <v>89.741</v>
      </c>
      <c r="F117" s="4">
        <v>3</v>
      </c>
      <c r="G117" s="5" t="s">
        <v>3</v>
      </c>
      <c r="H117" s="43">
        <v>61</v>
      </c>
      <c r="I117" s="44">
        <f t="shared" si="4"/>
        <v>1094.8402</v>
      </c>
      <c r="J117" s="116"/>
    </row>
    <row r="118" spans="2:10" ht="12.75">
      <c r="B118" s="105">
        <v>12</v>
      </c>
      <c r="C118" s="126" t="s">
        <v>11</v>
      </c>
      <c r="D118" s="2" t="s">
        <v>117</v>
      </c>
      <c r="E118" s="13">
        <v>64.462</v>
      </c>
      <c r="F118" s="4">
        <v>3</v>
      </c>
      <c r="G118" s="5" t="s">
        <v>3</v>
      </c>
      <c r="H118" s="43">
        <v>61</v>
      </c>
      <c r="I118" s="44">
        <f t="shared" si="4"/>
        <v>786.4364000000002</v>
      </c>
      <c r="J118" s="116"/>
    </row>
    <row r="119" spans="2:10" ht="12.75">
      <c r="B119" s="105">
        <v>13</v>
      </c>
      <c r="C119" s="126" t="s">
        <v>11</v>
      </c>
      <c r="D119" s="2" t="s">
        <v>118</v>
      </c>
      <c r="E119" s="13">
        <v>39.419</v>
      </c>
      <c r="F119" s="4">
        <v>3</v>
      </c>
      <c r="G119" s="5" t="s">
        <v>3</v>
      </c>
      <c r="H119" s="43">
        <v>61</v>
      </c>
      <c r="I119" s="44">
        <f t="shared" si="4"/>
        <v>480.9118</v>
      </c>
      <c r="J119" s="116"/>
    </row>
    <row r="120" spans="2:10" ht="12.75">
      <c r="B120" s="105">
        <v>14</v>
      </c>
      <c r="C120" s="126" t="s">
        <v>11</v>
      </c>
      <c r="D120" s="2" t="s">
        <v>119</v>
      </c>
      <c r="E120" s="13">
        <v>33.607</v>
      </c>
      <c r="F120" s="4">
        <v>3</v>
      </c>
      <c r="G120" s="5" t="s">
        <v>3</v>
      </c>
      <c r="H120" s="43">
        <v>61</v>
      </c>
      <c r="I120" s="44">
        <f t="shared" si="4"/>
        <v>410.0054</v>
      </c>
      <c r="J120" s="116"/>
    </row>
    <row r="121" spans="2:10" ht="12.75">
      <c r="B121" s="105">
        <v>15</v>
      </c>
      <c r="C121" s="126" t="s">
        <v>11</v>
      </c>
      <c r="D121" s="2" t="s">
        <v>120</v>
      </c>
      <c r="E121" s="13">
        <v>11.67</v>
      </c>
      <c r="F121" s="4">
        <v>3</v>
      </c>
      <c r="G121" s="5" t="s">
        <v>3</v>
      </c>
      <c r="H121" s="43">
        <v>61</v>
      </c>
      <c r="I121" s="44">
        <f t="shared" si="4"/>
        <v>142.37400000000002</v>
      </c>
      <c r="J121" s="116"/>
    </row>
    <row r="122" spans="2:10" ht="12.75">
      <c r="B122" s="105">
        <v>16</v>
      </c>
      <c r="C122" s="126" t="s">
        <v>11</v>
      </c>
      <c r="D122" s="2" t="s">
        <v>121</v>
      </c>
      <c r="E122" s="13">
        <v>3.334</v>
      </c>
      <c r="F122" s="4">
        <v>3</v>
      </c>
      <c r="G122" s="5" t="s">
        <v>3</v>
      </c>
      <c r="H122" s="43">
        <v>61</v>
      </c>
      <c r="I122" s="44">
        <f t="shared" si="4"/>
        <v>40.674800000000005</v>
      </c>
      <c r="J122" s="116"/>
    </row>
    <row r="123" spans="2:10" ht="12.75">
      <c r="B123" s="105">
        <v>17</v>
      </c>
      <c r="C123" s="126" t="s">
        <v>11</v>
      </c>
      <c r="D123" s="2" t="s">
        <v>122</v>
      </c>
      <c r="E123" s="13">
        <v>3.334</v>
      </c>
      <c r="F123" s="4">
        <v>3</v>
      </c>
      <c r="G123" s="5" t="s">
        <v>3</v>
      </c>
      <c r="H123" s="43">
        <v>61</v>
      </c>
      <c r="I123" s="44">
        <f t="shared" si="4"/>
        <v>40.674800000000005</v>
      </c>
      <c r="J123" s="116"/>
    </row>
    <row r="124" spans="2:10" ht="12.75">
      <c r="B124" s="105">
        <v>18</v>
      </c>
      <c r="C124" s="126" t="s">
        <v>11</v>
      </c>
      <c r="D124" s="2" t="s">
        <v>123</v>
      </c>
      <c r="E124" s="13">
        <v>3.334</v>
      </c>
      <c r="F124" s="4">
        <v>3</v>
      </c>
      <c r="G124" s="5" t="s">
        <v>3</v>
      </c>
      <c r="H124" s="43">
        <v>61</v>
      </c>
      <c r="I124" s="44">
        <f t="shared" si="4"/>
        <v>40.674800000000005</v>
      </c>
      <c r="J124" s="116"/>
    </row>
    <row r="125" spans="2:10" ht="12.75">
      <c r="B125" s="105">
        <v>19</v>
      </c>
      <c r="C125" s="126" t="s">
        <v>11</v>
      </c>
      <c r="D125" s="2" t="s">
        <v>124</v>
      </c>
      <c r="E125" s="13">
        <v>9.004</v>
      </c>
      <c r="F125" s="4">
        <v>3</v>
      </c>
      <c r="G125" s="5" t="s">
        <v>3</v>
      </c>
      <c r="H125" s="43">
        <v>61</v>
      </c>
      <c r="I125" s="44">
        <f t="shared" si="4"/>
        <v>109.84880000000001</v>
      </c>
      <c r="J125" s="116"/>
    </row>
    <row r="126" spans="2:10" ht="12.75">
      <c r="B126" s="105">
        <v>20</v>
      </c>
      <c r="C126" s="126" t="s">
        <v>11</v>
      </c>
      <c r="D126" s="2" t="s">
        <v>125</v>
      </c>
      <c r="E126" s="13">
        <v>5.001</v>
      </c>
      <c r="F126" s="4">
        <v>3</v>
      </c>
      <c r="G126" s="5" t="s">
        <v>3</v>
      </c>
      <c r="H126" s="43">
        <v>61</v>
      </c>
      <c r="I126" s="44">
        <f t="shared" si="4"/>
        <v>61.01220000000001</v>
      </c>
      <c r="J126" s="116"/>
    </row>
    <row r="127" spans="2:10" ht="12.75">
      <c r="B127" s="105">
        <v>21</v>
      </c>
      <c r="C127" s="126" t="s">
        <v>11</v>
      </c>
      <c r="D127" s="2" t="s">
        <v>126</v>
      </c>
      <c r="E127" s="13">
        <v>19.402</v>
      </c>
      <c r="F127" s="4">
        <v>3</v>
      </c>
      <c r="G127" s="5" t="s">
        <v>3</v>
      </c>
      <c r="H127" s="43">
        <v>61</v>
      </c>
      <c r="I127" s="44">
        <f t="shared" si="4"/>
        <v>236.70440000000002</v>
      </c>
      <c r="J127" s="116"/>
    </row>
    <row r="128" spans="2:10" ht="12.75">
      <c r="B128" s="105">
        <v>22</v>
      </c>
      <c r="C128" s="126" t="s">
        <v>11</v>
      </c>
      <c r="D128" s="2" t="s">
        <v>127</v>
      </c>
      <c r="E128" s="13">
        <v>20.005</v>
      </c>
      <c r="F128" s="4">
        <v>3</v>
      </c>
      <c r="G128" s="5" t="s">
        <v>3</v>
      </c>
      <c r="H128" s="43">
        <v>61</v>
      </c>
      <c r="I128" s="44">
        <f t="shared" si="4"/>
        <v>244.061</v>
      </c>
      <c r="J128" s="116"/>
    </row>
    <row r="129" spans="2:10" ht="12.75">
      <c r="B129" s="105">
        <v>23</v>
      </c>
      <c r="C129" s="126" t="s">
        <v>11</v>
      </c>
      <c r="D129" s="2" t="s">
        <v>128</v>
      </c>
      <c r="E129" s="13">
        <v>30.009</v>
      </c>
      <c r="F129" s="4">
        <v>3</v>
      </c>
      <c r="G129" s="5" t="s">
        <v>3</v>
      </c>
      <c r="H129" s="43">
        <v>61</v>
      </c>
      <c r="I129" s="44">
        <f t="shared" si="4"/>
        <v>366.10980000000006</v>
      </c>
      <c r="J129" s="116"/>
    </row>
    <row r="130" spans="2:10" ht="12.75">
      <c r="B130" s="105">
        <v>24</v>
      </c>
      <c r="C130" s="126" t="s">
        <v>11</v>
      </c>
      <c r="D130" s="2" t="s">
        <v>129</v>
      </c>
      <c r="E130" s="13">
        <v>20.003</v>
      </c>
      <c r="F130" s="4">
        <v>3</v>
      </c>
      <c r="G130" s="5" t="s">
        <v>3</v>
      </c>
      <c r="H130" s="43">
        <v>61</v>
      </c>
      <c r="I130" s="44">
        <f t="shared" si="4"/>
        <v>244.03660000000002</v>
      </c>
      <c r="J130" s="116"/>
    </row>
    <row r="131" spans="2:10" ht="12.75">
      <c r="B131" s="105">
        <v>25</v>
      </c>
      <c r="C131" s="126" t="s">
        <v>11</v>
      </c>
      <c r="D131" s="2" t="s">
        <v>130</v>
      </c>
      <c r="E131" s="13">
        <v>320.89</v>
      </c>
      <c r="F131" s="4">
        <v>5</v>
      </c>
      <c r="G131" s="5" t="s">
        <v>3</v>
      </c>
      <c r="H131" s="43">
        <v>61</v>
      </c>
      <c r="I131" s="44">
        <f t="shared" si="4"/>
        <v>3914.858</v>
      </c>
      <c r="J131" s="116"/>
    </row>
    <row r="132" spans="2:10" ht="12.75">
      <c r="B132" s="105">
        <v>26</v>
      </c>
      <c r="C132" s="126" t="s">
        <v>11</v>
      </c>
      <c r="D132" s="2" t="s">
        <v>131</v>
      </c>
      <c r="E132" s="13">
        <v>4.801</v>
      </c>
      <c r="F132" s="4">
        <v>3</v>
      </c>
      <c r="G132" s="5" t="s">
        <v>3</v>
      </c>
      <c r="H132" s="43">
        <v>61</v>
      </c>
      <c r="I132" s="44">
        <f t="shared" si="4"/>
        <v>58.57220000000001</v>
      </c>
      <c r="J132" s="116"/>
    </row>
    <row r="133" spans="2:10" ht="12.75">
      <c r="B133" s="105">
        <v>27</v>
      </c>
      <c r="C133" s="126" t="s">
        <v>11</v>
      </c>
      <c r="D133" s="2" t="s">
        <v>132</v>
      </c>
      <c r="E133" s="13">
        <v>4.8</v>
      </c>
      <c r="F133" s="4">
        <v>3</v>
      </c>
      <c r="G133" s="5" t="s">
        <v>3</v>
      </c>
      <c r="H133" s="43">
        <v>61</v>
      </c>
      <c r="I133" s="44">
        <f t="shared" si="4"/>
        <v>58.56</v>
      </c>
      <c r="J133" s="116"/>
    </row>
    <row r="134" spans="2:10" ht="13.5" thickBot="1">
      <c r="B134" s="79">
        <v>28</v>
      </c>
      <c r="C134" s="142" t="s">
        <v>11</v>
      </c>
      <c r="D134" s="169" t="s">
        <v>133</v>
      </c>
      <c r="E134" s="162">
        <v>13.338</v>
      </c>
      <c r="F134" s="163">
        <v>3</v>
      </c>
      <c r="G134" s="46" t="s">
        <v>3</v>
      </c>
      <c r="H134" s="47">
        <v>61</v>
      </c>
      <c r="I134" s="48">
        <f t="shared" si="4"/>
        <v>162.7236</v>
      </c>
      <c r="J134" s="116"/>
    </row>
    <row r="135" spans="2:9" ht="13.5" thickBot="1">
      <c r="B135" s="71"/>
      <c r="C135" s="27" t="s">
        <v>4</v>
      </c>
      <c r="D135" s="72"/>
      <c r="E135" s="121">
        <f>SUM(E107:E134)</f>
        <v>1279.4389999999999</v>
      </c>
      <c r="F135" s="72"/>
      <c r="G135" s="72"/>
      <c r="H135" s="72"/>
      <c r="I135" s="89"/>
    </row>
    <row r="136" spans="2:9" ht="13.5" thickBot="1">
      <c r="B136" s="71"/>
      <c r="C136" s="72"/>
      <c r="D136" s="72"/>
      <c r="E136" s="72"/>
      <c r="F136" s="72"/>
      <c r="G136" s="72"/>
      <c r="H136" s="72"/>
      <c r="I136" s="89"/>
    </row>
    <row r="137" spans="2:9" ht="26.25" thickBot="1">
      <c r="B137" s="85"/>
      <c r="C137" s="86" t="s">
        <v>31</v>
      </c>
      <c r="D137" s="65" t="s">
        <v>135</v>
      </c>
      <c r="E137" s="87">
        <f>SUM(E9:E135)*0.5</f>
        <v>5735.686999999998</v>
      </c>
      <c r="F137" s="88"/>
      <c r="G137" s="88"/>
      <c r="H137" s="72"/>
      <c r="I137" s="89"/>
    </row>
    <row r="144" ht="12.75" customHeight="1"/>
    <row r="145" ht="12.75" customHeight="1"/>
    <row r="147" ht="66.75" customHeight="1"/>
  </sheetData>
  <sheetProtection/>
  <mergeCells count="1">
    <mergeCell ref="B3:I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0" r:id="rId1"/>
  <headerFooter>
    <oddFooter>&amp;CСтр. &amp;P от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3:J18"/>
  <sheetViews>
    <sheetView tabSelected="1" zoomScalePageLayoutView="0" workbookViewId="0" topLeftCell="A1">
      <selection activeCell="O15" sqref="O15"/>
    </sheetView>
  </sheetViews>
  <sheetFormatPr defaultColWidth="9.140625" defaultRowHeight="12.75"/>
  <cols>
    <col min="3" max="3" width="12.7109375" style="0" customWidth="1"/>
    <col min="4" max="4" width="12.00390625" style="0" customWidth="1"/>
  </cols>
  <sheetData>
    <row r="3" ht="12.75">
      <c r="B3" s="1" t="s">
        <v>136</v>
      </c>
    </row>
    <row r="4" ht="13.5" thickBot="1"/>
    <row r="5" spans="2:10" ht="12.75" customHeight="1">
      <c r="B5" s="183" t="s">
        <v>138</v>
      </c>
      <c r="C5" s="184"/>
      <c r="D5" s="184"/>
      <c r="E5" s="184"/>
      <c r="F5" s="184"/>
      <c r="G5" s="184"/>
      <c r="H5" s="184"/>
      <c r="I5" s="184"/>
      <c r="J5" s="185"/>
    </row>
    <row r="6" spans="2:10" ht="12.75">
      <c r="B6" s="186"/>
      <c r="C6" s="187"/>
      <c r="D6" s="187"/>
      <c r="E6" s="187"/>
      <c r="F6" s="187"/>
      <c r="G6" s="187"/>
      <c r="H6" s="187"/>
      <c r="I6" s="187"/>
      <c r="J6" s="188"/>
    </row>
    <row r="7" spans="2:10" ht="43.5" customHeight="1">
      <c r="B7" s="186"/>
      <c r="C7" s="187"/>
      <c r="D7" s="187"/>
      <c r="E7" s="187"/>
      <c r="F7" s="187"/>
      <c r="G7" s="187"/>
      <c r="H7" s="187"/>
      <c r="I7" s="187"/>
      <c r="J7" s="188"/>
    </row>
    <row r="8" spans="2:10" ht="81.75" customHeight="1" thickBot="1">
      <c r="B8" s="192" t="s">
        <v>32</v>
      </c>
      <c r="C8" s="193"/>
      <c r="D8" s="193"/>
      <c r="E8" s="193"/>
      <c r="F8" s="193"/>
      <c r="G8" s="193"/>
      <c r="H8" s="193"/>
      <c r="I8" s="193"/>
      <c r="J8" s="194"/>
    </row>
    <row r="9" spans="2:10" ht="39" thickBot="1">
      <c r="B9" s="52" t="s">
        <v>26</v>
      </c>
      <c r="C9" s="53" t="s">
        <v>0</v>
      </c>
      <c r="D9" s="54" t="s">
        <v>27</v>
      </c>
      <c r="E9" s="55" t="s">
        <v>28</v>
      </c>
      <c r="F9" s="56" t="s">
        <v>33</v>
      </c>
      <c r="G9" s="54" t="s">
        <v>1</v>
      </c>
      <c r="H9" s="53" t="s">
        <v>2</v>
      </c>
      <c r="I9" s="57" t="s">
        <v>29</v>
      </c>
      <c r="J9" s="58" t="s">
        <v>30</v>
      </c>
    </row>
    <row r="10" spans="2:10" ht="13.5" thickBot="1">
      <c r="B10" s="59">
        <v>1</v>
      </c>
      <c r="C10" s="60">
        <v>2</v>
      </c>
      <c r="D10" s="60">
        <v>3</v>
      </c>
      <c r="E10" s="61">
        <v>4</v>
      </c>
      <c r="F10" s="61">
        <v>5</v>
      </c>
      <c r="G10" s="60">
        <v>6</v>
      </c>
      <c r="H10" s="60">
        <v>7</v>
      </c>
      <c r="I10" s="62">
        <v>8</v>
      </c>
      <c r="J10" s="63">
        <v>9</v>
      </c>
    </row>
    <row r="11" spans="2:10" ht="12.75">
      <c r="B11" s="100"/>
      <c r="C11" s="101"/>
      <c r="D11" s="101"/>
      <c r="E11" s="102"/>
      <c r="F11" s="102"/>
      <c r="G11" s="101"/>
      <c r="H11" s="101"/>
      <c r="I11" s="103"/>
      <c r="J11" s="104"/>
    </row>
    <row r="12" spans="2:10" ht="12.75">
      <c r="B12" s="105">
        <v>1</v>
      </c>
      <c r="C12" s="38" t="s">
        <v>10</v>
      </c>
      <c r="D12" s="2" t="s">
        <v>14</v>
      </c>
      <c r="E12" s="11">
        <v>27.99</v>
      </c>
      <c r="F12" s="70">
        <v>2.028</v>
      </c>
      <c r="G12" s="70">
        <v>3</v>
      </c>
      <c r="H12" s="5" t="s">
        <v>3</v>
      </c>
      <c r="I12" s="43">
        <v>61</v>
      </c>
      <c r="J12" s="106">
        <f>20%*I12*E12</f>
        <v>341.478</v>
      </c>
    </row>
    <row r="13" spans="2:10" ht="13.5" thickBot="1">
      <c r="B13" s="93"/>
      <c r="C13" s="94" t="s">
        <v>4</v>
      </c>
      <c r="D13" s="95"/>
      <c r="E13" s="96">
        <v>27.99</v>
      </c>
      <c r="F13" s="23"/>
      <c r="G13" s="23"/>
      <c r="H13" s="97"/>
      <c r="I13" s="98"/>
      <c r="J13" s="99"/>
    </row>
    <row r="14" spans="2:10" ht="12.75">
      <c r="B14" s="74"/>
      <c r="C14" s="75"/>
      <c r="D14" s="50"/>
      <c r="E14" s="76"/>
      <c r="F14" s="77"/>
      <c r="G14" s="77"/>
      <c r="H14" s="20"/>
      <c r="I14" s="42"/>
      <c r="J14" s="78"/>
    </row>
    <row r="15" spans="2:10" ht="13.5" thickBot="1">
      <c r="B15" s="79">
        <v>1</v>
      </c>
      <c r="C15" s="80" t="s">
        <v>8</v>
      </c>
      <c r="D15" s="81" t="s">
        <v>23</v>
      </c>
      <c r="E15" s="82">
        <v>0.274</v>
      </c>
      <c r="F15" s="83">
        <v>0.274</v>
      </c>
      <c r="G15" s="83">
        <v>3</v>
      </c>
      <c r="H15" s="46" t="s">
        <v>3</v>
      </c>
      <c r="I15" s="47">
        <v>61</v>
      </c>
      <c r="J15" s="84">
        <f>20%*I15*E15</f>
        <v>3.3428000000000004</v>
      </c>
    </row>
    <row r="16" spans="2:10" ht="13.5" thickBot="1">
      <c r="B16" s="71"/>
      <c r="C16" s="68" t="s">
        <v>4</v>
      </c>
      <c r="D16" s="28"/>
      <c r="E16" s="39">
        <v>0.274</v>
      </c>
      <c r="F16" s="72"/>
      <c r="G16" s="72"/>
      <c r="H16" s="31"/>
      <c r="I16" s="69"/>
      <c r="J16" s="73"/>
    </row>
    <row r="17" spans="2:10" ht="13.5" thickBot="1">
      <c r="B17" s="91"/>
      <c r="C17" s="90"/>
      <c r="D17" s="90"/>
      <c r="E17" s="90"/>
      <c r="F17" s="90"/>
      <c r="G17" s="90"/>
      <c r="H17" s="90"/>
      <c r="I17" s="90"/>
      <c r="J17" s="92"/>
    </row>
    <row r="18" spans="2:10" ht="26.25" thickBot="1">
      <c r="B18" s="85"/>
      <c r="C18" s="86" t="s">
        <v>31</v>
      </c>
      <c r="D18" s="65" t="s">
        <v>34</v>
      </c>
      <c r="E18" s="87">
        <v>28.264</v>
      </c>
      <c r="F18" s="88"/>
      <c r="G18" s="88"/>
      <c r="H18" s="72"/>
      <c r="I18" s="72"/>
      <c r="J18" s="89"/>
    </row>
  </sheetData>
  <sheetProtection/>
  <mergeCells count="2">
    <mergeCell ref="B5:J7"/>
    <mergeCell ref="B8:J8"/>
  </mergeCells>
  <printOptions/>
  <pageMargins left="0.7" right="0.7" top="0.75" bottom="0.75" header="0.3" footer="0.3"/>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dc:creator>
  <cp:keywords/>
  <dc:description/>
  <cp:lastModifiedBy>ODZ-DPF</cp:lastModifiedBy>
  <cp:lastPrinted>2019-11-18T08:06:40Z</cp:lastPrinted>
  <dcterms:created xsi:type="dcterms:W3CDTF">2012-12-17T11:14:42Z</dcterms:created>
  <dcterms:modified xsi:type="dcterms:W3CDTF">2019-11-18T08:06:56Z</dcterms:modified>
  <cp:category/>
  <cp:version/>
  <cp:contentType/>
  <cp:contentStatus/>
</cp:coreProperties>
</file>