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ARG 2025-2026\II ТРЪЖНА СЕСИЯ 2025-2026\ЗА САЙТА\"/>
    </mc:Choice>
  </mc:AlternateContent>
  <bookViews>
    <workbookView xWindow="0" yWindow="0" windowWidth="28800" windowHeight="12330"/>
  </bookViews>
  <sheets>
    <sheet name="Прил.1- им.2-ра тръжна" sheetId="3" r:id="rId1"/>
    <sheet name="Прил. 2- 2-ра тръжна трайн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3" l="1"/>
  <c r="H53" i="3"/>
  <c r="D9" i="3" l="1"/>
  <c r="D12" i="3"/>
  <c r="D16" i="3"/>
  <c r="D21" i="3"/>
  <c r="D24" i="3"/>
  <c r="D30" i="3"/>
  <c r="D34" i="3"/>
  <c r="D38" i="3"/>
  <c r="D43" i="3"/>
  <c r="D49" i="3"/>
  <c r="D56" i="3" s="1"/>
  <c r="H27" i="3"/>
  <c r="H28" i="3"/>
  <c r="H29" i="3"/>
  <c r="H26" i="3"/>
  <c r="H15" i="3"/>
  <c r="H52" i="3"/>
  <c r="H51" i="3"/>
  <c r="H48" i="3"/>
  <c r="H47" i="3"/>
  <c r="H46" i="3"/>
  <c r="H45" i="3"/>
  <c r="H42" i="3"/>
  <c r="H41" i="3"/>
  <c r="H40" i="3"/>
  <c r="H37" i="3"/>
  <c r="H36" i="3"/>
  <c r="H33" i="3"/>
  <c r="H32" i="3"/>
  <c r="H23" i="3"/>
  <c r="H20" i="3"/>
  <c r="H19" i="3"/>
  <c r="H18" i="3"/>
  <c r="H14" i="3"/>
  <c r="H11" i="3"/>
  <c r="H8" i="3"/>
  <c r="D9" i="2"/>
  <c r="K8" i="2"/>
</calcChain>
</file>

<file path=xl/sharedStrings.xml><?xml version="1.0" encoding="utf-8"?>
<sst xmlns="http://schemas.openxmlformats.org/spreadsheetml/2006/main" count="119" uniqueCount="63">
  <si>
    <t>НТП</t>
  </si>
  <si>
    <t>Начална тръжна цена (лв./дка)</t>
  </si>
  <si>
    <t>Размер на депозит (лева)</t>
  </si>
  <si>
    <t>Тервел</t>
  </si>
  <si>
    <t>Божан</t>
  </si>
  <si>
    <t>04916.12.14</t>
  </si>
  <si>
    <t>нива</t>
  </si>
  <si>
    <t>Гуслар</t>
  </si>
  <si>
    <t>18191.4.61</t>
  </si>
  <si>
    <t>Жегларци</t>
  </si>
  <si>
    <t>29035.106.3</t>
  </si>
  <si>
    <t>Зърнево</t>
  </si>
  <si>
    <t>31396.2.23</t>
  </si>
  <si>
    <t>31396.2.24</t>
  </si>
  <si>
    <t>31396.2.200</t>
  </si>
  <si>
    <t>Кочмар</t>
  </si>
  <si>
    <t>39127.18.7</t>
  </si>
  <si>
    <t>изоставена орна земя</t>
  </si>
  <si>
    <t>39127.18.8</t>
  </si>
  <si>
    <t>39127.19.8</t>
  </si>
  <si>
    <t>39127.20.37</t>
  </si>
  <si>
    <t>Орляк</t>
  </si>
  <si>
    <t>53953.2.1</t>
  </si>
  <si>
    <t>53953.3.192</t>
  </si>
  <si>
    <t>Попгруево</t>
  </si>
  <si>
    <t>57563.29.21</t>
  </si>
  <si>
    <t>Сърнец</t>
  </si>
  <si>
    <t>70617.26.116</t>
  </si>
  <si>
    <t>70617.29.8</t>
  </si>
  <si>
    <t>72271.55.38</t>
  </si>
  <si>
    <t>72271.55.39</t>
  </si>
  <si>
    <t>72271.63.47</t>
  </si>
  <si>
    <t>Честименско</t>
  </si>
  <si>
    <t>81270.16.1</t>
  </si>
  <si>
    <t>81270.11.36</t>
  </si>
  <si>
    <t>Общо:</t>
  </si>
  <si>
    <t>ПРИЛОЖЕНИЕ 2</t>
  </si>
  <si>
    <t xml:space="preserve">СПИСЪК
ЗА ОТДАВАНЕ ПОД НАЕМ ЗА ОТГЛЕЖДАНЕ НА СЪЩЕСТВУВАЩИ ТРАЙНИ НАСАЖДЕНИЯ                                                                                                                                                                     НА СВОБОДНИТЕ ЗЕМЕДЕЛСКИ ЗЕМИ ОТ ДПФ
ЗА ОБЩИНА ТЕРВЕЛ ЗА СТОПАНСКАТА 2025/2026 г.                                                                       </t>
  </si>
  <si>
    <t>№ 
по ред</t>
  </si>
  <si>
    <t>землище</t>
  </si>
  <si>
    <t>номер имот</t>
  </si>
  <si>
    <t>площ дка</t>
  </si>
  <si>
    <t>кат.</t>
  </si>
  <si>
    <t>Вид на съществуващото  насаждение</t>
  </si>
  <si>
    <t>Година на засаждане</t>
  </si>
  <si>
    <t>Срок на отдаване</t>
  </si>
  <si>
    <t>53953.6.3</t>
  </si>
  <si>
    <t>овощни насаждения (черупкови) -орехи</t>
  </si>
  <si>
    <t>2015/2016</t>
  </si>
  <si>
    <t>Част от имот целия с площ 670,155 дка</t>
  </si>
  <si>
    <t>ПРИЛОЖЕНИЕ 1</t>
  </si>
  <si>
    <t>начална цена лв/дка</t>
  </si>
  <si>
    <t>депозит 20 %</t>
  </si>
  <si>
    <t>всичко:</t>
  </si>
  <si>
    <t>29035.31.42</t>
  </si>
  <si>
    <t>Каблешково</t>
  </si>
  <si>
    <t>35050.37.62</t>
  </si>
  <si>
    <t>57563.40.5</t>
  </si>
  <si>
    <t>70617.34.22</t>
  </si>
  <si>
    <t>72271.68.103</t>
  </si>
  <si>
    <r>
      <t xml:space="preserve">СПИСЪК
ЗА ПРОВЕЖДАНЕ НА II ТРЪЖНА СЕСИЯ ЗА ОТДАВАНЕ ПОД АРЕНДА ЗА СРОК ОТ ДЕСЕТ СТОПАНСКИ ГОДИНИ                                                                                                                                                                     НА СВОБОДНИТЕ ЗЕМЕДЕЛСКИ ЗЕМИ ОТ ДПФ 
</t>
    </r>
    <r>
      <rPr>
        <b/>
        <u/>
        <sz val="11"/>
        <rFont val="Arial"/>
        <family val="2"/>
        <charset val="204"/>
      </rPr>
      <t xml:space="preserve">ЗА ОБЩИНА ТЕРВЕЛ ЗА СТОПАНСКАТА 2025/2026 г. </t>
    </r>
    <r>
      <rPr>
        <b/>
        <sz val="11"/>
        <rFont val="Arial"/>
        <family val="2"/>
        <charset val="204"/>
      </rPr>
      <t xml:space="preserve">                                                         
</t>
    </r>
  </si>
  <si>
    <t>81270.24.13</t>
  </si>
  <si>
    <t>26 броя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</si>
</sst>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"/>
    <numFmt numFmtId="166" formatCode="000000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u/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4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scheme val="minor"/>
    </font>
    <font>
      <b/>
      <sz val="11"/>
      <name val="Arial Cyr"/>
      <charset val="204"/>
    </font>
    <font>
      <sz val="11"/>
      <name val="Arial Cyr"/>
      <charset val="204"/>
    </font>
    <font>
      <sz val="11"/>
      <color indexed="8"/>
      <name val="Arial Cyr"/>
      <charset val="204"/>
    </font>
    <font>
      <b/>
      <sz val="14"/>
      <color indexed="8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</cellStyleXfs>
  <cellXfs count="229">
    <xf numFmtId="0" fontId="0" fillId="0" borderId="0" xfId="0"/>
    <xf numFmtId="0" fontId="0" fillId="0" borderId="0" xfId="0" applyAlignment="1">
      <alignment horizontal="right"/>
    </xf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0" fontId="5" fillId="4" borderId="15" xfId="0" applyFont="1" applyFill="1" applyBorder="1" applyAlignment="1">
      <alignment horizontal="center" wrapText="1"/>
    </xf>
    <xf numFmtId="0" fontId="5" fillId="4" borderId="16" xfId="2" applyFont="1" applyFill="1" applyBorder="1" applyAlignment="1">
      <alignment horizontal="center" vertical="center"/>
    </xf>
    <xf numFmtId="0" fontId="5" fillId="4" borderId="17" xfId="2" applyFont="1" applyFill="1" applyBorder="1" applyAlignment="1">
      <alignment horizontal="center" vertical="center" wrapText="1"/>
    </xf>
    <xf numFmtId="164" fontId="5" fillId="4" borderId="17" xfId="2" applyNumberFormat="1" applyFont="1" applyFill="1" applyBorder="1" applyAlignment="1">
      <alignment horizontal="center" vertical="center" wrapText="1"/>
    </xf>
    <xf numFmtId="0" fontId="2" fillId="4" borderId="18" xfId="1" applyFont="1" applyFill="1" applyBorder="1" applyAlignment="1">
      <alignment horizontal="center" vertical="center"/>
    </xf>
    <xf numFmtId="0" fontId="2" fillId="4" borderId="18" xfId="1" applyFont="1" applyFill="1" applyBorder="1" applyAlignment="1">
      <alignment horizontal="center" vertical="center" wrapText="1"/>
    </xf>
    <xf numFmtId="0" fontId="2" fillId="4" borderId="18" xfId="1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3" fontId="3" fillId="3" borderId="20" xfId="0" applyNumberFormat="1" applyFont="1" applyFill="1" applyBorder="1" applyAlignment="1">
      <alignment horizontal="center"/>
    </xf>
    <xf numFmtId="0" fontId="7" fillId="0" borderId="21" xfId="0" applyFont="1" applyFill="1" applyBorder="1"/>
    <xf numFmtId="0" fontId="4" fillId="0" borderId="22" xfId="3" applyFont="1" applyFill="1" applyBorder="1" applyAlignment="1">
      <alignment horizontal="left"/>
    </xf>
    <xf numFmtId="166" fontId="4" fillId="0" borderId="22" xfId="3" applyNumberFormat="1" applyFont="1" applyFill="1" applyBorder="1" applyAlignment="1">
      <alignment horizontal="right"/>
    </xf>
    <xf numFmtId="165" fontId="4" fillId="0" borderId="22" xfId="3" applyNumberFormat="1" applyFont="1" applyFill="1" applyBorder="1" applyAlignment="1">
      <alignment horizontal="right"/>
    </xf>
    <xf numFmtId="0" fontId="4" fillId="0" borderId="22" xfId="3" applyFont="1" applyFill="1" applyBorder="1" applyAlignment="1">
      <alignment horizontal="right"/>
    </xf>
    <xf numFmtId="0" fontId="0" fillId="0" borderId="7" xfId="0" applyFont="1" applyBorder="1" applyAlignment="1">
      <alignment wrapText="1"/>
    </xf>
    <xf numFmtId="2" fontId="0" fillId="0" borderId="11" xfId="0" applyNumberFormat="1" applyFont="1" applyBorder="1" applyAlignment="1">
      <alignment wrapText="1"/>
    </xf>
    <xf numFmtId="4" fontId="0" fillId="0" borderId="14" xfId="0" applyNumberFormat="1" applyFont="1" applyBorder="1"/>
    <xf numFmtId="0" fontId="8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165" fontId="5" fillId="0" borderId="17" xfId="0" applyNumberFormat="1" applyFont="1" applyBorder="1"/>
    <xf numFmtId="0" fontId="0" fillId="0" borderId="14" xfId="0" applyFont="1" applyBorder="1"/>
    <xf numFmtId="0" fontId="9" fillId="3" borderId="0" xfId="0" applyFont="1" applyFill="1" applyAlignment="1">
      <alignment horizontal="right"/>
    </xf>
    <xf numFmtId="0" fontId="0" fillId="0" borderId="0" xfId="0" applyAlignment="1"/>
    <xf numFmtId="0" fontId="10" fillId="3" borderId="0" xfId="0" applyFont="1" applyFill="1" applyAlignment="1"/>
    <xf numFmtId="0" fontId="10" fillId="3" borderId="0" xfId="0" applyFont="1" applyFill="1"/>
    <xf numFmtId="0" fontId="10" fillId="3" borderId="0" xfId="0" applyFont="1" applyFill="1" applyAlignment="1">
      <alignment horizontal="left"/>
    </xf>
    <xf numFmtId="0" fontId="9" fillId="3" borderId="24" xfId="2" applyFont="1" applyFill="1" applyBorder="1" applyAlignment="1">
      <alignment horizontal="center" vertical="center" wrapText="1"/>
    </xf>
    <xf numFmtId="0" fontId="9" fillId="3" borderId="23" xfId="2" applyFont="1" applyFill="1" applyBorder="1" applyAlignment="1">
      <alignment horizontal="center" vertical="center" wrapText="1"/>
    </xf>
    <xf numFmtId="164" fontId="9" fillId="3" borderId="24" xfId="2" applyNumberFormat="1" applyFont="1" applyFill="1" applyBorder="1" applyAlignment="1">
      <alignment horizontal="center" vertical="center" wrapText="1"/>
    </xf>
    <xf numFmtId="2" fontId="9" fillId="3" borderId="23" xfId="5" applyNumberFormat="1" applyFont="1" applyFill="1" applyBorder="1" applyAlignment="1">
      <alignment horizontal="center" vertical="center" wrapText="1"/>
    </xf>
    <xf numFmtId="2" fontId="9" fillId="3" borderId="25" xfId="5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right"/>
    </xf>
    <xf numFmtId="0" fontId="9" fillId="3" borderId="20" xfId="0" applyFont="1" applyFill="1" applyBorder="1" applyAlignment="1">
      <alignment horizontal="left"/>
    </xf>
    <xf numFmtId="0" fontId="9" fillId="3" borderId="20" xfId="0" applyFont="1" applyFill="1" applyBorder="1" applyAlignment="1"/>
    <xf numFmtId="3" fontId="9" fillId="3" borderId="20" xfId="0" applyNumberFormat="1" applyFont="1" applyFill="1" applyBorder="1" applyAlignment="1"/>
    <xf numFmtId="0" fontId="9" fillId="3" borderId="20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right"/>
    </xf>
    <xf numFmtId="1" fontId="9" fillId="3" borderId="26" xfId="0" applyNumberFormat="1" applyFont="1" applyFill="1" applyBorder="1" applyAlignment="1">
      <alignment horizontal="center"/>
    </xf>
    <xf numFmtId="0" fontId="12" fillId="3" borderId="27" xfId="0" applyFont="1" applyFill="1" applyBorder="1" applyAlignment="1">
      <alignment horizontal="center"/>
    </xf>
    <xf numFmtId="0" fontId="13" fillId="3" borderId="28" xfId="0" applyFont="1" applyFill="1" applyBorder="1" applyAlignment="1"/>
    <xf numFmtId="0" fontId="13" fillId="3" borderId="28" xfId="0" applyFont="1" applyFill="1" applyBorder="1" applyAlignment="1">
      <alignment horizontal="center"/>
    </xf>
    <xf numFmtId="2" fontId="10" fillId="3" borderId="28" xfId="0" applyNumberFormat="1" applyFont="1" applyFill="1" applyBorder="1" applyAlignment="1">
      <alignment horizontal="right"/>
    </xf>
    <xf numFmtId="0" fontId="0" fillId="3" borderId="0" xfId="0" applyFill="1"/>
    <xf numFmtId="0" fontId="12" fillId="3" borderId="30" xfId="0" applyFont="1" applyFill="1" applyBorder="1" applyAlignment="1">
      <alignment horizontal="center"/>
    </xf>
    <xf numFmtId="0" fontId="13" fillId="0" borderId="9" xfId="0" applyFont="1" applyBorder="1" applyAlignment="1">
      <alignment horizontal="left"/>
    </xf>
    <xf numFmtId="0" fontId="13" fillId="0" borderId="9" xfId="0" applyFont="1" applyBorder="1" applyAlignment="1"/>
    <xf numFmtId="0" fontId="13" fillId="0" borderId="9" xfId="0" applyFont="1" applyBorder="1" applyAlignment="1">
      <alignment horizontal="center"/>
    </xf>
    <xf numFmtId="2" fontId="10" fillId="3" borderId="9" xfId="0" applyNumberFormat="1" applyFont="1" applyFill="1" applyBorder="1" applyAlignment="1">
      <alignment horizontal="right"/>
    </xf>
    <xf numFmtId="4" fontId="10" fillId="0" borderId="10" xfId="0" applyNumberFormat="1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3" fillId="0" borderId="22" xfId="0" applyFont="1" applyBorder="1" applyAlignment="1">
      <alignment horizontal="left"/>
    </xf>
    <xf numFmtId="0" fontId="13" fillId="0" borderId="22" xfId="0" applyFont="1" applyBorder="1" applyAlignment="1"/>
    <xf numFmtId="0" fontId="13" fillId="0" borderId="22" xfId="0" applyFont="1" applyBorder="1" applyAlignment="1">
      <alignment horizontal="center"/>
    </xf>
    <xf numFmtId="2" fontId="10" fillId="3" borderId="22" xfId="0" applyNumberFormat="1" applyFont="1" applyFill="1" applyBorder="1" applyAlignment="1">
      <alignment horizontal="right"/>
    </xf>
    <xf numFmtId="4" fontId="10" fillId="0" borderId="31" xfId="0" applyNumberFormat="1" applyFont="1" applyFill="1" applyBorder="1" applyAlignment="1">
      <alignment horizontal="center"/>
    </xf>
    <xf numFmtId="0" fontId="9" fillId="5" borderId="8" xfId="0" applyFont="1" applyFill="1" applyBorder="1" applyAlignment="1">
      <alignment horizontal="left"/>
    </xf>
    <xf numFmtId="0" fontId="10" fillId="5" borderId="8" xfId="0" applyFont="1" applyFill="1" applyBorder="1" applyAlignment="1">
      <alignment horizontal="center"/>
    </xf>
    <xf numFmtId="2" fontId="10" fillId="5" borderId="8" xfId="0" applyNumberFormat="1" applyFont="1" applyFill="1" applyBorder="1" applyAlignment="1">
      <alignment horizontal="right"/>
    </xf>
    <xf numFmtId="2" fontId="14" fillId="5" borderId="8" xfId="0" applyNumberFormat="1" applyFont="1" applyFill="1" applyBorder="1"/>
    <xf numFmtId="0" fontId="9" fillId="3" borderId="28" xfId="0" applyFont="1" applyFill="1" applyBorder="1" applyAlignment="1">
      <alignment horizontal="left"/>
    </xf>
    <xf numFmtId="0" fontId="10" fillId="3" borderId="28" xfId="0" applyFont="1" applyFill="1" applyBorder="1" applyAlignment="1"/>
    <xf numFmtId="0" fontId="10" fillId="3" borderId="28" xfId="0" applyFont="1" applyFill="1" applyBorder="1" applyAlignment="1">
      <alignment horizontal="center"/>
    </xf>
    <xf numFmtId="2" fontId="14" fillId="3" borderId="29" xfId="0" applyNumberFormat="1" applyFont="1" applyFill="1" applyBorder="1"/>
    <xf numFmtId="0" fontId="12" fillId="3" borderId="16" xfId="0" applyFont="1" applyFill="1" applyBorder="1" applyAlignment="1">
      <alignment horizontal="center"/>
    </xf>
    <xf numFmtId="0" fontId="13" fillId="0" borderId="17" xfId="0" applyFont="1" applyBorder="1" applyAlignment="1">
      <alignment horizontal="left"/>
    </xf>
    <xf numFmtId="0" fontId="13" fillId="0" borderId="17" xfId="0" applyFont="1" applyBorder="1" applyAlignment="1"/>
    <xf numFmtId="165" fontId="13" fillId="0" borderId="17" xfId="0" applyNumberFormat="1" applyFont="1" applyBorder="1" applyAlignment="1"/>
    <xf numFmtId="0" fontId="13" fillId="0" borderId="17" xfId="0" applyFont="1" applyBorder="1" applyAlignment="1">
      <alignment horizontal="center"/>
    </xf>
    <xf numFmtId="0" fontId="12" fillId="5" borderId="32" xfId="0" applyFont="1" applyFill="1" applyBorder="1" applyAlignment="1">
      <alignment horizontal="center"/>
    </xf>
    <xf numFmtId="0" fontId="13" fillId="5" borderId="8" xfId="0" applyFont="1" applyFill="1" applyBorder="1" applyAlignment="1"/>
    <xf numFmtId="165" fontId="15" fillId="5" borderId="8" xfId="0" applyNumberFormat="1" applyFont="1" applyFill="1" applyBorder="1" applyAlignment="1"/>
    <xf numFmtId="0" fontId="13" fillId="5" borderId="8" xfId="0" applyFont="1" applyFill="1" applyBorder="1" applyAlignment="1">
      <alignment horizontal="center"/>
    </xf>
    <xf numFmtId="0" fontId="15" fillId="3" borderId="28" xfId="0" applyFont="1" applyFill="1" applyBorder="1" applyAlignment="1"/>
    <xf numFmtId="0" fontId="15" fillId="5" borderId="8" xfId="0" applyFont="1" applyFill="1" applyBorder="1" applyAlignment="1"/>
    <xf numFmtId="0" fontId="12" fillId="5" borderId="16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left"/>
    </xf>
    <xf numFmtId="0" fontId="13" fillId="5" borderId="17" xfId="0" applyFont="1" applyFill="1" applyBorder="1" applyAlignment="1"/>
    <xf numFmtId="0" fontId="15" fillId="5" borderId="17" xfId="0" applyFont="1" applyFill="1" applyBorder="1" applyAlignment="1"/>
    <xf numFmtId="0" fontId="13" fillId="5" borderId="17" xfId="0" applyFont="1" applyFill="1" applyBorder="1" applyAlignment="1">
      <alignment horizontal="center"/>
    </xf>
    <xf numFmtId="2" fontId="10" fillId="5" borderId="17" xfId="0" applyNumberFormat="1" applyFont="1" applyFill="1" applyBorder="1" applyAlignment="1">
      <alignment horizontal="right"/>
    </xf>
    <xf numFmtId="2" fontId="14" fillId="5" borderId="33" xfId="0" applyNumberFormat="1" applyFont="1" applyFill="1" applyBorder="1"/>
    <xf numFmtId="0" fontId="12" fillId="3" borderId="34" xfId="0" applyFont="1" applyFill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13" fillId="0" borderId="11" xfId="0" applyFont="1" applyBorder="1" applyAlignment="1"/>
    <xf numFmtId="0" fontId="13" fillId="0" borderId="11" xfId="0" applyFont="1" applyBorder="1" applyAlignment="1">
      <alignment horizontal="center"/>
    </xf>
    <xf numFmtId="0" fontId="13" fillId="3" borderId="9" xfId="0" applyFont="1" applyFill="1" applyBorder="1" applyAlignment="1">
      <alignment horizontal="left"/>
    </xf>
    <xf numFmtId="0" fontId="13" fillId="3" borderId="9" xfId="0" applyFont="1" applyFill="1" applyBorder="1" applyAlignment="1"/>
    <xf numFmtId="0" fontId="13" fillId="3" borderId="9" xfId="0" applyFont="1" applyFill="1" applyBorder="1" applyAlignment="1">
      <alignment horizontal="center"/>
    </xf>
    <xf numFmtId="4" fontId="10" fillId="3" borderId="10" xfId="0" applyNumberFormat="1" applyFont="1" applyFill="1" applyBorder="1" applyAlignment="1">
      <alignment horizontal="center"/>
    </xf>
    <xf numFmtId="0" fontId="16" fillId="3" borderId="0" xfId="0" applyFont="1" applyFill="1"/>
    <xf numFmtId="0" fontId="12" fillId="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left"/>
    </xf>
    <xf numFmtId="0" fontId="13" fillId="5" borderId="7" xfId="0" applyFont="1" applyFill="1" applyBorder="1" applyAlignment="1"/>
    <xf numFmtId="165" fontId="15" fillId="5" borderId="7" xfId="0" applyNumberFormat="1" applyFont="1" applyFill="1" applyBorder="1" applyAlignment="1"/>
    <xf numFmtId="0" fontId="13" fillId="5" borderId="7" xfId="0" applyFont="1" applyFill="1" applyBorder="1" applyAlignment="1">
      <alignment horizontal="center"/>
    </xf>
    <xf numFmtId="2" fontId="10" fillId="5" borderId="7" xfId="0" applyNumberFormat="1" applyFont="1" applyFill="1" applyBorder="1" applyAlignment="1">
      <alignment horizontal="right"/>
    </xf>
    <xf numFmtId="2" fontId="14" fillId="5" borderId="14" xfId="0" applyNumberFormat="1" applyFont="1" applyFill="1" applyBorder="1"/>
    <xf numFmtId="165" fontId="15" fillId="3" borderId="28" xfId="0" applyNumberFormat="1" applyFont="1" applyFill="1" applyBorder="1" applyAlignment="1"/>
    <xf numFmtId="0" fontId="17" fillId="3" borderId="16" xfId="0" applyFont="1" applyFill="1" applyBorder="1" applyAlignment="1">
      <alignment horizontal="center"/>
    </xf>
    <xf numFmtId="0" fontId="10" fillId="3" borderId="17" xfId="0" applyFont="1" applyFill="1" applyBorder="1"/>
    <xf numFmtId="0" fontId="18" fillId="3" borderId="17" xfId="0" applyNumberFormat="1" applyFont="1" applyFill="1" applyBorder="1" applyAlignment="1">
      <alignment horizontal="left" wrapText="1"/>
    </xf>
    <xf numFmtId="164" fontId="18" fillId="3" borderId="17" xfId="0" applyNumberFormat="1" applyFont="1" applyFill="1" applyBorder="1" applyAlignment="1">
      <alignment horizontal="right"/>
    </xf>
    <xf numFmtId="0" fontId="19" fillId="3" borderId="17" xfId="0" applyFont="1" applyFill="1" applyBorder="1" applyAlignment="1">
      <alignment horizontal="center"/>
    </xf>
    <xf numFmtId="0" fontId="19" fillId="3" borderId="17" xfId="0" applyFont="1" applyFill="1" applyBorder="1" applyAlignment="1">
      <alignment horizontal="center" vertical="center" wrapText="1"/>
    </xf>
    <xf numFmtId="2" fontId="10" fillId="3" borderId="17" xfId="0" applyNumberFormat="1" applyFont="1" applyFill="1" applyBorder="1" applyAlignment="1">
      <alignment horizontal="right"/>
    </xf>
    <xf numFmtId="0" fontId="17" fillId="5" borderId="6" xfId="0" applyFont="1" applyFill="1" applyBorder="1" applyAlignment="1">
      <alignment horizontal="center"/>
    </xf>
    <xf numFmtId="0" fontId="9" fillId="5" borderId="7" xfId="0" applyFont="1" applyFill="1" applyBorder="1"/>
    <xf numFmtId="0" fontId="17" fillId="5" borderId="7" xfId="0" applyFont="1" applyFill="1" applyBorder="1" applyAlignment="1">
      <alignment horizontal="left"/>
    </xf>
    <xf numFmtId="165" fontId="17" fillId="5" borderId="7" xfId="0" applyNumberFormat="1" applyFont="1" applyFill="1" applyBorder="1" applyAlignment="1">
      <alignment horizontal="right"/>
    </xf>
    <xf numFmtId="0" fontId="17" fillId="5" borderId="7" xfId="0" applyFont="1" applyFill="1" applyBorder="1" applyAlignment="1">
      <alignment horizontal="right"/>
    </xf>
    <xf numFmtId="0" fontId="17" fillId="5" borderId="7" xfId="0" applyFont="1" applyFill="1" applyBorder="1" applyAlignment="1">
      <alignment horizontal="center"/>
    </xf>
    <xf numFmtId="0" fontId="13" fillId="0" borderId="28" xfId="0" applyFont="1" applyBorder="1" applyAlignment="1"/>
    <xf numFmtId="165" fontId="13" fillId="0" borderId="28" xfId="0" applyNumberFormat="1" applyFont="1" applyBorder="1" applyAlignment="1"/>
    <xf numFmtId="0" fontId="13" fillId="0" borderId="28" xfId="0" applyFont="1" applyBorder="1" applyAlignment="1">
      <alignment horizontal="center"/>
    </xf>
    <xf numFmtId="0" fontId="9" fillId="3" borderId="34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left"/>
    </xf>
    <xf numFmtId="0" fontId="10" fillId="3" borderId="11" xfId="0" applyFont="1" applyFill="1" applyBorder="1" applyAlignment="1"/>
    <xf numFmtId="165" fontId="10" fillId="3" borderId="11" xfId="0" applyNumberFormat="1" applyFont="1" applyFill="1" applyBorder="1" applyAlignment="1"/>
    <xf numFmtId="0" fontId="10" fillId="3" borderId="11" xfId="0" applyFont="1" applyFill="1" applyBorder="1" applyAlignment="1">
      <alignment horizontal="center"/>
    </xf>
    <xf numFmtId="2" fontId="10" fillId="3" borderId="11" xfId="0" applyNumberFormat="1" applyFont="1" applyFill="1" applyBorder="1" applyAlignment="1">
      <alignment horizontal="right"/>
    </xf>
    <xf numFmtId="0" fontId="9" fillId="3" borderId="21" xfId="0" applyFont="1" applyFill="1" applyBorder="1" applyAlignment="1">
      <alignment horizontal="center"/>
    </xf>
    <xf numFmtId="0" fontId="13" fillId="3" borderId="22" xfId="0" applyFont="1" applyFill="1" applyBorder="1" applyAlignment="1">
      <alignment horizontal="left"/>
    </xf>
    <xf numFmtId="0" fontId="13" fillId="3" borderId="22" xfId="0" applyFont="1" applyFill="1" applyBorder="1" applyAlignment="1"/>
    <xf numFmtId="0" fontId="13" fillId="3" borderId="22" xfId="0" applyFont="1" applyFill="1" applyBorder="1" applyAlignment="1">
      <alignment horizontal="center"/>
    </xf>
    <xf numFmtId="2" fontId="13" fillId="3" borderId="22" xfId="0" applyNumberFormat="1" applyFont="1" applyFill="1" applyBorder="1"/>
    <xf numFmtId="0" fontId="15" fillId="5" borderId="19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left"/>
    </xf>
    <xf numFmtId="0" fontId="15" fillId="5" borderId="20" xfId="0" applyFont="1" applyFill="1" applyBorder="1" applyAlignment="1"/>
    <xf numFmtId="165" fontId="15" fillId="5" borderId="20" xfId="0" applyNumberFormat="1" applyFont="1" applyFill="1" applyBorder="1" applyAlignment="1"/>
    <xf numFmtId="0" fontId="15" fillId="5" borderId="20" xfId="0" applyFont="1" applyFill="1" applyBorder="1" applyAlignment="1">
      <alignment horizontal="center"/>
    </xf>
    <xf numFmtId="0" fontId="15" fillId="5" borderId="20" xfId="0" applyFont="1" applyFill="1" applyBorder="1"/>
    <xf numFmtId="0" fontId="15" fillId="5" borderId="26" xfId="0" applyFont="1" applyFill="1" applyBorder="1"/>
    <xf numFmtId="0" fontId="13" fillId="0" borderId="27" xfId="0" applyFont="1" applyBorder="1" applyAlignment="1">
      <alignment horizontal="center"/>
    </xf>
    <xf numFmtId="0" fontId="13" fillId="0" borderId="28" xfId="0" applyFont="1" applyBorder="1"/>
    <xf numFmtId="0" fontId="13" fillId="0" borderId="29" xfId="0" applyFont="1" applyBorder="1"/>
    <xf numFmtId="165" fontId="13" fillId="0" borderId="11" xfId="0" applyNumberFormat="1" applyFont="1" applyBorder="1" applyAlignment="1"/>
    <xf numFmtId="0" fontId="13" fillId="3" borderId="17" xfId="0" applyFont="1" applyFill="1" applyBorder="1" applyAlignment="1">
      <alignment horizontal="left"/>
    </xf>
    <xf numFmtId="0" fontId="13" fillId="3" borderId="17" xfId="0" applyFont="1" applyFill="1" applyBorder="1"/>
    <xf numFmtId="0" fontId="10" fillId="3" borderId="17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left"/>
    </xf>
    <xf numFmtId="0" fontId="10" fillId="3" borderId="9" xfId="0" applyFont="1" applyFill="1" applyBorder="1" applyAlignment="1"/>
    <xf numFmtId="165" fontId="10" fillId="3" borderId="9" xfId="0" applyNumberFormat="1" applyFont="1" applyFill="1" applyBorder="1" applyAlignment="1"/>
    <xf numFmtId="0" fontId="10" fillId="3" borderId="9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left"/>
    </xf>
    <xf numFmtId="0" fontId="10" fillId="3" borderId="17" xfId="0" applyFont="1" applyFill="1" applyBorder="1" applyAlignment="1"/>
    <xf numFmtId="165" fontId="10" fillId="3" borderId="17" xfId="0" applyNumberFormat="1" applyFont="1" applyFill="1" applyBorder="1" applyAlignment="1"/>
    <xf numFmtId="0" fontId="10" fillId="5" borderId="32" xfId="0" applyFont="1" applyFill="1" applyBorder="1" applyAlignment="1">
      <alignment horizontal="center"/>
    </xf>
    <xf numFmtId="164" fontId="10" fillId="5" borderId="8" xfId="0" applyNumberFormat="1" applyFont="1" applyFill="1" applyBorder="1" applyAlignment="1"/>
    <xf numFmtId="0" fontId="9" fillId="5" borderId="8" xfId="0" applyFont="1" applyFill="1" applyBorder="1" applyAlignment="1"/>
    <xf numFmtId="0" fontId="10" fillId="3" borderId="27" xfId="0" applyFont="1" applyFill="1" applyBorder="1" applyAlignment="1">
      <alignment horizontal="center"/>
    </xf>
    <xf numFmtId="164" fontId="10" fillId="3" borderId="28" xfId="0" applyNumberFormat="1" applyFont="1" applyFill="1" applyBorder="1" applyAlignment="1"/>
    <xf numFmtId="165" fontId="13" fillId="0" borderId="9" xfId="0" applyNumberFormat="1" applyFont="1" applyBorder="1" applyAlignment="1"/>
    <xf numFmtId="0" fontId="13" fillId="3" borderId="17" xfId="0" applyFont="1" applyFill="1" applyBorder="1" applyAlignment="1"/>
    <xf numFmtId="0" fontId="13" fillId="3" borderId="17" xfId="0" applyFont="1" applyFill="1" applyBorder="1" applyAlignment="1">
      <alignment horizontal="center"/>
    </xf>
    <xf numFmtId="0" fontId="12" fillId="5" borderId="19" xfId="0" applyFont="1" applyFill="1" applyBorder="1" applyAlignment="1">
      <alignment horizontal="center"/>
    </xf>
    <xf numFmtId="0" fontId="13" fillId="5" borderId="20" xfId="0" applyFont="1" applyFill="1" applyBorder="1" applyAlignment="1"/>
    <xf numFmtId="0" fontId="13" fillId="5" borderId="20" xfId="0" applyFont="1" applyFill="1" applyBorder="1" applyAlignment="1">
      <alignment horizontal="center"/>
    </xf>
    <xf numFmtId="2" fontId="10" fillId="5" borderId="20" xfId="0" applyNumberFormat="1" applyFont="1" applyFill="1" applyBorder="1" applyAlignment="1">
      <alignment horizontal="right"/>
    </xf>
    <xf numFmtId="2" fontId="14" fillId="5" borderId="26" xfId="0" applyNumberFormat="1" applyFont="1" applyFill="1" applyBorder="1"/>
    <xf numFmtId="0" fontId="13" fillId="5" borderId="17" xfId="0" applyFont="1" applyFill="1" applyBorder="1"/>
    <xf numFmtId="0" fontId="12" fillId="3" borderId="32" xfId="0" applyFont="1" applyFill="1" applyBorder="1" applyAlignment="1">
      <alignment horizontal="center"/>
    </xf>
    <xf numFmtId="0" fontId="13" fillId="0" borderId="8" xfId="0" applyFont="1" applyBorder="1" applyAlignment="1">
      <alignment horizontal="left"/>
    </xf>
    <xf numFmtId="0" fontId="13" fillId="0" borderId="8" xfId="0" applyFont="1" applyBorder="1" applyAlignment="1"/>
    <xf numFmtId="0" fontId="13" fillId="0" borderId="8" xfId="0" applyFont="1" applyBorder="1"/>
    <xf numFmtId="2" fontId="14" fillId="3" borderId="8" xfId="0" applyNumberFormat="1" applyFont="1" applyFill="1" applyBorder="1" applyAlignment="1">
      <alignment horizontal="right"/>
    </xf>
    <xf numFmtId="2" fontId="14" fillId="3" borderId="13" xfId="0" applyNumberFormat="1" applyFont="1" applyFill="1" applyBorder="1"/>
    <xf numFmtId="0" fontId="12" fillId="6" borderId="6" xfId="0" applyFont="1" applyFill="1" applyBorder="1" applyAlignment="1">
      <alignment horizontal="center"/>
    </xf>
    <xf numFmtId="0" fontId="15" fillId="6" borderId="7" xfId="0" applyFont="1" applyFill="1" applyBorder="1" applyAlignment="1">
      <alignment horizontal="left"/>
    </xf>
    <xf numFmtId="0" fontId="15" fillId="6" borderId="7" xfId="0" applyFont="1" applyFill="1" applyBorder="1" applyAlignment="1">
      <alignment horizontal="center"/>
    </xf>
    <xf numFmtId="165" fontId="15" fillId="6" borderId="7" xfId="0" applyNumberFormat="1" applyFont="1" applyFill="1" applyBorder="1" applyAlignment="1"/>
    <xf numFmtId="0" fontId="13" fillId="6" borderId="7" xfId="0" applyFont="1" applyFill="1" applyBorder="1"/>
    <xf numFmtId="2" fontId="14" fillId="6" borderId="7" xfId="0" applyNumberFormat="1" applyFont="1" applyFill="1" applyBorder="1" applyAlignment="1">
      <alignment horizontal="right"/>
    </xf>
    <xf numFmtId="2" fontId="14" fillId="6" borderId="14" xfId="0" applyNumberFormat="1" applyFont="1" applyFill="1" applyBorder="1"/>
    <xf numFmtId="0" fontId="20" fillId="3" borderId="0" xfId="0" applyFont="1" applyFill="1" applyBorder="1" applyAlignment="1">
      <alignment horizontal="right"/>
    </xf>
    <xf numFmtId="0" fontId="21" fillId="3" borderId="0" xfId="0" applyFont="1" applyFill="1" applyBorder="1" applyAlignment="1">
      <alignment horizontal="left"/>
    </xf>
    <xf numFmtId="0" fontId="21" fillId="3" borderId="0" xfId="0" applyFont="1" applyFill="1" applyBorder="1" applyAlignment="1">
      <alignment horizontal="center"/>
    </xf>
    <xf numFmtId="165" fontId="21" fillId="3" borderId="0" xfId="0" applyNumberFormat="1" applyFont="1" applyFill="1" applyBorder="1" applyAlignment="1"/>
    <xf numFmtId="0" fontId="22" fillId="3" borderId="0" xfId="0" applyFont="1" applyFill="1" applyBorder="1"/>
    <xf numFmtId="2" fontId="14" fillId="3" borderId="0" xfId="0" applyNumberFormat="1" applyFont="1" applyFill="1" applyBorder="1" applyAlignment="1">
      <alignment horizontal="right"/>
    </xf>
    <xf numFmtId="2" fontId="14" fillId="3" borderId="0" xfId="0" applyNumberFormat="1" applyFont="1" applyFill="1" applyBorder="1"/>
    <xf numFmtId="0" fontId="23" fillId="3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64" fontId="23" fillId="3" borderId="0" xfId="0" applyNumberFormat="1" applyFont="1" applyFill="1" applyBorder="1" applyAlignment="1"/>
    <xf numFmtId="0" fontId="23" fillId="0" borderId="0" xfId="0" applyFont="1" applyAlignment="1"/>
    <xf numFmtId="0" fontId="23" fillId="3" borderId="0" xfId="0" applyFont="1" applyFill="1" applyBorder="1"/>
    <xf numFmtId="0" fontId="23" fillId="3" borderId="0" xfId="0" applyFont="1" applyFill="1" applyBorder="1" applyAlignment="1">
      <alignment horizontal="right"/>
    </xf>
    <xf numFmtId="2" fontId="23" fillId="3" borderId="0" xfId="0" applyNumberFormat="1" applyFont="1" applyFill="1" applyBorder="1" applyAlignment="1">
      <alignment horizontal="right"/>
    </xf>
    <xf numFmtId="2" fontId="10" fillId="3" borderId="0" xfId="0" applyNumberFormat="1" applyFont="1" applyFill="1" applyBorder="1"/>
    <xf numFmtId="0" fontId="23" fillId="0" borderId="0" xfId="0" applyFont="1" applyAlignment="1">
      <alignment horizontal="right"/>
    </xf>
    <xf numFmtId="0" fontId="23" fillId="0" borderId="0" xfId="0" applyFont="1"/>
    <xf numFmtId="0" fontId="4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24" fillId="0" borderId="0" xfId="0" applyFont="1" applyAlignment="1"/>
    <xf numFmtId="0" fontId="24" fillId="0" borderId="0" xfId="0" applyFont="1"/>
    <xf numFmtId="0" fontId="13" fillId="0" borderId="0" xfId="0" applyFont="1"/>
    <xf numFmtId="4" fontId="10" fillId="3" borderId="33" xfId="0" applyNumberFormat="1" applyFont="1" applyFill="1" applyBorder="1" applyAlignment="1">
      <alignment horizontal="center"/>
    </xf>
    <xf numFmtId="165" fontId="13" fillId="3" borderId="17" xfId="0" applyNumberFormat="1" applyFont="1" applyFill="1" applyBorder="1" applyAlignment="1"/>
    <xf numFmtId="0" fontId="13" fillId="3" borderId="11" xfId="0" applyFont="1" applyFill="1" applyBorder="1" applyAlignment="1"/>
    <xf numFmtId="0" fontId="13" fillId="3" borderId="11" xfId="0" applyFont="1" applyFill="1" applyBorder="1" applyAlignment="1">
      <alignment horizontal="center"/>
    </xf>
    <xf numFmtId="4" fontId="10" fillId="3" borderId="12" xfId="0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left"/>
    </xf>
    <xf numFmtId="0" fontId="13" fillId="0" borderId="9" xfId="0" applyFont="1" applyBorder="1" applyAlignment="1">
      <alignment horizontal="center" wrapText="1"/>
    </xf>
    <xf numFmtId="0" fontId="13" fillId="0" borderId="35" xfId="0" applyFont="1" applyBorder="1" applyAlignment="1">
      <alignment horizontal="left"/>
    </xf>
    <xf numFmtId="0" fontId="13" fillId="0" borderId="35" xfId="0" applyFont="1" applyBorder="1" applyAlignment="1"/>
    <xf numFmtId="0" fontId="13" fillId="0" borderId="35" xfId="0" applyFont="1" applyBorder="1" applyAlignment="1">
      <alignment horizontal="center"/>
    </xf>
    <xf numFmtId="4" fontId="10" fillId="0" borderId="36" xfId="0" applyNumberFormat="1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wrapText="1"/>
    </xf>
    <xf numFmtId="0" fontId="9" fillId="0" borderId="3" xfId="4" applyFont="1" applyFill="1" applyBorder="1" applyAlignment="1">
      <alignment horizontal="center" wrapText="1"/>
    </xf>
    <xf numFmtId="0" fontId="9" fillId="0" borderId="4" xfId="4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6">
    <cellStyle name="Контролна клетка" xfId="1" builtinId="23"/>
    <cellStyle name="Нормален" xfId="0" builtinId="0"/>
    <cellStyle name="Нормален 2" xfId="3"/>
    <cellStyle name="Нормален_Лист2" xfId="2"/>
    <cellStyle name="Нормален_Лист3" xfId="4"/>
    <cellStyle name="Нормален_ниви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A4" workbookViewId="0">
      <selection activeCell="L8" sqref="L8"/>
    </sheetView>
  </sheetViews>
  <sheetFormatPr defaultRowHeight="15" x14ac:dyDescent="0.25"/>
  <cols>
    <col min="1" max="1" width="6.85546875" style="1" customWidth="1"/>
    <col min="2" max="2" width="14.85546875" style="193" customWidth="1"/>
    <col min="3" max="3" width="15" style="32" customWidth="1"/>
    <col min="4" max="4" width="9.28515625" style="32" customWidth="1"/>
    <col min="5" max="5" width="6.5703125" customWidth="1"/>
    <col min="6" max="6" width="13" customWidth="1"/>
    <col min="7" max="7" width="7.7109375" customWidth="1"/>
    <col min="8" max="8" width="13.5703125" customWidth="1"/>
  </cols>
  <sheetData>
    <row r="2" spans="1:8" x14ac:dyDescent="0.25">
      <c r="A2" s="31"/>
      <c r="B2" s="31" t="s">
        <v>50</v>
      </c>
      <c r="D2" s="33"/>
      <c r="E2" s="34"/>
      <c r="F2" s="34"/>
      <c r="G2" s="34"/>
      <c r="H2" s="34"/>
    </row>
    <row r="3" spans="1:8" ht="15.75" thickBot="1" x14ac:dyDescent="0.3">
      <c r="A3" s="31"/>
      <c r="B3" s="35"/>
      <c r="C3" s="33"/>
      <c r="D3" s="33"/>
      <c r="E3" s="34"/>
      <c r="F3" s="34"/>
      <c r="G3" s="34"/>
      <c r="H3" s="34"/>
    </row>
    <row r="4" spans="1:8" ht="94.5" customHeight="1" thickBot="1" x14ac:dyDescent="0.3">
      <c r="A4" s="221" t="s">
        <v>60</v>
      </c>
      <c r="B4" s="222"/>
      <c r="C4" s="222"/>
      <c r="D4" s="222"/>
      <c r="E4" s="222"/>
      <c r="F4" s="222"/>
      <c r="G4" s="222"/>
      <c r="H4" s="223"/>
    </row>
    <row r="5" spans="1:8" ht="75.75" thickBot="1" x14ac:dyDescent="0.3">
      <c r="A5" s="220" t="s">
        <v>38</v>
      </c>
      <c r="B5" s="36" t="s">
        <v>39</v>
      </c>
      <c r="C5" s="37" t="s">
        <v>40</v>
      </c>
      <c r="D5" s="38" t="s">
        <v>41</v>
      </c>
      <c r="E5" s="37" t="s">
        <v>42</v>
      </c>
      <c r="F5" s="36" t="s">
        <v>0</v>
      </c>
      <c r="G5" s="39" t="s">
        <v>51</v>
      </c>
      <c r="H5" s="40" t="s">
        <v>52</v>
      </c>
    </row>
    <row r="6" spans="1:8" ht="15.75" thickBot="1" x14ac:dyDescent="0.3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2">
        <v>8</v>
      </c>
    </row>
    <row r="7" spans="1:8" x14ac:dyDescent="0.25">
      <c r="A7" s="43"/>
      <c r="B7" s="44"/>
      <c r="C7" s="45"/>
      <c r="D7" s="46"/>
      <c r="E7" s="47"/>
      <c r="F7" s="47"/>
      <c r="G7" s="48"/>
      <c r="H7" s="49"/>
    </row>
    <row r="8" spans="1:8" ht="15.75" thickBot="1" x14ac:dyDescent="0.3">
      <c r="A8" s="75">
        <v>1</v>
      </c>
      <c r="B8" s="76" t="s">
        <v>4</v>
      </c>
      <c r="C8" s="77" t="s">
        <v>5</v>
      </c>
      <c r="D8" s="78">
        <v>14.02</v>
      </c>
      <c r="E8" s="79">
        <v>4</v>
      </c>
      <c r="F8" s="79" t="s">
        <v>6</v>
      </c>
      <c r="G8" s="65">
        <v>80</v>
      </c>
      <c r="H8" s="66">
        <f t="shared" ref="H8" si="0">20%*G8*D8</f>
        <v>224.32</v>
      </c>
    </row>
    <row r="9" spans="1:8" ht="18.75" thickBot="1" x14ac:dyDescent="0.3">
      <c r="A9" s="80"/>
      <c r="B9" s="67" t="s">
        <v>53</v>
      </c>
      <c r="C9" s="81"/>
      <c r="D9" s="82">
        <f>SUM(D8)</f>
        <v>14.02</v>
      </c>
      <c r="E9" s="83"/>
      <c r="F9" s="83"/>
      <c r="G9" s="69"/>
      <c r="H9" s="70"/>
    </row>
    <row r="10" spans="1:8" s="54" customFormat="1" ht="18" x14ac:dyDescent="0.25">
      <c r="A10" s="50"/>
      <c r="B10" s="71"/>
      <c r="C10" s="51"/>
      <c r="D10" s="84"/>
      <c r="E10" s="52"/>
      <c r="F10" s="52"/>
      <c r="G10" s="53"/>
      <c r="H10" s="74"/>
    </row>
    <row r="11" spans="1:8" ht="15.75" thickBot="1" x14ac:dyDescent="0.3">
      <c r="A11" s="75">
        <v>1</v>
      </c>
      <c r="B11" s="76" t="s">
        <v>7</v>
      </c>
      <c r="C11" s="77" t="s">
        <v>8</v>
      </c>
      <c r="D11" s="77">
        <v>13.212999999999999</v>
      </c>
      <c r="E11" s="79">
        <v>3</v>
      </c>
      <c r="F11" s="79" t="s">
        <v>6</v>
      </c>
      <c r="G11" s="65">
        <v>80</v>
      </c>
      <c r="H11" s="66">
        <f t="shared" ref="H11" si="1">20%*G11*D11</f>
        <v>211.40799999999999</v>
      </c>
    </row>
    <row r="12" spans="1:8" ht="18.75" thickBot="1" x14ac:dyDescent="0.3">
      <c r="A12" s="80"/>
      <c r="B12" s="67" t="s">
        <v>53</v>
      </c>
      <c r="C12" s="81"/>
      <c r="D12" s="85">
        <f>SUM(D11)</f>
        <v>13.212999999999999</v>
      </c>
      <c r="E12" s="83"/>
      <c r="F12" s="83"/>
      <c r="G12" s="69"/>
      <c r="H12" s="70"/>
    </row>
    <row r="13" spans="1:8" ht="18" x14ac:dyDescent="0.25">
      <c r="A13" s="50"/>
      <c r="B13" s="71"/>
      <c r="C13" s="51"/>
      <c r="D13" s="84"/>
      <c r="E13" s="52"/>
      <c r="F13" s="52"/>
      <c r="G13" s="53"/>
      <c r="H13" s="74"/>
    </row>
    <row r="14" spans="1:8" x14ac:dyDescent="0.25">
      <c r="A14" s="93">
        <v>1</v>
      </c>
      <c r="B14" s="127" t="s">
        <v>9</v>
      </c>
      <c r="C14" s="210" t="s">
        <v>54</v>
      </c>
      <c r="D14" s="210">
        <v>2.218</v>
      </c>
      <c r="E14" s="211">
        <v>3</v>
      </c>
      <c r="F14" s="211" t="s">
        <v>6</v>
      </c>
      <c r="G14" s="131">
        <v>80</v>
      </c>
      <c r="H14" s="212">
        <f t="shared" ref="H14:H15" si="2">20%*G14*D14</f>
        <v>35.488</v>
      </c>
    </row>
    <row r="15" spans="1:8" ht="15.75" thickBot="1" x14ac:dyDescent="0.3">
      <c r="A15" s="75">
        <v>2</v>
      </c>
      <c r="B15" s="155" t="s">
        <v>9</v>
      </c>
      <c r="C15" s="164" t="s">
        <v>10</v>
      </c>
      <c r="D15" s="209">
        <v>19.579999999999998</v>
      </c>
      <c r="E15" s="165">
        <v>3</v>
      </c>
      <c r="F15" s="165" t="s">
        <v>6</v>
      </c>
      <c r="G15" s="116">
        <v>80</v>
      </c>
      <c r="H15" s="208">
        <f t="shared" si="2"/>
        <v>313.27999999999997</v>
      </c>
    </row>
    <row r="16" spans="1:8" ht="18.75" thickBot="1" x14ac:dyDescent="0.3">
      <c r="A16" s="86"/>
      <c r="B16" s="87" t="s">
        <v>53</v>
      </c>
      <c r="C16" s="88"/>
      <c r="D16" s="89">
        <f>SUM(D14:D15)</f>
        <v>21.797999999999998</v>
      </c>
      <c r="E16" s="90"/>
      <c r="F16" s="90"/>
      <c r="G16" s="91"/>
      <c r="H16" s="92"/>
    </row>
    <row r="17" spans="1:15" ht="18" x14ac:dyDescent="0.25">
      <c r="A17" s="50"/>
      <c r="B17" s="71"/>
      <c r="C17" s="51"/>
      <c r="D17" s="84"/>
      <c r="E17" s="52"/>
      <c r="F17" s="52"/>
      <c r="G17" s="53"/>
      <c r="H17" s="74"/>
    </row>
    <row r="18" spans="1:15" x14ac:dyDescent="0.25">
      <c r="A18" s="93">
        <v>1</v>
      </c>
      <c r="B18" s="94" t="s">
        <v>11</v>
      </c>
      <c r="C18" s="95" t="s">
        <v>12</v>
      </c>
      <c r="D18" s="95">
        <v>8.4339999999999993</v>
      </c>
      <c r="E18" s="96">
        <v>3</v>
      </c>
      <c r="F18" s="96" t="s">
        <v>6</v>
      </c>
      <c r="G18" s="59">
        <v>80</v>
      </c>
      <c r="H18" s="60">
        <f t="shared" ref="H18:H20" si="3">20%*G18*D18</f>
        <v>134.94399999999999</v>
      </c>
    </row>
    <row r="19" spans="1:15" x14ac:dyDescent="0.25">
      <c r="A19" s="55">
        <v>2</v>
      </c>
      <c r="B19" s="97" t="s">
        <v>11</v>
      </c>
      <c r="C19" s="98" t="s">
        <v>13</v>
      </c>
      <c r="D19" s="98">
        <v>8.4350000000000005</v>
      </c>
      <c r="E19" s="99">
        <v>3</v>
      </c>
      <c r="F19" s="99" t="s">
        <v>6</v>
      </c>
      <c r="G19" s="59">
        <v>80</v>
      </c>
      <c r="H19" s="100">
        <f t="shared" si="3"/>
        <v>134.96</v>
      </c>
      <c r="I19" s="101"/>
      <c r="J19" s="101"/>
      <c r="K19" s="101"/>
      <c r="L19" s="101"/>
      <c r="M19" s="101"/>
      <c r="N19" s="54"/>
      <c r="O19" s="54"/>
    </row>
    <row r="20" spans="1:15" ht="15.75" thickBot="1" x14ac:dyDescent="0.3">
      <c r="A20" s="61">
        <v>3</v>
      </c>
      <c r="B20" s="62" t="s">
        <v>11</v>
      </c>
      <c r="C20" s="63" t="s">
        <v>14</v>
      </c>
      <c r="D20" s="63">
        <v>5.0739999999999998</v>
      </c>
      <c r="E20" s="64">
        <v>3</v>
      </c>
      <c r="F20" s="64" t="s">
        <v>6</v>
      </c>
      <c r="G20" s="65">
        <v>80</v>
      </c>
      <c r="H20" s="66">
        <f t="shared" si="3"/>
        <v>81.183999999999997</v>
      </c>
    </row>
    <row r="21" spans="1:15" ht="18.75" thickBot="1" x14ac:dyDescent="0.3">
      <c r="A21" s="102"/>
      <c r="B21" s="103" t="s">
        <v>53</v>
      </c>
      <c r="C21" s="104"/>
      <c r="D21" s="105">
        <f>SUM(D18:D20)</f>
        <v>21.942999999999998</v>
      </c>
      <c r="E21" s="106"/>
      <c r="F21" s="106"/>
      <c r="G21" s="107"/>
      <c r="H21" s="108"/>
    </row>
    <row r="22" spans="1:15" ht="18" x14ac:dyDescent="0.25">
      <c r="A22" s="50"/>
      <c r="B22" s="71"/>
      <c r="C22" s="51"/>
      <c r="D22" s="109"/>
      <c r="E22" s="52"/>
      <c r="F22" s="52"/>
      <c r="G22" s="53"/>
      <c r="H22" s="74"/>
    </row>
    <row r="23" spans="1:15" ht="15.75" thickBot="1" x14ac:dyDescent="0.3">
      <c r="A23" s="110">
        <v>1</v>
      </c>
      <c r="B23" s="111" t="s">
        <v>55</v>
      </c>
      <c r="C23" s="112" t="s">
        <v>56</v>
      </c>
      <c r="D23" s="113">
        <v>0.27400000000000002</v>
      </c>
      <c r="E23" s="114">
        <v>3</v>
      </c>
      <c r="F23" s="115" t="s">
        <v>6</v>
      </c>
      <c r="G23" s="116">
        <v>80</v>
      </c>
      <c r="H23" s="66">
        <f t="shared" ref="H23" si="4">20%*G23*D23</f>
        <v>4.3840000000000003</v>
      </c>
    </row>
    <row r="24" spans="1:15" ht="18.75" thickBot="1" x14ac:dyDescent="0.3">
      <c r="A24" s="117"/>
      <c r="B24" s="118" t="s">
        <v>53</v>
      </c>
      <c r="C24" s="119"/>
      <c r="D24" s="120">
        <f>SUM(D23)</f>
        <v>0.27400000000000002</v>
      </c>
      <c r="E24" s="121"/>
      <c r="F24" s="122"/>
      <c r="G24" s="107"/>
      <c r="H24" s="108"/>
    </row>
    <row r="25" spans="1:15" ht="18" x14ac:dyDescent="0.25">
      <c r="A25" s="50"/>
      <c r="B25" s="71"/>
      <c r="C25" s="123"/>
      <c r="D25" s="124"/>
      <c r="E25" s="125"/>
      <c r="F25" s="125"/>
      <c r="G25" s="53"/>
      <c r="H25" s="74"/>
    </row>
    <row r="26" spans="1:15" ht="29.25" x14ac:dyDescent="0.25">
      <c r="A26" s="55">
        <v>1</v>
      </c>
      <c r="B26" s="214" t="s">
        <v>15</v>
      </c>
      <c r="C26" s="57" t="s">
        <v>16</v>
      </c>
      <c r="D26" s="163">
        <v>10.002000000000001</v>
      </c>
      <c r="E26" s="58">
        <v>4</v>
      </c>
      <c r="F26" s="215" t="s">
        <v>17</v>
      </c>
      <c r="G26" s="59">
        <v>80</v>
      </c>
      <c r="H26" s="60">
        <f t="shared" ref="H26:H29" si="5">20%*G26*D26</f>
        <v>160.03200000000001</v>
      </c>
    </row>
    <row r="27" spans="1:15" ht="29.25" x14ac:dyDescent="0.25">
      <c r="A27" s="55">
        <v>2</v>
      </c>
      <c r="B27" s="214" t="s">
        <v>15</v>
      </c>
      <c r="C27" s="57" t="s">
        <v>18</v>
      </c>
      <c r="D27" s="163">
        <v>10.007999999999999</v>
      </c>
      <c r="E27" s="58">
        <v>4</v>
      </c>
      <c r="F27" s="215" t="s">
        <v>17</v>
      </c>
      <c r="G27" s="59">
        <v>80</v>
      </c>
      <c r="H27" s="60">
        <f t="shared" si="5"/>
        <v>160.12799999999999</v>
      </c>
    </row>
    <row r="28" spans="1:15" x14ac:dyDescent="0.25">
      <c r="A28" s="55">
        <v>3</v>
      </c>
      <c r="B28" s="214" t="s">
        <v>15</v>
      </c>
      <c r="C28" s="57" t="s">
        <v>19</v>
      </c>
      <c r="D28" s="163">
        <v>15.000999999999999</v>
      </c>
      <c r="E28" s="58">
        <v>4</v>
      </c>
      <c r="F28" s="58" t="s">
        <v>6</v>
      </c>
      <c r="G28" s="59">
        <v>80</v>
      </c>
      <c r="H28" s="60">
        <f t="shared" si="5"/>
        <v>240.01599999999999</v>
      </c>
    </row>
    <row r="29" spans="1:15" ht="15.75" thickBot="1" x14ac:dyDescent="0.3">
      <c r="A29" s="93">
        <v>4</v>
      </c>
      <c r="B29" s="213" t="s">
        <v>15</v>
      </c>
      <c r="C29" s="95" t="s">
        <v>20</v>
      </c>
      <c r="D29" s="147">
        <v>6.2430000000000003</v>
      </c>
      <c r="E29" s="96">
        <v>4</v>
      </c>
      <c r="F29" s="96" t="s">
        <v>6</v>
      </c>
      <c r="G29" s="59">
        <v>80</v>
      </c>
      <c r="H29" s="60">
        <f t="shared" si="5"/>
        <v>99.888000000000005</v>
      </c>
    </row>
    <row r="30" spans="1:15" ht="18.75" thickBot="1" x14ac:dyDescent="0.3">
      <c r="A30" s="117"/>
      <c r="B30" s="118" t="s">
        <v>53</v>
      </c>
      <c r="C30" s="119"/>
      <c r="D30" s="120">
        <f>SUM(D26:D29)</f>
        <v>41.253999999999998</v>
      </c>
      <c r="E30" s="121"/>
      <c r="F30" s="122"/>
      <c r="G30" s="107"/>
      <c r="H30" s="108"/>
    </row>
    <row r="31" spans="1:15" ht="18" x14ac:dyDescent="0.25">
      <c r="A31" s="93"/>
      <c r="B31" s="213"/>
      <c r="C31" s="95"/>
      <c r="D31" s="147"/>
      <c r="E31" s="96"/>
      <c r="F31" s="96"/>
      <c r="G31" s="131"/>
      <c r="H31" s="177"/>
    </row>
    <row r="32" spans="1:15" x14ac:dyDescent="0.25">
      <c r="A32" s="126">
        <v>1</v>
      </c>
      <c r="B32" s="127" t="s">
        <v>21</v>
      </c>
      <c r="C32" s="128" t="s">
        <v>22</v>
      </c>
      <c r="D32" s="129">
        <v>28.295000000000002</v>
      </c>
      <c r="E32" s="130">
        <v>3</v>
      </c>
      <c r="F32" s="130" t="s">
        <v>6</v>
      </c>
      <c r="G32" s="131">
        <v>80</v>
      </c>
      <c r="H32" s="100">
        <f t="shared" ref="H32:H33" si="6">20%*G32*D32</f>
        <v>452.72</v>
      </c>
    </row>
    <row r="33" spans="1:15" ht="15.75" thickBot="1" x14ac:dyDescent="0.3">
      <c r="A33" s="132">
        <v>2</v>
      </c>
      <c r="B33" s="133" t="s">
        <v>21</v>
      </c>
      <c r="C33" s="134" t="s">
        <v>23</v>
      </c>
      <c r="D33" s="134">
        <v>6.0010000000000003</v>
      </c>
      <c r="E33" s="135">
        <v>3</v>
      </c>
      <c r="F33" s="135" t="s">
        <v>6</v>
      </c>
      <c r="G33" s="136">
        <v>80</v>
      </c>
      <c r="H33" s="208">
        <f t="shared" si="6"/>
        <v>96.016000000000005</v>
      </c>
      <c r="I33" s="101"/>
      <c r="J33" s="101"/>
      <c r="K33" s="101"/>
      <c r="L33" s="101"/>
      <c r="M33" s="101"/>
      <c r="N33" s="54"/>
      <c r="O33" s="54"/>
    </row>
    <row r="34" spans="1:15" ht="15.75" thickBot="1" x14ac:dyDescent="0.3">
      <c r="A34" s="137"/>
      <c r="B34" s="138" t="s">
        <v>53</v>
      </c>
      <c r="C34" s="139"/>
      <c r="D34" s="140">
        <f>SUM(D32:D33)</f>
        <v>34.295999999999999</v>
      </c>
      <c r="E34" s="141"/>
      <c r="F34" s="141"/>
      <c r="G34" s="142"/>
      <c r="H34" s="143"/>
    </row>
    <row r="35" spans="1:15" x14ac:dyDescent="0.25">
      <c r="A35" s="144"/>
      <c r="B35" s="71"/>
      <c r="C35" s="123"/>
      <c r="D35" s="123"/>
      <c r="E35" s="125"/>
      <c r="F35" s="125"/>
      <c r="G35" s="145"/>
      <c r="H35" s="146"/>
    </row>
    <row r="36" spans="1:15" x14ac:dyDescent="0.25">
      <c r="A36" s="93">
        <v>1</v>
      </c>
      <c r="B36" s="94" t="s">
        <v>24</v>
      </c>
      <c r="C36" s="95" t="s">
        <v>25</v>
      </c>
      <c r="D36" s="147">
        <v>8.76</v>
      </c>
      <c r="E36" s="96">
        <v>5</v>
      </c>
      <c r="F36" s="96" t="s">
        <v>6</v>
      </c>
      <c r="G36" s="131">
        <v>80</v>
      </c>
      <c r="H36" s="60">
        <f t="shared" ref="H36:H37" si="7">20%*G36*D36</f>
        <v>140.16</v>
      </c>
    </row>
    <row r="37" spans="1:15" ht="15.75" thickBot="1" x14ac:dyDescent="0.3">
      <c r="A37" s="75">
        <v>2</v>
      </c>
      <c r="B37" s="148" t="s">
        <v>24</v>
      </c>
      <c r="C37" s="149" t="s">
        <v>57</v>
      </c>
      <c r="D37" s="149">
        <v>10.426</v>
      </c>
      <c r="E37" s="150">
        <v>3</v>
      </c>
      <c r="F37" s="150" t="s">
        <v>6</v>
      </c>
      <c r="G37" s="116">
        <v>80</v>
      </c>
      <c r="H37" s="66">
        <f t="shared" si="7"/>
        <v>166.816</v>
      </c>
    </row>
    <row r="38" spans="1:15" ht="18.75" thickBot="1" x14ac:dyDescent="0.3">
      <c r="A38" s="80"/>
      <c r="B38" s="67" t="s">
        <v>53</v>
      </c>
      <c r="C38" s="81"/>
      <c r="D38" s="82">
        <f>SUM(D36:D37)</f>
        <v>19.186</v>
      </c>
      <c r="E38" s="83"/>
      <c r="F38" s="83"/>
      <c r="G38" s="69"/>
      <c r="H38" s="70"/>
    </row>
    <row r="39" spans="1:15" ht="18" x14ac:dyDescent="0.25">
      <c r="A39" s="50"/>
      <c r="B39" s="71"/>
      <c r="C39" s="123"/>
      <c r="D39" s="123"/>
      <c r="E39" s="125"/>
      <c r="F39" s="125"/>
      <c r="G39" s="53"/>
      <c r="H39" s="74"/>
    </row>
    <row r="40" spans="1:15" x14ac:dyDescent="0.25">
      <c r="A40" s="93">
        <v>1</v>
      </c>
      <c r="B40" s="94" t="s">
        <v>26</v>
      </c>
      <c r="C40" s="95" t="s">
        <v>27</v>
      </c>
      <c r="D40" s="95">
        <v>3.5009999999999999</v>
      </c>
      <c r="E40" s="96">
        <v>3</v>
      </c>
      <c r="F40" s="96" t="s">
        <v>6</v>
      </c>
      <c r="G40" s="131">
        <v>80</v>
      </c>
      <c r="H40" s="60">
        <f t="shared" ref="H40:H42" si="8">20%*G40*D40</f>
        <v>56.015999999999998</v>
      </c>
    </row>
    <row r="41" spans="1:15" x14ac:dyDescent="0.25">
      <c r="A41" s="55">
        <v>2</v>
      </c>
      <c r="B41" s="151" t="s">
        <v>26</v>
      </c>
      <c r="C41" s="152" t="s">
        <v>28</v>
      </c>
      <c r="D41" s="153">
        <v>10.003</v>
      </c>
      <c r="E41" s="154">
        <v>4</v>
      </c>
      <c r="F41" s="154" t="s">
        <v>6</v>
      </c>
      <c r="G41" s="131">
        <v>80</v>
      </c>
      <c r="H41" s="60">
        <f t="shared" si="8"/>
        <v>160.048</v>
      </c>
    </row>
    <row r="42" spans="1:15" ht="15.75" thickBot="1" x14ac:dyDescent="0.3">
      <c r="A42" s="75">
        <v>3</v>
      </c>
      <c r="B42" s="155" t="s">
        <v>26</v>
      </c>
      <c r="C42" s="156" t="s">
        <v>58</v>
      </c>
      <c r="D42" s="157">
        <v>10.003</v>
      </c>
      <c r="E42" s="150">
        <v>4</v>
      </c>
      <c r="F42" s="150" t="s">
        <v>6</v>
      </c>
      <c r="G42" s="116">
        <v>80</v>
      </c>
      <c r="H42" s="66">
        <f t="shared" si="8"/>
        <v>160.048</v>
      </c>
    </row>
    <row r="43" spans="1:15" ht="18.75" thickBot="1" x14ac:dyDescent="0.3">
      <c r="A43" s="158"/>
      <c r="B43" s="67" t="s">
        <v>53</v>
      </c>
      <c r="C43" s="159"/>
      <c r="D43" s="160">
        <f>SUM(D40:D42)</f>
        <v>23.506999999999998</v>
      </c>
      <c r="E43" s="68"/>
      <c r="F43" s="68"/>
      <c r="G43" s="69"/>
      <c r="H43" s="70"/>
    </row>
    <row r="44" spans="1:15" ht="18" x14ac:dyDescent="0.25">
      <c r="A44" s="161"/>
      <c r="B44" s="71"/>
      <c r="C44" s="162"/>
      <c r="D44" s="72"/>
      <c r="E44" s="73"/>
      <c r="F44" s="73"/>
      <c r="G44" s="53"/>
      <c r="H44" s="74"/>
    </row>
    <row r="45" spans="1:15" x14ac:dyDescent="0.25">
      <c r="A45" s="93">
        <v>1</v>
      </c>
      <c r="B45" s="94" t="s">
        <v>3</v>
      </c>
      <c r="C45" s="95" t="s">
        <v>29</v>
      </c>
      <c r="D45" s="147">
        <v>6.7</v>
      </c>
      <c r="E45" s="96">
        <v>7</v>
      </c>
      <c r="F45" s="96" t="s">
        <v>6</v>
      </c>
      <c r="G45" s="131">
        <v>80</v>
      </c>
      <c r="H45" s="60">
        <f t="shared" ref="H45:H48" si="9">20%*G45*D45</f>
        <v>107.2</v>
      </c>
    </row>
    <row r="46" spans="1:15" x14ac:dyDescent="0.25">
      <c r="A46" s="55">
        <v>2</v>
      </c>
      <c r="B46" s="56" t="s">
        <v>3</v>
      </c>
      <c r="C46" s="57" t="s">
        <v>30</v>
      </c>
      <c r="D46" s="163">
        <v>6.7</v>
      </c>
      <c r="E46" s="58">
        <v>7</v>
      </c>
      <c r="F46" s="58" t="s">
        <v>6</v>
      </c>
      <c r="G46" s="59">
        <v>80</v>
      </c>
      <c r="H46" s="60">
        <f t="shared" si="9"/>
        <v>107.2</v>
      </c>
    </row>
    <row r="47" spans="1:15" x14ac:dyDescent="0.25">
      <c r="A47" s="55">
        <v>3</v>
      </c>
      <c r="B47" s="56" t="s">
        <v>3</v>
      </c>
      <c r="C47" s="57" t="s">
        <v>31</v>
      </c>
      <c r="D47" s="57">
        <v>3.0009999999999999</v>
      </c>
      <c r="E47" s="58">
        <v>3</v>
      </c>
      <c r="F47" s="58" t="s">
        <v>6</v>
      </c>
      <c r="G47" s="59">
        <v>80</v>
      </c>
      <c r="H47" s="60">
        <f t="shared" si="9"/>
        <v>48.015999999999998</v>
      </c>
    </row>
    <row r="48" spans="1:15" ht="15.75" thickBot="1" x14ac:dyDescent="0.3">
      <c r="A48" s="75">
        <v>4</v>
      </c>
      <c r="B48" s="148" t="s">
        <v>3</v>
      </c>
      <c r="C48" s="164" t="s">
        <v>59</v>
      </c>
      <c r="D48" s="164">
        <v>27.99</v>
      </c>
      <c r="E48" s="165">
        <v>3</v>
      </c>
      <c r="F48" s="165" t="s">
        <v>6</v>
      </c>
      <c r="G48" s="116">
        <v>80</v>
      </c>
      <c r="H48" s="66">
        <f t="shared" si="9"/>
        <v>447.84</v>
      </c>
    </row>
    <row r="49" spans="1:8" ht="18.75" thickBot="1" x14ac:dyDescent="0.3">
      <c r="A49" s="166"/>
      <c r="B49" s="138" t="s">
        <v>53</v>
      </c>
      <c r="C49" s="167"/>
      <c r="D49" s="140">
        <f>SUM(D45:D48)</f>
        <v>44.390999999999998</v>
      </c>
      <c r="E49" s="168"/>
      <c r="F49" s="168"/>
      <c r="G49" s="169"/>
      <c r="H49" s="170"/>
    </row>
    <row r="50" spans="1:8" ht="18" x14ac:dyDescent="0.25">
      <c r="A50" s="50"/>
      <c r="B50" s="71"/>
      <c r="C50" s="123"/>
      <c r="D50" s="123"/>
      <c r="E50" s="125"/>
      <c r="F50" s="125"/>
      <c r="G50" s="53"/>
      <c r="H50" s="74"/>
    </row>
    <row r="51" spans="1:8" x14ac:dyDescent="0.25">
      <c r="A51" s="93">
        <v>1</v>
      </c>
      <c r="B51" s="94" t="s">
        <v>32</v>
      </c>
      <c r="C51" s="95" t="s">
        <v>33</v>
      </c>
      <c r="D51" s="95">
        <v>6.6950000000000003</v>
      </c>
      <c r="E51" s="96">
        <v>3</v>
      </c>
      <c r="F51" s="96" t="s">
        <v>6</v>
      </c>
      <c r="G51" s="131">
        <v>80</v>
      </c>
      <c r="H51" s="60">
        <f t="shared" ref="H51:H53" si="10">20%*G51*D51</f>
        <v>107.12</v>
      </c>
    </row>
    <row r="52" spans="1:8" x14ac:dyDescent="0.25">
      <c r="A52" s="172">
        <v>2</v>
      </c>
      <c r="B52" s="216" t="s">
        <v>32</v>
      </c>
      <c r="C52" s="217" t="s">
        <v>34</v>
      </c>
      <c r="D52" s="217">
        <v>10.127000000000001</v>
      </c>
      <c r="E52" s="218">
        <v>3</v>
      </c>
      <c r="F52" s="218" t="s">
        <v>6</v>
      </c>
      <c r="G52" s="59">
        <v>80</v>
      </c>
      <c r="H52" s="219">
        <f t="shared" si="10"/>
        <v>162.03200000000001</v>
      </c>
    </row>
    <row r="53" spans="1:8" ht="15.75" thickBot="1" x14ac:dyDescent="0.3">
      <c r="A53" s="61">
        <v>3</v>
      </c>
      <c r="B53" s="62" t="s">
        <v>32</v>
      </c>
      <c r="C53" s="63" t="s">
        <v>61</v>
      </c>
      <c r="D53" s="63">
        <v>33.606999999999999</v>
      </c>
      <c r="E53" s="64">
        <v>3</v>
      </c>
      <c r="F53" s="64" t="s">
        <v>6</v>
      </c>
      <c r="G53" s="65">
        <v>80</v>
      </c>
      <c r="H53" s="66">
        <f t="shared" si="10"/>
        <v>537.71199999999999</v>
      </c>
    </row>
    <row r="54" spans="1:8" ht="18.75" thickBot="1" x14ac:dyDescent="0.3">
      <c r="A54" s="86"/>
      <c r="B54" s="87" t="s">
        <v>53</v>
      </c>
      <c r="C54" s="88"/>
      <c r="D54" s="89">
        <f>SUM(D51:D53)</f>
        <v>50.429000000000002</v>
      </c>
      <c r="E54" s="171"/>
      <c r="F54" s="171"/>
      <c r="G54" s="91"/>
      <c r="H54" s="92"/>
    </row>
    <row r="55" spans="1:8" ht="18.75" thickBot="1" x14ac:dyDescent="0.3">
      <c r="A55" s="172"/>
      <c r="B55" s="173"/>
      <c r="C55" s="174"/>
      <c r="D55" s="174"/>
      <c r="E55" s="175"/>
      <c r="F55" s="175"/>
      <c r="G55" s="176"/>
      <c r="H55" s="177"/>
    </row>
    <row r="56" spans="1:8" ht="18.75" thickBot="1" x14ac:dyDescent="0.3">
      <c r="A56" s="178"/>
      <c r="B56" s="179" t="s">
        <v>35</v>
      </c>
      <c r="C56" s="180" t="s">
        <v>62</v>
      </c>
      <c r="D56" s="181">
        <f>SUM(D54,D49,D43,D38,D34,D21,D12,D9,D16,D24,D30)</f>
        <v>284.31100000000004</v>
      </c>
      <c r="E56" s="182"/>
      <c r="F56" s="182"/>
      <c r="G56" s="183"/>
      <c r="H56" s="184"/>
    </row>
    <row r="57" spans="1:8" ht="18" x14ac:dyDescent="0.25">
      <c r="A57" s="185"/>
      <c r="B57" s="186"/>
      <c r="C57" s="187"/>
      <c r="D57" s="188"/>
      <c r="E57" s="189"/>
      <c r="F57" s="189"/>
      <c r="G57" s="190"/>
      <c r="H57" s="191"/>
    </row>
    <row r="58" spans="1:8" ht="15.75" x14ac:dyDescent="0.25">
      <c r="A58" s="192"/>
      <c r="C58" s="194"/>
      <c r="D58" s="195"/>
      <c r="E58" s="196"/>
      <c r="F58" s="197"/>
      <c r="G58" s="198"/>
      <c r="H58" s="199"/>
    </row>
    <row r="59" spans="1:8" ht="15.75" x14ac:dyDescent="0.25">
      <c r="A59"/>
      <c r="B59" s="197"/>
      <c r="C59"/>
      <c r="D59" s="197"/>
      <c r="E59" s="196"/>
      <c r="F59" s="197"/>
      <c r="G59" s="198"/>
      <c r="H59" s="199"/>
    </row>
    <row r="60" spans="1:8" ht="15.75" x14ac:dyDescent="0.25">
      <c r="B60"/>
      <c r="C60"/>
      <c r="D60" s="197"/>
    </row>
    <row r="61" spans="1:8" ht="15.75" x14ac:dyDescent="0.25">
      <c r="A61" s="200"/>
      <c r="B61"/>
      <c r="C61"/>
      <c r="D61" s="1"/>
      <c r="E61" s="201"/>
      <c r="F61" s="201"/>
      <c r="G61" s="200"/>
      <c r="H61" s="202"/>
    </row>
    <row r="62" spans="1:8" ht="15.75" x14ac:dyDescent="0.25">
      <c r="A62" s="203"/>
      <c r="B62" s="204"/>
      <c r="C62" s="205"/>
      <c r="D62" s="205"/>
      <c r="E62" s="206"/>
      <c r="F62" s="206"/>
      <c r="G62" s="206"/>
      <c r="H62" s="207"/>
    </row>
  </sheetData>
  <mergeCells count="1">
    <mergeCell ref="A4:H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"/>
  <sheetViews>
    <sheetView workbookViewId="0">
      <selection activeCell="G19" sqref="G19"/>
    </sheetView>
  </sheetViews>
  <sheetFormatPr defaultRowHeight="15" x14ac:dyDescent="0.25"/>
  <cols>
    <col min="2" max="2" width="16.28515625" customWidth="1"/>
    <col min="3" max="3" width="13.140625" customWidth="1"/>
    <col min="6" max="6" width="9" customWidth="1"/>
    <col min="7" max="7" width="15" customWidth="1"/>
    <col min="8" max="9" width="9.7109375" customWidth="1"/>
    <col min="10" max="10" width="7.140625" customWidth="1"/>
    <col min="258" max="258" width="21.42578125" customWidth="1"/>
    <col min="259" max="259" width="15.7109375" customWidth="1"/>
    <col min="264" max="264" width="28.85546875" customWidth="1"/>
    <col min="265" max="265" width="10.28515625" customWidth="1"/>
    <col min="514" max="514" width="21.42578125" customWidth="1"/>
    <col min="515" max="515" width="15.7109375" customWidth="1"/>
    <col min="520" max="520" width="28.85546875" customWidth="1"/>
    <col min="521" max="521" width="10.28515625" customWidth="1"/>
    <col min="770" max="770" width="21.42578125" customWidth="1"/>
    <col min="771" max="771" width="15.7109375" customWidth="1"/>
    <col min="776" max="776" width="28.85546875" customWidth="1"/>
    <col min="777" max="777" width="10.28515625" customWidth="1"/>
    <col min="1026" max="1026" width="21.42578125" customWidth="1"/>
    <col min="1027" max="1027" width="15.7109375" customWidth="1"/>
    <col min="1032" max="1032" width="28.85546875" customWidth="1"/>
    <col min="1033" max="1033" width="10.28515625" customWidth="1"/>
    <col min="1282" max="1282" width="21.42578125" customWidth="1"/>
    <col min="1283" max="1283" width="15.7109375" customWidth="1"/>
    <col min="1288" max="1288" width="28.85546875" customWidth="1"/>
    <col min="1289" max="1289" width="10.28515625" customWidth="1"/>
    <col min="1538" max="1538" width="21.42578125" customWidth="1"/>
    <col min="1539" max="1539" width="15.7109375" customWidth="1"/>
    <col min="1544" max="1544" width="28.85546875" customWidth="1"/>
    <col min="1545" max="1545" width="10.28515625" customWidth="1"/>
    <col min="1794" max="1794" width="21.42578125" customWidth="1"/>
    <col min="1795" max="1795" width="15.7109375" customWidth="1"/>
    <col min="1800" max="1800" width="28.85546875" customWidth="1"/>
    <col min="1801" max="1801" width="10.28515625" customWidth="1"/>
    <col min="2050" max="2050" width="21.42578125" customWidth="1"/>
    <col min="2051" max="2051" width="15.7109375" customWidth="1"/>
    <col min="2056" max="2056" width="28.85546875" customWidth="1"/>
    <col min="2057" max="2057" width="10.28515625" customWidth="1"/>
    <col min="2306" max="2306" width="21.42578125" customWidth="1"/>
    <col min="2307" max="2307" width="15.7109375" customWidth="1"/>
    <col min="2312" max="2312" width="28.85546875" customWidth="1"/>
    <col min="2313" max="2313" width="10.28515625" customWidth="1"/>
    <col min="2562" max="2562" width="21.42578125" customWidth="1"/>
    <col min="2563" max="2563" width="15.7109375" customWidth="1"/>
    <col min="2568" max="2568" width="28.85546875" customWidth="1"/>
    <col min="2569" max="2569" width="10.28515625" customWidth="1"/>
    <col min="2818" max="2818" width="21.42578125" customWidth="1"/>
    <col min="2819" max="2819" width="15.7109375" customWidth="1"/>
    <col min="2824" max="2824" width="28.85546875" customWidth="1"/>
    <col min="2825" max="2825" width="10.28515625" customWidth="1"/>
    <col min="3074" max="3074" width="21.42578125" customWidth="1"/>
    <col min="3075" max="3075" width="15.7109375" customWidth="1"/>
    <col min="3080" max="3080" width="28.85546875" customWidth="1"/>
    <col min="3081" max="3081" width="10.28515625" customWidth="1"/>
    <col min="3330" max="3330" width="21.42578125" customWidth="1"/>
    <col min="3331" max="3331" width="15.7109375" customWidth="1"/>
    <col min="3336" max="3336" width="28.85546875" customWidth="1"/>
    <col min="3337" max="3337" width="10.28515625" customWidth="1"/>
    <col min="3586" max="3586" width="21.42578125" customWidth="1"/>
    <col min="3587" max="3587" width="15.7109375" customWidth="1"/>
    <col min="3592" max="3592" width="28.85546875" customWidth="1"/>
    <col min="3593" max="3593" width="10.28515625" customWidth="1"/>
    <col min="3842" max="3842" width="21.42578125" customWidth="1"/>
    <col min="3843" max="3843" width="15.7109375" customWidth="1"/>
    <col min="3848" max="3848" width="28.85546875" customWidth="1"/>
    <col min="3849" max="3849" width="10.28515625" customWidth="1"/>
    <col min="4098" max="4098" width="21.42578125" customWidth="1"/>
    <col min="4099" max="4099" width="15.7109375" customWidth="1"/>
    <col min="4104" max="4104" width="28.85546875" customWidth="1"/>
    <col min="4105" max="4105" width="10.28515625" customWidth="1"/>
    <col min="4354" max="4354" width="21.42578125" customWidth="1"/>
    <col min="4355" max="4355" width="15.7109375" customWidth="1"/>
    <col min="4360" max="4360" width="28.85546875" customWidth="1"/>
    <col min="4361" max="4361" width="10.28515625" customWidth="1"/>
    <col min="4610" max="4610" width="21.42578125" customWidth="1"/>
    <col min="4611" max="4611" width="15.7109375" customWidth="1"/>
    <col min="4616" max="4616" width="28.85546875" customWidth="1"/>
    <col min="4617" max="4617" width="10.28515625" customWidth="1"/>
    <col min="4866" max="4866" width="21.42578125" customWidth="1"/>
    <col min="4867" max="4867" width="15.7109375" customWidth="1"/>
    <col min="4872" max="4872" width="28.85546875" customWidth="1"/>
    <col min="4873" max="4873" width="10.28515625" customWidth="1"/>
    <col min="5122" max="5122" width="21.42578125" customWidth="1"/>
    <col min="5123" max="5123" width="15.7109375" customWidth="1"/>
    <col min="5128" max="5128" width="28.85546875" customWidth="1"/>
    <col min="5129" max="5129" width="10.28515625" customWidth="1"/>
    <col min="5378" max="5378" width="21.42578125" customWidth="1"/>
    <col min="5379" max="5379" width="15.7109375" customWidth="1"/>
    <col min="5384" max="5384" width="28.85546875" customWidth="1"/>
    <col min="5385" max="5385" width="10.28515625" customWidth="1"/>
    <col min="5634" max="5634" width="21.42578125" customWidth="1"/>
    <col min="5635" max="5635" width="15.7109375" customWidth="1"/>
    <col min="5640" max="5640" width="28.85546875" customWidth="1"/>
    <col min="5641" max="5641" width="10.28515625" customWidth="1"/>
    <col min="5890" max="5890" width="21.42578125" customWidth="1"/>
    <col min="5891" max="5891" width="15.7109375" customWidth="1"/>
    <col min="5896" max="5896" width="28.85546875" customWidth="1"/>
    <col min="5897" max="5897" width="10.28515625" customWidth="1"/>
    <col min="6146" max="6146" width="21.42578125" customWidth="1"/>
    <col min="6147" max="6147" width="15.7109375" customWidth="1"/>
    <col min="6152" max="6152" width="28.85546875" customWidth="1"/>
    <col min="6153" max="6153" width="10.28515625" customWidth="1"/>
    <col min="6402" max="6402" width="21.42578125" customWidth="1"/>
    <col min="6403" max="6403" width="15.7109375" customWidth="1"/>
    <col min="6408" max="6408" width="28.85546875" customWidth="1"/>
    <col min="6409" max="6409" width="10.28515625" customWidth="1"/>
    <col min="6658" max="6658" width="21.42578125" customWidth="1"/>
    <col min="6659" max="6659" width="15.7109375" customWidth="1"/>
    <col min="6664" max="6664" width="28.85546875" customWidth="1"/>
    <col min="6665" max="6665" width="10.28515625" customWidth="1"/>
    <col min="6914" max="6914" width="21.42578125" customWidth="1"/>
    <col min="6915" max="6915" width="15.7109375" customWidth="1"/>
    <col min="6920" max="6920" width="28.85546875" customWidth="1"/>
    <col min="6921" max="6921" width="10.28515625" customWidth="1"/>
    <col min="7170" max="7170" width="21.42578125" customWidth="1"/>
    <col min="7171" max="7171" width="15.7109375" customWidth="1"/>
    <col min="7176" max="7176" width="28.85546875" customWidth="1"/>
    <col min="7177" max="7177" width="10.28515625" customWidth="1"/>
    <col min="7426" max="7426" width="21.42578125" customWidth="1"/>
    <col min="7427" max="7427" width="15.7109375" customWidth="1"/>
    <col min="7432" max="7432" width="28.85546875" customWidth="1"/>
    <col min="7433" max="7433" width="10.28515625" customWidth="1"/>
    <col min="7682" max="7682" width="21.42578125" customWidth="1"/>
    <col min="7683" max="7683" width="15.7109375" customWidth="1"/>
    <col min="7688" max="7688" width="28.85546875" customWidth="1"/>
    <col min="7689" max="7689" width="10.28515625" customWidth="1"/>
    <col min="7938" max="7938" width="21.42578125" customWidth="1"/>
    <col min="7939" max="7939" width="15.7109375" customWidth="1"/>
    <col min="7944" max="7944" width="28.85546875" customWidth="1"/>
    <col min="7945" max="7945" width="10.28515625" customWidth="1"/>
    <col min="8194" max="8194" width="21.42578125" customWidth="1"/>
    <col min="8195" max="8195" width="15.7109375" customWidth="1"/>
    <col min="8200" max="8200" width="28.85546875" customWidth="1"/>
    <col min="8201" max="8201" width="10.28515625" customWidth="1"/>
    <col min="8450" max="8450" width="21.42578125" customWidth="1"/>
    <col min="8451" max="8451" width="15.7109375" customWidth="1"/>
    <col min="8456" max="8456" width="28.85546875" customWidth="1"/>
    <col min="8457" max="8457" width="10.28515625" customWidth="1"/>
    <col min="8706" max="8706" width="21.42578125" customWidth="1"/>
    <col min="8707" max="8707" width="15.7109375" customWidth="1"/>
    <col min="8712" max="8712" width="28.85546875" customWidth="1"/>
    <col min="8713" max="8713" width="10.28515625" customWidth="1"/>
    <col min="8962" max="8962" width="21.42578125" customWidth="1"/>
    <col min="8963" max="8963" width="15.7109375" customWidth="1"/>
    <col min="8968" max="8968" width="28.85546875" customWidth="1"/>
    <col min="8969" max="8969" width="10.28515625" customWidth="1"/>
    <col min="9218" max="9218" width="21.42578125" customWidth="1"/>
    <col min="9219" max="9219" width="15.7109375" customWidth="1"/>
    <col min="9224" max="9224" width="28.85546875" customWidth="1"/>
    <col min="9225" max="9225" width="10.28515625" customWidth="1"/>
    <col min="9474" max="9474" width="21.42578125" customWidth="1"/>
    <col min="9475" max="9475" width="15.7109375" customWidth="1"/>
    <col min="9480" max="9480" width="28.85546875" customWidth="1"/>
    <col min="9481" max="9481" width="10.28515625" customWidth="1"/>
    <col min="9730" max="9730" width="21.42578125" customWidth="1"/>
    <col min="9731" max="9731" width="15.7109375" customWidth="1"/>
    <col min="9736" max="9736" width="28.85546875" customWidth="1"/>
    <col min="9737" max="9737" width="10.28515625" customWidth="1"/>
    <col min="9986" max="9986" width="21.42578125" customWidth="1"/>
    <col min="9987" max="9987" width="15.7109375" customWidth="1"/>
    <col min="9992" max="9992" width="28.85546875" customWidth="1"/>
    <col min="9993" max="9993" width="10.28515625" customWidth="1"/>
    <col min="10242" max="10242" width="21.42578125" customWidth="1"/>
    <col min="10243" max="10243" width="15.7109375" customWidth="1"/>
    <col min="10248" max="10248" width="28.85546875" customWidth="1"/>
    <col min="10249" max="10249" width="10.28515625" customWidth="1"/>
    <col min="10498" max="10498" width="21.42578125" customWidth="1"/>
    <col min="10499" max="10499" width="15.7109375" customWidth="1"/>
    <col min="10504" max="10504" width="28.85546875" customWidth="1"/>
    <col min="10505" max="10505" width="10.28515625" customWidth="1"/>
    <col min="10754" max="10754" width="21.42578125" customWidth="1"/>
    <col min="10755" max="10755" width="15.7109375" customWidth="1"/>
    <col min="10760" max="10760" width="28.85546875" customWidth="1"/>
    <col min="10761" max="10761" width="10.28515625" customWidth="1"/>
    <col min="11010" max="11010" width="21.42578125" customWidth="1"/>
    <col min="11011" max="11011" width="15.7109375" customWidth="1"/>
    <col min="11016" max="11016" width="28.85546875" customWidth="1"/>
    <col min="11017" max="11017" width="10.28515625" customWidth="1"/>
    <col min="11266" max="11266" width="21.42578125" customWidth="1"/>
    <col min="11267" max="11267" width="15.7109375" customWidth="1"/>
    <col min="11272" max="11272" width="28.85546875" customWidth="1"/>
    <col min="11273" max="11273" width="10.28515625" customWidth="1"/>
    <col min="11522" max="11522" width="21.42578125" customWidth="1"/>
    <col min="11523" max="11523" width="15.7109375" customWidth="1"/>
    <col min="11528" max="11528" width="28.85546875" customWidth="1"/>
    <col min="11529" max="11529" width="10.28515625" customWidth="1"/>
    <col min="11778" max="11778" width="21.42578125" customWidth="1"/>
    <col min="11779" max="11779" width="15.7109375" customWidth="1"/>
    <col min="11784" max="11784" width="28.85546875" customWidth="1"/>
    <col min="11785" max="11785" width="10.28515625" customWidth="1"/>
    <col min="12034" max="12034" width="21.42578125" customWidth="1"/>
    <col min="12035" max="12035" width="15.7109375" customWidth="1"/>
    <col min="12040" max="12040" width="28.85546875" customWidth="1"/>
    <col min="12041" max="12041" width="10.28515625" customWidth="1"/>
    <col min="12290" max="12290" width="21.42578125" customWidth="1"/>
    <col min="12291" max="12291" width="15.7109375" customWidth="1"/>
    <col min="12296" max="12296" width="28.85546875" customWidth="1"/>
    <col min="12297" max="12297" width="10.28515625" customWidth="1"/>
    <col min="12546" max="12546" width="21.42578125" customWidth="1"/>
    <col min="12547" max="12547" width="15.7109375" customWidth="1"/>
    <col min="12552" max="12552" width="28.85546875" customWidth="1"/>
    <col min="12553" max="12553" width="10.28515625" customWidth="1"/>
    <col min="12802" max="12802" width="21.42578125" customWidth="1"/>
    <col min="12803" max="12803" width="15.7109375" customWidth="1"/>
    <col min="12808" max="12808" width="28.85546875" customWidth="1"/>
    <col min="12809" max="12809" width="10.28515625" customWidth="1"/>
    <col min="13058" max="13058" width="21.42578125" customWidth="1"/>
    <col min="13059" max="13059" width="15.7109375" customWidth="1"/>
    <col min="13064" max="13064" width="28.85546875" customWidth="1"/>
    <col min="13065" max="13065" width="10.28515625" customWidth="1"/>
    <col min="13314" max="13314" width="21.42578125" customWidth="1"/>
    <col min="13315" max="13315" width="15.7109375" customWidth="1"/>
    <col min="13320" max="13320" width="28.85546875" customWidth="1"/>
    <col min="13321" max="13321" width="10.28515625" customWidth="1"/>
    <col min="13570" max="13570" width="21.42578125" customWidth="1"/>
    <col min="13571" max="13571" width="15.7109375" customWidth="1"/>
    <col min="13576" max="13576" width="28.85546875" customWidth="1"/>
    <col min="13577" max="13577" width="10.28515625" customWidth="1"/>
    <col min="13826" max="13826" width="21.42578125" customWidth="1"/>
    <col min="13827" max="13827" width="15.7109375" customWidth="1"/>
    <col min="13832" max="13832" width="28.85546875" customWidth="1"/>
    <col min="13833" max="13833" width="10.28515625" customWidth="1"/>
    <col min="14082" max="14082" width="21.42578125" customWidth="1"/>
    <col min="14083" max="14083" width="15.7109375" customWidth="1"/>
    <col min="14088" max="14088" width="28.85546875" customWidth="1"/>
    <col min="14089" max="14089" width="10.28515625" customWidth="1"/>
    <col min="14338" max="14338" width="21.42578125" customWidth="1"/>
    <col min="14339" max="14339" width="15.7109375" customWidth="1"/>
    <col min="14344" max="14344" width="28.85546875" customWidth="1"/>
    <col min="14345" max="14345" width="10.28515625" customWidth="1"/>
    <col min="14594" max="14594" width="21.42578125" customWidth="1"/>
    <col min="14595" max="14595" width="15.7109375" customWidth="1"/>
    <col min="14600" max="14600" width="28.85546875" customWidth="1"/>
    <col min="14601" max="14601" width="10.28515625" customWidth="1"/>
    <col min="14850" max="14850" width="21.42578125" customWidth="1"/>
    <col min="14851" max="14851" width="15.7109375" customWidth="1"/>
    <col min="14856" max="14856" width="28.85546875" customWidth="1"/>
    <col min="14857" max="14857" width="10.28515625" customWidth="1"/>
    <col min="15106" max="15106" width="21.42578125" customWidth="1"/>
    <col min="15107" max="15107" width="15.7109375" customWidth="1"/>
    <col min="15112" max="15112" width="28.85546875" customWidth="1"/>
    <col min="15113" max="15113" width="10.28515625" customWidth="1"/>
    <col min="15362" max="15362" width="21.42578125" customWidth="1"/>
    <col min="15363" max="15363" width="15.7109375" customWidth="1"/>
    <col min="15368" max="15368" width="28.85546875" customWidth="1"/>
    <col min="15369" max="15369" width="10.28515625" customWidth="1"/>
    <col min="15618" max="15618" width="21.42578125" customWidth="1"/>
    <col min="15619" max="15619" width="15.7109375" customWidth="1"/>
    <col min="15624" max="15624" width="28.85546875" customWidth="1"/>
    <col min="15625" max="15625" width="10.28515625" customWidth="1"/>
    <col min="15874" max="15874" width="21.42578125" customWidth="1"/>
    <col min="15875" max="15875" width="15.7109375" customWidth="1"/>
    <col min="15880" max="15880" width="28.85546875" customWidth="1"/>
    <col min="15881" max="15881" width="10.28515625" customWidth="1"/>
    <col min="16130" max="16130" width="21.42578125" customWidth="1"/>
    <col min="16131" max="16131" width="15.7109375" customWidth="1"/>
    <col min="16136" max="16136" width="28.85546875" customWidth="1"/>
    <col min="16137" max="16137" width="10.28515625" customWidth="1"/>
  </cols>
  <sheetData>
    <row r="3" spans="1:12" x14ac:dyDescent="0.25">
      <c r="A3" s="224" t="s">
        <v>36</v>
      </c>
      <c r="B3" s="224"/>
      <c r="C3" s="224"/>
    </row>
    <row r="4" spans="1:12" ht="15.75" thickBot="1" x14ac:dyDescent="0.3">
      <c r="A4" s="225"/>
      <c r="B4" s="225"/>
      <c r="C4" s="6"/>
      <c r="D4" s="6"/>
      <c r="E4" s="6"/>
      <c r="F4" s="6"/>
      <c r="G4" s="6"/>
      <c r="H4" s="7"/>
    </row>
    <row r="5" spans="1:12" ht="50.25" customHeight="1" thickBot="1" x14ac:dyDescent="0.3">
      <c r="A5" s="226" t="s">
        <v>37</v>
      </c>
      <c r="B5" s="227"/>
      <c r="C5" s="227"/>
      <c r="D5" s="227"/>
      <c r="E5" s="227"/>
      <c r="F5" s="227"/>
      <c r="G5" s="227"/>
      <c r="H5" s="227"/>
      <c r="I5" s="227"/>
      <c r="J5" s="227"/>
      <c r="K5" s="228"/>
    </row>
    <row r="6" spans="1:12" ht="90.75" thickBot="1" x14ac:dyDescent="0.3">
      <c r="A6" s="8" t="s">
        <v>38</v>
      </c>
      <c r="B6" s="9" t="s">
        <v>39</v>
      </c>
      <c r="C6" s="10" t="s">
        <v>40</v>
      </c>
      <c r="D6" s="11" t="s">
        <v>49</v>
      </c>
      <c r="E6" s="10" t="s">
        <v>42</v>
      </c>
      <c r="F6" s="12" t="s">
        <v>0</v>
      </c>
      <c r="G6" s="13" t="s">
        <v>43</v>
      </c>
      <c r="H6" s="13" t="s">
        <v>44</v>
      </c>
      <c r="I6" s="13" t="s">
        <v>45</v>
      </c>
      <c r="J6" s="14" t="s">
        <v>1</v>
      </c>
      <c r="K6" s="14" t="s">
        <v>2</v>
      </c>
    </row>
    <row r="7" spans="1:12" ht="15.75" thickBot="1" x14ac:dyDescent="0.3">
      <c r="A7" s="15">
        <v>1</v>
      </c>
      <c r="B7" s="16">
        <v>2</v>
      </c>
      <c r="C7" s="16">
        <v>3</v>
      </c>
      <c r="D7" s="17">
        <v>4</v>
      </c>
      <c r="E7" s="16">
        <v>5</v>
      </c>
      <c r="F7" s="5">
        <v>7</v>
      </c>
      <c r="G7" s="5">
        <v>9</v>
      </c>
      <c r="H7" s="5">
        <v>10</v>
      </c>
      <c r="I7" s="5">
        <v>11</v>
      </c>
      <c r="J7" s="5">
        <v>12</v>
      </c>
      <c r="K7" s="4">
        <v>13</v>
      </c>
    </row>
    <row r="8" spans="1:12" ht="60.75" thickBot="1" x14ac:dyDescent="0.3">
      <c r="A8" s="18">
        <v>2</v>
      </c>
      <c r="B8" s="19" t="s">
        <v>21</v>
      </c>
      <c r="C8" s="20" t="s">
        <v>46</v>
      </c>
      <c r="D8" s="21">
        <v>370.15499999999997</v>
      </c>
      <c r="E8" s="22">
        <v>3</v>
      </c>
      <c r="F8" s="2" t="s">
        <v>6</v>
      </c>
      <c r="G8" s="23" t="s">
        <v>47</v>
      </c>
      <c r="H8" s="2" t="s">
        <v>48</v>
      </c>
      <c r="I8" s="2">
        <v>38</v>
      </c>
      <c r="J8" s="24">
        <v>80</v>
      </c>
      <c r="K8" s="25">
        <f>20*D8</f>
        <v>7403.0999999999995</v>
      </c>
      <c r="L8" s="26"/>
    </row>
    <row r="9" spans="1:12" ht="15.75" thickBot="1" x14ac:dyDescent="0.3">
      <c r="A9" s="27"/>
      <c r="B9" s="28"/>
      <c r="C9" s="28"/>
      <c r="D9" s="29">
        <f>SUM(D8)</f>
        <v>370.15499999999997</v>
      </c>
      <c r="E9" s="28"/>
      <c r="F9" s="3"/>
      <c r="G9" s="3"/>
      <c r="H9" s="3"/>
      <c r="I9" s="3"/>
      <c r="J9" s="3"/>
      <c r="K9" s="30"/>
    </row>
  </sheetData>
  <mergeCells count="3">
    <mergeCell ref="A3:C3"/>
    <mergeCell ref="A4:B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Прил.1- им.2-ра тръжна</vt:lpstr>
      <vt:lpstr>Прил. 2- 2-ра тръжна трайни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Анелия</dc:creator>
  <cp:lastModifiedBy>Slavka Kirova</cp:lastModifiedBy>
  <cp:lastPrinted>2025-05-23T10:56:55Z</cp:lastPrinted>
  <dcterms:created xsi:type="dcterms:W3CDTF">2025-05-08T09:01:42Z</dcterms:created>
  <dcterms:modified xsi:type="dcterms:W3CDTF">2025-05-23T10:56:58Z</dcterms:modified>
</cp:coreProperties>
</file>