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155" windowWidth="16155" windowHeight="1158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<sst xmlns="http://schemas.openxmlformats.org/spreadsheetml/2006/main" count="941" uniqueCount="342">
  <si>
    <t>землище</t>
  </si>
  <si>
    <t>кат.</t>
  </si>
  <si>
    <t>НТП</t>
  </si>
  <si>
    <t>площ /дка/</t>
  </si>
  <si>
    <t>Ангеларий</t>
  </si>
  <si>
    <t>нива</t>
  </si>
  <si>
    <t>всичко:</t>
  </si>
  <si>
    <t>Балик</t>
  </si>
  <si>
    <t>Безмер</t>
  </si>
  <si>
    <t>Божан</t>
  </si>
  <si>
    <t>Бонево</t>
  </si>
  <si>
    <t>Войниково</t>
  </si>
  <si>
    <t>Главанци</t>
  </si>
  <si>
    <t>Градница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</si>
  <si>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</si>
  <si>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</si>
  <si>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</si>
  <si>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</si>
  <si>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</si>
  <si>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</si>
  <si>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</si>
  <si>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Нова Камена</t>
  </si>
  <si>
    <t>Оногур</t>
  </si>
  <si>
    <t>Сърнец</t>
  </si>
  <si>
    <t>Тервел</t>
  </si>
  <si>
    <t>Честименско</t>
  </si>
  <si>
    <t>Полк. Савово</t>
  </si>
  <si>
    <t>Проф. Златарски</t>
  </si>
  <si>
    <t>72271.11.7</t>
  </si>
  <si>
    <t>72271.50.27</t>
  </si>
  <si>
    <t>72271.50.32</t>
  </si>
  <si>
    <t>72271.68.103</t>
  </si>
  <si>
    <t>00432.7.54</t>
  </si>
  <si>
    <t>00432.11.25</t>
  </si>
  <si>
    <t>00432.11.26</t>
  </si>
  <si>
    <t>00432.11.27</t>
  </si>
  <si>
    <t>00432.11.28</t>
  </si>
  <si>
    <t>00432.12.28</t>
  </si>
  <si>
    <t>00432.12.53</t>
  </si>
  <si>
    <t>00432.13.4</t>
  </si>
  <si>
    <t>00432.13.11</t>
  </si>
  <si>
    <t>00432.15.12</t>
  </si>
  <si>
    <t>00432.15.23</t>
  </si>
  <si>
    <t>00432.15.25</t>
  </si>
  <si>
    <t>02405.4.29</t>
  </si>
  <si>
    <t>02405.4.32</t>
  </si>
  <si>
    <t>02405.5.28</t>
  </si>
  <si>
    <t>02405.9.2</t>
  </si>
  <si>
    <t>02405.9.5</t>
  </si>
  <si>
    <t>02405.9.23</t>
  </si>
  <si>
    <t>02405.12.9</t>
  </si>
  <si>
    <t>02405.20.5</t>
  </si>
  <si>
    <t>02405.27.21</t>
  </si>
  <si>
    <t>03215.18.16</t>
  </si>
  <si>
    <t>03215.25.4</t>
  </si>
  <si>
    <t>03215.25.5</t>
  </si>
  <si>
    <t>03215.25.6</t>
  </si>
  <si>
    <t>03215.25.8</t>
  </si>
  <si>
    <t>03215.25.9</t>
  </si>
  <si>
    <t>03215.25.10</t>
  </si>
  <si>
    <t>03215.25.11</t>
  </si>
  <si>
    <t>03215.25.12</t>
  </si>
  <si>
    <t>03215.25.13</t>
  </si>
  <si>
    <t>03215.25.14</t>
  </si>
  <si>
    <t>03215.25.15</t>
  </si>
  <si>
    <t>03215.25.16</t>
  </si>
  <si>
    <t>03215.25.17</t>
  </si>
  <si>
    <t>03215.25.18</t>
  </si>
  <si>
    <t>03215.30.65</t>
  </si>
  <si>
    <t>03215.30.80</t>
  </si>
  <si>
    <t>03215.30.111</t>
  </si>
  <si>
    <t>03215.42.325</t>
  </si>
  <si>
    <t>04916.104.21</t>
  </si>
  <si>
    <t>04916.104.22</t>
  </si>
  <si>
    <t>04916.104.23</t>
  </si>
  <si>
    <t>04916.104.24</t>
  </si>
  <si>
    <t>04916.104.25</t>
  </si>
  <si>
    <t>05342.104.13</t>
  </si>
  <si>
    <t>05342.113.15</t>
  </si>
  <si>
    <t>05342.118.24</t>
  </si>
  <si>
    <t>05342.120.1</t>
  </si>
  <si>
    <t>05342.120.5</t>
  </si>
  <si>
    <t>11911.101.33</t>
  </si>
  <si>
    <t>11911.101.34</t>
  </si>
  <si>
    <t>11911.101.35</t>
  </si>
  <si>
    <t>11911.101.36</t>
  </si>
  <si>
    <t>11911.101.37</t>
  </si>
  <si>
    <t>11911.101.40</t>
  </si>
  <si>
    <t>11911.101.45</t>
  </si>
  <si>
    <t>11911.101.50</t>
  </si>
  <si>
    <t>11911.103.59</t>
  </si>
  <si>
    <t>11911.103.61</t>
  </si>
  <si>
    <t>11911.103.62</t>
  </si>
  <si>
    <t>11911.112.3</t>
  </si>
  <si>
    <t>11911.113.25</t>
  </si>
  <si>
    <t>11911.114.49</t>
  </si>
  <si>
    <t>11911.114.63</t>
  </si>
  <si>
    <t>11911.114.65</t>
  </si>
  <si>
    <t>11911.114.66</t>
  </si>
  <si>
    <t>11911.121.32</t>
  </si>
  <si>
    <t>11911.121.33</t>
  </si>
  <si>
    <t>11911.121.34</t>
  </si>
  <si>
    <t>11911.121.35</t>
  </si>
  <si>
    <t>11911.126.11</t>
  </si>
  <si>
    <t>11911.126.12</t>
  </si>
  <si>
    <t>11911.127.35</t>
  </si>
  <si>
    <t>11911.140.23</t>
  </si>
  <si>
    <t>11911.146.22</t>
  </si>
  <si>
    <t>11911.149.5</t>
  </si>
  <si>
    <t>14982.1.9</t>
  </si>
  <si>
    <t>14982.1.13</t>
  </si>
  <si>
    <t>14982.10.14</t>
  </si>
  <si>
    <t>14982.7.69</t>
  </si>
  <si>
    <t>14982.7.77</t>
  </si>
  <si>
    <t>14982.10.33</t>
  </si>
  <si>
    <t>14982.10.34</t>
  </si>
  <si>
    <t>14982.10.47</t>
  </si>
  <si>
    <t>14982.13.48</t>
  </si>
  <si>
    <t>14982.20.27</t>
  </si>
  <si>
    <t>14982.20.32</t>
  </si>
  <si>
    <t>14982.20.34</t>
  </si>
  <si>
    <t>14982.22.13</t>
  </si>
  <si>
    <t>14982.22.38</t>
  </si>
  <si>
    <t>18191.2.2</t>
  </si>
  <si>
    <t>18191.2.3</t>
  </si>
  <si>
    <t>18191.2.4</t>
  </si>
  <si>
    <t>18191.2.5</t>
  </si>
  <si>
    <t>18191.2.6</t>
  </si>
  <si>
    <t>18191.4.10</t>
  </si>
  <si>
    <t>18191.5.8</t>
  </si>
  <si>
    <t>18191.15.21</t>
  </si>
  <si>
    <t>29035.19.47</t>
  </si>
  <si>
    <t>29035.19.48</t>
  </si>
  <si>
    <t>29035.19.52</t>
  </si>
  <si>
    <t>29035.19.54</t>
  </si>
  <si>
    <t>29035.19.58</t>
  </si>
  <si>
    <t>29035.19.59</t>
  </si>
  <si>
    <t>29035.19.64</t>
  </si>
  <si>
    <t>29035.19.66</t>
  </si>
  <si>
    <t>29035.19.68</t>
  </si>
  <si>
    <t>29035.19.69</t>
  </si>
  <si>
    <t>29035.19.71</t>
  </si>
  <si>
    <t>29035.19.72</t>
  </si>
  <si>
    <t>29035.19.75</t>
  </si>
  <si>
    <t>29035.19.84</t>
  </si>
  <si>
    <t>29035.19.88</t>
  </si>
  <si>
    <t>29035.19.90</t>
  </si>
  <si>
    <t>29035.19.91</t>
  </si>
  <si>
    <t>29035.19.92</t>
  </si>
  <si>
    <t>29035.19.94</t>
  </si>
  <si>
    <t>29035.19.109</t>
  </si>
  <si>
    <t>29035.19.115</t>
  </si>
  <si>
    <t>29035.19.117</t>
  </si>
  <si>
    <t>29035.31.42</t>
  </si>
  <si>
    <t>31396.19.54</t>
  </si>
  <si>
    <t>31396.20.34</t>
  </si>
  <si>
    <t>31396.20.35</t>
  </si>
  <si>
    <t>31396.20.36</t>
  </si>
  <si>
    <t>31396.22.49</t>
  </si>
  <si>
    <t>31396.28.32</t>
  </si>
  <si>
    <t>31396.28.33</t>
  </si>
  <si>
    <t>31396.28.38</t>
  </si>
  <si>
    <t>31396.28.40</t>
  </si>
  <si>
    <t>35050.10.21</t>
  </si>
  <si>
    <t>35050.10.22</t>
  </si>
  <si>
    <t>35050.10.26</t>
  </si>
  <si>
    <t>35050.10.27</t>
  </si>
  <si>
    <t>35050.14.47</t>
  </si>
  <si>
    <t>35050.14.50</t>
  </si>
  <si>
    <t>35050.14.51</t>
  </si>
  <si>
    <t>35050.14.52</t>
  </si>
  <si>
    <t>35050.15.16</t>
  </si>
  <si>
    <t>35050.17.27</t>
  </si>
  <si>
    <t>35050.17.28</t>
  </si>
  <si>
    <t>35050.17.31</t>
  </si>
  <si>
    <t>35050.17.32</t>
  </si>
  <si>
    <t>35050.17.33</t>
  </si>
  <si>
    <t>35050.17.35</t>
  </si>
  <si>
    <t>35050.17.37</t>
  </si>
  <si>
    <t>35050.17.39</t>
  </si>
  <si>
    <t>35050.17.40</t>
  </si>
  <si>
    <t>35050.18.23</t>
  </si>
  <si>
    <t>35050.21.34</t>
  </si>
  <si>
    <t>35050.23.20</t>
  </si>
  <si>
    <t>35050.25.42</t>
  </si>
  <si>
    <t>35050.37.62</t>
  </si>
  <si>
    <t>37157.19.46</t>
  </si>
  <si>
    <t>37157.20.44</t>
  </si>
  <si>
    <t>37157.21.3</t>
  </si>
  <si>
    <t>37157.23.16</t>
  </si>
  <si>
    <t>37157.23.21</t>
  </si>
  <si>
    <t>38025.1.69</t>
  </si>
  <si>
    <t>38025.1.70</t>
  </si>
  <si>
    <t>38025.1.71</t>
  </si>
  <si>
    <t>38025.1.72</t>
  </si>
  <si>
    <t>38025.1.73</t>
  </si>
  <si>
    <t>38025.1.74</t>
  </si>
  <si>
    <t>38025.2.29</t>
  </si>
  <si>
    <t>38025.4.8</t>
  </si>
  <si>
    <t>38025.6.33</t>
  </si>
  <si>
    <t>38025.6.34</t>
  </si>
  <si>
    <t>38025.14.35</t>
  </si>
  <si>
    <t>38025.22.39</t>
  </si>
  <si>
    <t>38025.22.55</t>
  </si>
  <si>
    <t>38025.22.56</t>
  </si>
  <si>
    <t>38025.24.71</t>
  </si>
  <si>
    <t>38025.24.73</t>
  </si>
  <si>
    <t>38025.24.76</t>
  </si>
  <si>
    <t>39127.25.9</t>
  </si>
  <si>
    <t>46334.4.22</t>
  </si>
  <si>
    <t>46334.5.120</t>
  </si>
  <si>
    <t>51812.3.24</t>
  </si>
  <si>
    <t>51812.4.26</t>
  </si>
  <si>
    <t>51812.8.66</t>
  </si>
  <si>
    <t>51812.8.88</t>
  </si>
  <si>
    <t>51812.8.102</t>
  </si>
  <si>
    <t>51812.8.103</t>
  </si>
  <si>
    <t>51812.14.13</t>
  </si>
  <si>
    <t>53549.2.6</t>
  </si>
  <si>
    <t>53549.7.15</t>
  </si>
  <si>
    <t>57265.102.7</t>
  </si>
  <si>
    <t>57265.102.8</t>
  </si>
  <si>
    <t>57265.102.9</t>
  </si>
  <si>
    <t>57265.102.10</t>
  </si>
  <si>
    <t>57265.102.14</t>
  </si>
  <si>
    <t>57265.102.16</t>
  </si>
  <si>
    <t>57265.109.15</t>
  </si>
  <si>
    <t>57265.114.4</t>
  </si>
  <si>
    <t>57265.114.10</t>
  </si>
  <si>
    <t>57265.117.12</t>
  </si>
  <si>
    <t>57265.126.22</t>
  </si>
  <si>
    <t>57265.126.23</t>
  </si>
  <si>
    <t>57265.126.24</t>
  </si>
  <si>
    <t>57265.126.25</t>
  </si>
  <si>
    <t>57265.126.26</t>
  </si>
  <si>
    <t>57265.126.27</t>
  </si>
  <si>
    <t>57265.126.28</t>
  </si>
  <si>
    <t>57563.29.10</t>
  </si>
  <si>
    <t>57563.29.11</t>
  </si>
  <si>
    <t>57563.29.12</t>
  </si>
  <si>
    <t>57563.29.13</t>
  </si>
  <si>
    <t>57563.29.14</t>
  </si>
  <si>
    <t>57563.29.15</t>
  </si>
  <si>
    <t>57563.29.17</t>
  </si>
  <si>
    <t>57563.29.18</t>
  </si>
  <si>
    <t>57563.29.19</t>
  </si>
  <si>
    <t>57563.29.22</t>
  </si>
  <si>
    <t>57563.29.23</t>
  </si>
  <si>
    <t>57563.29.24</t>
  </si>
  <si>
    <t>57563.29.25</t>
  </si>
  <si>
    <t>57563.29.26</t>
  </si>
  <si>
    <t>57563.29.27</t>
  </si>
  <si>
    <t>57563.29.28</t>
  </si>
  <si>
    <t>57563.29.29</t>
  </si>
  <si>
    <t>57563.29.30</t>
  </si>
  <si>
    <t>57563.40.5</t>
  </si>
  <si>
    <t>Попгруево</t>
  </si>
  <si>
    <t>58685.7.13</t>
  </si>
  <si>
    <t>58685.24.24</t>
  </si>
  <si>
    <t>58685.24.33</t>
  </si>
  <si>
    <t>58685.27.10</t>
  </si>
  <si>
    <t>58685.27.36</t>
  </si>
  <si>
    <t>70617.1.41</t>
  </si>
  <si>
    <t>70617.1.42</t>
  </si>
  <si>
    <t>70617.3.19</t>
  </si>
  <si>
    <t>70617.7.20</t>
  </si>
  <si>
    <t>70617.7.41</t>
  </si>
  <si>
    <t>70617.7.52</t>
  </si>
  <si>
    <t>70617.11.58</t>
  </si>
  <si>
    <t>70617.13.11</t>
  </si>
  <si>
    <t>70617.13.34</t>
  </si>
  <si>
    <t>70617.14.4</t>
  </si>
  <si>
    <t>70617.14.24</t>
  </si>
  <si>
    <t>70617.14.71</t>
  </si>
  <si>
    <t>70617.14.107</t>
  </si>
  <si>
    <t>70617.14.167</t>
  </si>
  <si>
    <t>70617.14.174</t>
  </si>
  <si>
    <t>70617.14.175</t>
  </si>
  <si>
    <t>70617.14.180</t>
  </si>
  <si>
    <t>70617.14.181</t>
  </si>
  <si>
    <t>70617.14.194</t>
  </si>
  <si>
    <t>70617.15.13</t>
  </si>
  <si>
    <t>70617.15.20</t>
  </si>
  <si>
    <t>70617.15.32</t>
  </si>
  <si>
    <t>70617.15.40</t>
  </si>
  <si>
    <t>70617.15.41</t>
  </si>
  <si>
    <t>70617.16.26</t>
  </si>
  <si>
    <t>70617.16.27</t>
  </si>
  <si>
    <t>70617.16.28</t>
  </si>
  <si>
    <t>70617.16.30</t>
  </si>
  <si>
    <t>70617.16.32</t>
  </si>
  <si>
    <t>70617.22.20</t>
  </si>
  <si>
    <t>70617.23.39</t>
  </si>
  <si>
    <t>70617.23.45</t>
  </si>
  <si>
    <t>70617.24.59</t>
  </si>
  <si>
    <t>70617.24.62</t>
  </si>
  <si>
    <t>70617.24.65</t>
  </si>
  <si>
    <t>70617.24.66</t>
  </si>
  <si>
    <t>70617.26.116</t>
  </si>
  <si>
    <t>70617.29.8</t>
  </si>
  <si>
    <t>70617.30.2</t>
  </si>
  <si>
    <t>70617.30.8</t>
  </si>
  <si>
    <t>70617.34.22</t>
  </si>
  <si>
    <t>81270.15.16</t>
  </si>
  <si>
    <t>81270.15.17</t>
  </si>
  <si>
    <t>81270.15.19</t>
  </si>
  <si>
    <t>81270.15.20</t>
  </si>
  <si>
    <t>81270.15.21</t>
  </si>
  <si>
    <t>17590.7.19</t>
  </si>
  <si>
    <t>17590.7.20</t>
  </si>
  <si>
    <t>17590.7.21</t>
  </si>
  <si>
    <t>17590.7.22</t>
  </si>
  <si>
    <t>17590.7.24</t>
  </si>
  <si>
    <t>17590.7.25</t>
  </si>
  <si>
    <t>17590.7.29</t>
  </si>
  <si>
    <t>17590.7.30</t>
  </si>
  <si>
    <t>17590.13.13</t>
  </si>
  <si>
    <t>17590.13.15</t>
  </si>
  <si>
    <t>17590.13.16</t>
  </si>
  <si>
    <t>17590.13.17</t>
  </si>
  <si>
    <t>17590.19.35</t>
  </si>
  <si>
    <t>17590.19.36</t>
  </si>
  <si>
    <t>17590.19.37</t>
  </si>
  <si>
    <t>17590.19.38</t>
  </si>
  <si>
    <t>17590.19.47</t>
  </si>
  <si>
    <t>17590.19.48</t>
  </si>
  <si>
    <t>Мали извор</t>
  </si>
  <si>
    <t>ПРИЛОЖЕНИЕ 1</t>
  </si>
  <si>
    <t>№ 
по ред</t>
  </si>
  <si>
    <t>номер имот</t>
  </si>
  <si>
    <t>площ дка</t>
  </si>
  <si>
    <t>площ в допустим слой</t>
  </si>
  <si>
    <t>начална цена лв/дка</t>
  </si>
  <si>
    <t>депозит 20 %</t>
  </si>
  <si>
    <t>ПРИЛОЖЕНИЕ 2</t>
  </si>
  <si>
    <t xml:space="preserve">За първата 2022/2023 стопанска година, на основание чл. 24а, ал. 9 ЗСПЗЗ, АРЕНДАТОРЪТ не дължи арендно плащане. На основание т. 4.3 от Заповед № РД-46-96/ 30.03.2022 г. на министъра на земеделието, началната тръжна цена за тези имоти е в размер на 50 % от определената със заповедта.                                                                                                                                                    При възстановяване на негодната част АРЕНДАТОРЪТ може да я включи в допустимия слой по предвидения за това ред  </t>
  </si>
  <si>
    <t>№ по 
ред</t>
  </si>
  <si>
    <t>ОБЩО</t>
  </si>
  <si>
    <t>Общо:  294 имота</t>
  </si>
  <si>
    <t>3 имота</t>
  </si>
  <si>
    <t xml:space="preserve"> 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
ЗА ОБЩИНА ТЕРВЕЛ ЗА СТОПАНСКАТА 2022/2023 г.                                                           
</t>
  </si>
  <si>
    <t xml:space="preserve"> 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ПРИ УСЛОВИЯТА НА ЧЛ. 47о, АЛ. 2 ППЗСПЗЗ, ЗА КОИТО НА ТРИ ПОСЛЕДОВАТЕЛНИ ТРЪЖНИ СЕСИИ НЕ СА ПОДАВАНИ ПРЕДЛОЖЕНИЯ И ПОПАДАТ ИЗЦЯЛО ИЗВЪН ДОПУСТИМИЯ СЛОЙ ЗА ПОДПОМАГАНЕ
ЗА ОБЩИНА ТЕРВЕЛ ЗА СТОПАНСКАТА 2022/2023 г.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</si>
</sst>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#,##0.000"/>
    <numFmt numFmtId="189" formatCode="0.000"/>
    <numFmt numFmtId="190" formatCode="#,##0.000\ _л_в"/>
    <numFmt numFmtId="191" formatCode="0.0"/>
    <numFmt numFmtId="192" formatCode="0.0000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2]dd\ mmmm\ yyyy\ &quot;г.&quot;"/>
  </numFmts>
  <fonts count="52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188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188" fontId="10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quotePrefix="1">
      <alignment horizontal="left"/>
    </xf>
    <xf numFmtId="188" fontId="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 horizontal="right" wrapText="1"/>
    </xf>
    <xf numFmtId="0" fontId="13" fillId="33" borderId="14" xfId="0" applyFont="1" applyFill="1" applyBorder="1" applyAlignment="1">
      <alignment/>
    </xf>
    <xf numFmtId="0" fontId="9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right"/>
    </xf>
    <xf numFmtId="0" fontId="13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88" fontId="6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88" fontId="0" fillId="33" borderId="11" xfId="0" applyNumberFormat="1" applyFont="1" applyFill="1" applyBorder="1" applyAlignment="1">
      <alignment wrapText="1"/>
    </xf>
    <xf numFmtId="0" fontId="0" fillId="33" borderId="15" xfId="0" applyFont="1" applyFill="1" applyBorder="1" applyAlignment="1">
      <alignment horizontal="right"/>
    </xf>
    <xf numFmtId="188" fontId="0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188" fontId="7" fillId="33" borderId="15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88" fontId="0" fillId="33" borderId="10" xfId="0" applyNumberFormat="1" applyFont="1" applyFill="1" applyBorder="1" applyAlignment="1">
      <alignment wrapText="1"/>
    </xf>
    <xf numFmtId="0" fontId="7" fillId="33" borderId="17" xfId="0" applyFont="1" applyFill="1" applyBorder="1" applyAlignment="1">
      <alignment/>
    </xf>
    <xf numFmtId="188" fontId="9" fillId="33" borderId="17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188" fontId="7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right"/>
    </xf>
    <xf numFmtId="188" fontId="10" fillId="33" borderId="15" xfId="0" applyNumberFormat="1" applyFont="1" applyFill="1" applyBorder="1" applyAlignment="1">
      <alignment/>
    </xf>
    <xf numFmtId="188" fontId="0" fillId="33" borderId="15" xfId="0" applyNumberFormat="1" applyFont="1" applyFill="1" applyBorder="1" applyAlignment="1">
      <alignment wrapText="1"/>
    </xf>
    <xf numFmtId="188" fontId="12" fillId="33" borderId="15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right"/>
    </xf>
    <xf numFmtId="0" fontId="13" fillId="33" borderId="20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33" borderId="17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right"/>
    </xf>
    <xf numFmtId="0" fontId="12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188" fontId="6" fillId="33" borderId="17" xfId="0" applyNumberFormat="1" applyFont="1" applyFill="1" applyBorder="1" applyAlignment="1">
      <alignment wrapText="1"/>
    </xf>
    <xf numFmtId="188" fontId="11" fillId="33" borderId="17" xfId="0" applyNumberFormat="1" applyFont="1" applyFill="1" applyBorder="1" applyAlignment="1">
      <alignment/>
    </xf>
    <xf numFmtId="188" fontId="11" fillId="33" borderId="17" xfId="0" applyNumberFormat="1" applyFont="1" applyFill="1" applyBorder="1" applyAlignment="1">
      <alignment horizontal="right"/>
    </xf>
    <xf numFmtId="188" fontId="6" fillId="33" borderId="17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9" fillId="33" borderId="22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wrapText="1"/>
    </xf>
    <xf numFmtId="0" fontId="9" fillId="33" borderId="18" xfId="0" applyFont="1" applyFill="1" applyBorder="1" applyAlignment="1" quotePrefix="1">
      <alignment horizontal="left"/>
    </xf>
    <xf numFmtId="0" fontId="0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0" fontId="9" fillId="33" borderId="22" xfId="0" applyFont="1" applyFill="1" applyBorder="1" applyAlignment="1" quotePrefix="1">
      <alignment horizontal="left"/>
    </xf>
    <xf numFmtId="0" fontId="7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right" wrapText="1"/>
    </xf>
    <xf numFmtId="188" fontId="0" fillId="33" borderId="18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188" fontId="10" fillId="33" borderId="22" xfId="0" applyNumberFormat="1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56" applyFont="1" applyFill="1" applyBorder="1" applyAlignment="1">
      <alignment horizontal="center" vertical="center" wrapText="1"/>
      <protection/>
    </xf>
    <xf numFmtId="0" fontId="6" fillId="33" borderId="23" xfId="56" applyFont="1" applyFill="1" applyBorder="1" applyAlignment="1">
      <alignment horizontal="center" vertical="center" wrapText="1"/>
      <protection/>
    </xf>
    <xf numFmtId="188" fontId="6" fillId="33" borderId="24" xfId="56" applyNumberFormat="1" applyFont="1" applyFill="1" applyBorder="1" applyAlignment="1">
      <alignment horizontal="center" vertical="center" wrapText="1"/>
      <protection/>
    </xf>
    <xf numFmtId="188" fontId="6" fillId="33" borderId="25" xfId="56" applyNumberFormat="1" applyFont="1" applyFill="1" applyBorder="1" applyAlignment="1">
      <alignment horizontal="center" vertical="center" wrapText="1"/>
      <protection/>
    </xf>
    <xf numFmtId="2" fontId="6" fillId="33" borderId="23" xfId="58" applyNumberFormat="1" applyFont="1" applyFill="1" applyBorder="1" applyAlignment="1">
      <alignment horizontal="center" vertical="center" wrapText="1"/>
      <protection/>
    </xf>
    <xf numFmtId="2" fontId="6" fillId="33" borderId="26" xfId="58" applyNumberFormat="1" applyFont="1" applyFill="1" applyBorder="1" applyAlignment="1">
      <alignment horizontal="center" vertical="center" wrapText="1"/>
      <protection/>
    </xf>
    <xf numFmtId="0" fontId="9" fillId="33" borderId="21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right"/>
    </xf>
    <xf numFmtId="188" fontId="7" fillId="33" borderId="18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/>
    </xf>
    <xf numFmtId="188" fontId="6" fillId="33" borderId="11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88" fontId="9" fillId="33" borderId="11" xfId="0" applyNumberFormat="1" applyFont="1" applyFill="1" applyBorder="1" applyAlignment="1">
      <alignment/>
    </xf>
    <xf numFmtId="188" fontId="11" fillId="33" borderId="11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188" fontId="10" fillId="33" borderId="15" xfId="0" applyNumberFormat="1" applyFont="1" applyFill="1" applyBorder="1" applyAlignment="1">
      <alignment horizontal="right"/>
    </xf>
    <xf numFmtId="188" fontId="6" fillId="33" borderId="11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88" fontId="6" fillId="33" borderId="21" xfId="0" applyNumberFormat="1" applyFont="1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3" fontId="5" fillId="34" borderId="25" xfId="0" applyNumberFormat="1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 horizontal="left" wrapText="1"/>
    </xf>
    <xf numFmtId="188" fontId="0" fillId="33" borderId="15" xfId="0" applyNumberFormat="1" applyFont="1" applyFill="1" applyBorder="1" applyAlignment="1">
      <alignment horizontal="center"/>
    </xf>
    <xf numFmtId="2" fontId="0" fillId="33" borderId="15" xfId="0" applyNumberFormat="1" applyFill="1" applyBorder="1" applyAlignment="1">
      <alignment/>
    </xf>
    <xf numFmtId="2" fontId="0" fillId="33" borderId="34" xfId="0" applyNumberForma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189" fontId="6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0" fillId="33" borderId="30" xfId="0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189" fontId="0" fillId="33" borderId="18" xfId="0" applyNumberFormat="1" applyFont="1" applyFill="1" applyBorder="1" applyAlignment="1">
      <alignment horizontal="left"/>
    </xf>
    <xf numFmtId="189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33" xfId="0" applyFill="1" applyBorder="1" applyAlignment="1">
      <alignment/>
    </xf>
    <xf numFmtId="0" fontId="0" fillId="33" borderId="15" xfId="0" applyFont="1" applyFill="1" applyBorder="1" applyAlignment="1">
      <alignment horizontal="left"/>
    </xf>
    <xf numFmtId="189" fontId="0" fillId="33" borderId="15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189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189" fontId="0" fillId="33" borderId="21" xfId="0" applyNumberFormat="1" applyFont="1" applyFill="1" applyBorder="1" applyAlignment="1">
      <alignment horizontal="left"/>
    </xf>
    <xf numFmtId="189" fontId="0" fillId="33" borderId="21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31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35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3" borderId="36" xfId="0" applyNumberForma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9" fontId="0" fillId="33" borderId="18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33" xfId="0" applyNumberFormat="1" applyFill="1" applyBorder="1" applyAlignment="1">
      <alignment/>
    </xf>
    <xf numFmtId="189" fontId="0" fillId="33" borderId="10" xfId="0" applyNumberFormat="1" applyFill="1" applyBorder="1" applyAlignment="1">
      <alignment/>
    </xf>
    <xf numFmtId="189" fontId="0" fillId="33" borderId="15" xfId="0" applyNumberFormat="1" applyFill="1" applyBorder="1" applyAlignment="1">
      <alignment/>
    </xf>
    <xf numFmtId="189" fontId="6" fillId="33" borderId="17" xfId="0" applyNumberFormat="1" applyFont="1" applyFill="1" applyBorder="1" applyAlignment="1">
      <alignment/>
    </xf>
    <xf numFmtId="189" fontId="6" fillId="33" borderId="11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12" fillId="33" borderId="15" xfId="0" applyFont="1" applyFill="1" applyBorder="1" applyAlignment="1">
      <alignment horizontal="right"/>
    </xf>
    <xf numFmtId="189" fontId="6" fillId="33" borderId="21" xfId="0" applyNumberFormat="1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189" fontId="15" fillId="33" borderId="17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89" fontId="6" fillId="0" borderId="17" xfId="0" applyNumberFormat="1" applyFont="1" applyBorder="1" applyAlignment="1">
      <alignment horizontal="center"/>
    </xf>
    <xf numFmtId="189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37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188" fontId="9" fillId="33" borderId="0" xfId="0" applyNumberFormat="1" applyFont="1" applyFill="1" applyBorder="1" applyAlignment="1">
      <alignment/>
    </xf>
    <xf numFmtId="189" fontId="6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/>
    </xf>
    <xf numFmtId="188" fontId="0" fillId="33" borderId="18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/>
    </xf>
    <xf numFmtId="0" fontId="11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 wrapText="1"/>
    </xf>
    <xf numFmtId="188" fontId="0" fillId="33" borderId="22" xfId="0" applyNumberFormat="1" applyFont="1" applyFill="1" applyBorder="1" applyAlignment="1">
      <alignment wrapText="1"/>
    </xf>
    <xf numFmtId="189" fontId="0" fillId="33" borderId="22" xfId="0" applyNumberFormat="1" applyFill="1" applyBorder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188" fontId="0" fillId="33" borderId="0" xfId="0" applyNumberFormat="1" applyFont="1" applyFill="1" applyBorder="1" applyAlignment="1">
      <alignment wrapText="1"/>
    </xf>
    <xf numFmtId="189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188" fontId="6" fillId="33" borderId="18" xfId="0" applyNumberFormat="1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188" fontId="0" fillId="33" borderId="22" xfId="0" applyNumberFormat="1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/>
    </xf>
    <xf numFmtId="188" fontId="9" fillId="33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right"/>
    </xf>
    <xf numFmtId="189" fontId="6" fillId="33" borderId="18" xfId="0" applyNumberFormat="1" applyFont="1" applyFill="1" applyBorder="1" applyAlignment="1">
      <alignment/>
    </xf>
    <xf numFmtId="188" fontId="11" fillId="33" borderId="18" xfId="0" applyNumberFormat="1" applyFont="1" applyFill="1" applyBorder="1" applyAlignment="1">
      <alignment/>
    </xf>
    <xf numFmtId="0" fontId="9" fillId="33" borderId="22" xfId="0" applyFont="1" applyFill="1" applyBorder="1" applyAlignment="1">
      <alignment/>
    </xf>
    <xf numFmtId="188" fontId="11" fillId="33" borderId="18" xfId="0" applyNumberFormat="1" applyFont="1" applyFill="1" applyBorder="1" applyAlignment="1">
      <alignment horizontal="right"/>
    </xf>
    <xf numFmtId="188" fontId="6" fillId="33" borderId="18" xfId="0" applyNumberFormat="1" applyFont="1" applyFill="1" applyBorder="1" applyAlignment="1">
      <alignment wrapText="1"/>
    </xf>
    <xf numFmtId="188" fontId="6" fillId="33" borderId="0" xfId="0" applyNumberFormat="1" applyFont="1" applyFill="1" applyBorder="1" applyAlignment="1">
      <alignment wrapText="1"/>
    </xf>
    <xf numFmtId="0" fontId="0" fillId="33" borderId="22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188" fontId="0" fillId="33" borderId="22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9" fillId="33" borderId="28" xfId="0" applyFont="1" applyFill="1" applyBorder="1" applyAlignment="1">
      <alignment horizontal="left"/>
    </xf>
    <xf numFmtId="0" fontId="7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88" fontId="6" fillId="33" borderId="0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/>
    </xf>
    <xf numFmtId="188" fontId="0" fillId="33" borderId="22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right" wrapText="1"/>
    </xf>
    <xf numFmtId="0" fontId="10" fillId="33" borderId="28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/>
    </xf>
    <xf numFmtId="188" fontId="11" fillId="33" borderId="0" xfId="0" applyNumberFormat="1" applyFont="1" applyFill="1" applyBorder="1" applyAlignment="1">
      <alignment/>
    </xf>
    <xf numFmtId="188" fontId="7" fillId="33" borderId="18" xfId="0" applyNumberFormat="1" applyFont="1" applyFill="1" applyBorder="1" applyAlignment="1">
      <alignment/>
    </xf>
    <xf numFmtId="188" fontId="7" fillId="33" borderId="22" xfId="0" applyNumberFormat="1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/>
    </xf>
    <xf numFmtId="189" fontId="0" fillId="33" borderId="28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188" fontId="6" fillId="33" borderId="28" xfId="0" applyNumberFormat="1" applyFont="1" applyFill="1" applyBorder="1" applyAlignment="1">
      <alignment wrapText="1"/>
    </xf>
    <xf numFmtId="188" fontId="0" fillId="33" borderId="18" xfId="0" applyNumberFormat="1" applyFont="1" applyFill="1" applyBorder="1" applyAlignment="1">
      <alignment/>
    </xf>
    <xf numFmtId="188" fontId="10" fillId="33" borderId="28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9" fontId="15" fillId="33" borderId="0" xfId="0" applyNumberFormat="1" applyFont="1" applyFill="1" applyBorder="1" applyAlignment="1">
      <alignment/>
    </xf>
    <xf numFmtId="0" fontId="6" fillId="33" borderId="39" xfId="57" applyFont="1" applyFill="1" applyBorder="1" applyAlignment="1">
      <alignment horizontal="center" wrapText="1"/>
      <protection/>
    </xf>
    <xf numFmtId="0" fontId="6" fillId="33" borderId="24" xfId="57" applyFont="1" applyFill="1" applyBorder="1" applyAlignment="1">
      <alignment horizontal="center" wrapText="1"/>
      <protection/>
    </xf>
    <xf numFmtId="0" fontId="6" fillId="33" borderId="26" xfId="57" applyFont="1" applyFill="1" applyBorder="1" applyAlignment="1">
      <alignment horizontal="center" wrapText="1"/>
      <protection/>
    </xf>
    <xf numFmtId="0" fontId="6" fillId="33" borderId="40" xfId="57" applyFont="1" applyFill="1" applyBorder="1" applyAlignment="1">
      <alignment horizontal="center" wrapText="1"/>
      <protection/>
    </xf>
    <xf numFmtId="0" fontId="6" fillId="33" borderId="41" xfId="57" applyFont="1" applyFill="1" applyBorder="1" applyAlignment="1">
      <alignment horizontal="center" wrapText="1"/>
      <protection/>
    </xf>
    <xf numFmtId="0" fontId="6" fillId="33" borderId="42" xfId="57" applyFont="1" applyFill="1" applyBorder="1" applyAlignment="1">
      <alignment horizontal="center" wrapText="1"/>
      <protection/>
    </xf>
    <xf numFmtId="0" fontId="6" fillId="0" borderId="39" xfId="57" applyFont="1" applyFill="1" applyBorder="1" applyAlignment="1">
      <alignment horizontal="center" wrapText="1"/>
      <protection/>
    </xf>
    <xf numFmtId="0" fontId="6" fillId="0" borderId="24" xfId="57" applyFont="1" applyFill="1" applyBorder="1" applyAlignment="1">
      <alignment horizontal="center" wrapText="1"/>
      <protection/>
    </xf>
    <xf numFmtId="0" fontId="6" fillId="0" borderId="26" xfId="57" applyFont="1" applyFill="1" applyBorder="1" applyAlignment="1">
      <alignment horizontal="center" wrapText="1"/>
      <protection/>
    </xf>
    <xf numFmtId="0" fontId="6" fillId="0" borderId="43" xfId="57" applyFont="1" applyFill="1" applyBorder="1" applyAlignment="1">
      <alignment horizontal="center" wrapText="1"/>
      <protection/>
    </xf>
    <xf numFmtId="0" fontId="6" fillId="0" borderId="0" xfId="57" applyFont="1" applyFill="1" applyBorder="1" applyAlignment="1">
      <alignment horizontal="center" wrapText="1"/>
      <protection/>
    </xf>
    <xf numFmtId="0" fontId="6" fillId="0" borderId="44" xfId="57" applyFont="1" applyFill="1" applyBorder="1" applyAlignment="1">
      <alignment horizontal="center" wrapText="1"/>
      <protection/>
    </xf>
    <xf numFmtId="0" fontId="17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188" fontId="6" fillId="34" borderId="23" xfId="0" applyNumberFormat="1" applyFont="1" applyFill="1" applyBorder="1" applyAlignment="1">
      <alignment horizontal="center" vertical="center" wrapText="1"/>
    </xf>
    <xf numFmtId="188" fontId="6" fillId="34" borderId="45" xfId="0" applyNumberFormat="1" applyFont="1" applyFill="1" applyBorder="1" applyAlignment="1">
      <alignment horizontal="center" vertical="center" wrapText="1"/>
    </xf>
    <xf numFmtId="188" fontId="6" fillId="0" borderId="23" xfId="56" applyNumberFormat="1" applyFont="1" applyFill="1" applyBorder="1" applyAlignment="1">
      <alignment horizontal="center" vertical="center" wrapText="1"/>
      <protection/>
    </xf>
    <xf numFmtId="188" fontId="6" fillId="0" borderId="45" xfId="56" applyNumberFormat="1" applyFont="1" applyFill="1" applyBorder="1" applyAlignment="1">
      <alignment horizontal="center" vertical="center" wrapText="1"/>
      <protection/>
    </xf>
    <xf numFmtId="2" fontId="6" fillId="0" borderId="18" xfId="58" applyNumberFormat="1" applyFont="1" applyFill="1" applyBorder="1" applyAlignment="1">
      <alignment horizontal="center" vertical="center" wrapText="1"/>
      <protection/>
    </xf>
    <xf numFmtId="2" fontId="6" fillId="0" borderId="15" xfId="58" applyNumberFormat="1" applyFont="1" applyFill="1" applyBorder="1" applyAlignment="1">
      <alignment horizontal="center" vertical="center" wrapText="1"/>
      <protection/>
    </xf>
    <xf numFmtId="2" fontId="6" fillId="0" borderId="33" xfId="58" applyNumberFormat="1" applyFont="1" applyBorder="1" applyAlignment="1">
      <alignment horizontal="center" vertical="center" wrapText="1"/>
      <protection/>
    </xf>
    <xf numFmtId="2" fontId="6" fillId="0" borderId="34" xfId="58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2" xfId="56"/>
    <cellStyle name="Нормален_Лист3" xfId="57"/>
    <cellStyle name="Нормален_ниви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8"/>
  <sheetViews>
    <sheetView zoomScalePageLayoutView="0" workbookViewId="0" topLeftCell="A349">
      <selection activeCell="L386" sqref="L386"/>
    </sheetView>
  </sheetViews>
  <sheetFormatPr defaultColWidth="9.140625" defaultRowHeight="12.75"/>
  <cols>
    <col min="1" max="1" width="9.140625" style="10" customWidth="1"/>
    <col min="2" max="2" width="6.28125" style="10" customWidth="1"/>
    <col min="3" max="3" width="19.140625" style="10" customWidth="1"/>
    <col min="4" max="4" width="13.57421875" style="10" customWidth="1"/>
    <col min="5" max="5" width="9.57421875" style="10" bestFit="1" customWidth="1"/>
    <col min="6" max="6" width="10.140625" style="10" customWidth="1"/>
    <col min="7" max="7" width="7.57421875" style="10" customWidth="1"/>
    <col min="8" max="8" width="7.421875" style="10" customWidth="1"/>
    <col min="9" max="16384" width="9.140625" style="10" customWidth="1"/>
  </cols>
  <sheetData>
    <row r="4" spans="2:3" ht="12.75">
      <c r="B4" s="27" t="s">
        <v>327</v>
      </c>
      <c r="C4" s="27"/>
    </row>
    <row r="5" ht="13.5" thickBot="1">
      <c r="B5" s="27"/>
    </row>
    <row r="6" spans="2:10" ht="12.75">
      <c r="B6" s="291" t="s">
        <v>340</v>
      </c>
      <c r="C6" s="292"/>
      <c r="D6" s="292"/>
      <c r="E6" s="292"/>
      <c r="F6" s="292"/>
      <c r="G6" s="292"/>
      <c r="H6" s="292"/>
      <c r="I6" s="292"/>
      <c r="J6" s="293"/>
    </row>
    <row r="7" spans="2:10" ht="75" customHeight="1" thickBot="1">
      <c r="B7" s="294"/>
      <c r="C7" s="295"/>
      <c r="D7" s="295"/>
      <c r="E7" s="295"/>
      <c r="F7" s="295"/>
      <c r="G7" s="295"/>
      <c r="H7" s="295"/>
      <c r="I7" s="295"/>
      <c r="J7" s="296"/>
    </row>
    <row r="8" spans="2:10" ht="39" thickBot="1">
      <c r="B8" s="106" t="s">
        <v>328</v>
      </c>
      <c r="C8" s="107" t="s">
        <v>0</v>
      </c>
      <c r="D8" s="108" t="s">
        <v>329</v>
      </c>
      <c r="E8" s="109" t="s">
        <v>330</v>
      </c>
      <c r="F8" s="110" t="s">
        <v>331</v>
      </c>
      <c r="G8" s="108" t="s">
        <v>1</v>
      </c>
      <c r="H8" s="107" t="s">
        <v>2</v>
      </c>
      <c r="I8" s="111" t="s">
        <v>332</v>
      </c>
      <c r="J8" s="112" t="s">
        <v>333</v>
      </c>
    </row>
    <row r="9" spans="2:10" ht="13.5" thickBot="1">
      <c r="B9" s="114">
        <v>1</v>
      </c>
      <c r="C9" s="115">
        <v>2</v>
      </c>
      <c r="D9" s="115">
        <v>3</v>
      </c>
      <c r="E9" s="116">
        <v>4</v>
      </c>
      <c r="F9" s="116"/>
      <c r="G9" s="115">
        <v>5</v>
      </c>
      <c r="H9" s="115">
        <v>6</v>
      </c>
      <c r="I9" s="115">
        <v>7</v>
      </c>
      <c r="J9" s="117">
        <v>8</v>
      </c>
    </row>
    <row r="10" spans="2:10" ht="12.75">
      <c r="B10" s="67">
        <v>1</v>
      </c>
      <c r="C10" s="100" t="s">
        <v>4</v>
      </c>
      <c r="D10" s="119" t="s">
        <v>32</v>
      </c>
      <c r="E10" s="120">
        <v>3.001</v>
      </c>
      <c r="F10" s="193">
        <v>2.99829</v>
      </c>
      <c r="G10" s="121">
        <v>3</v>
      </c>
      <c r="H10" s="122" t="s">
        <v>5</v>
      </c>
      <c r="I10" s="194">
        <v>61</v>
      </c>
      <c r="J10" s="195">
        <f>20%*I10*E10</f>
        <v>36.6122</v>
      </c>
    </row>
    <row r="11" spans="2:10" ht="12.75">
      <c r="B11" s="7">
        <v>2</v>
      </c>
      <c r="C11" s="1" t="s">
        <v>4</v>
      </c>
      <c r="D11" s="2" t="s">
        <v>33</v>
      </c>
      <c r="E11" s="13">
        <v>6.502</v>
      </c>
      <c r="F11" s="196">
        <v>6.4947</v>
      </c>
      <c r="G11" s="4">
        <v>4</v>
      </c>
      <c r="H11" s="56" t="s">
        <v>5</v>
      </c>
      <c r="I11" s="185">
        <v>61</v>
      </c>
      <c r="J11" s="186">
        <f aca="true" t="shared" si="0" ref="J11:J21">20%*I11*E11</f>
        <v>79.3244</v>
      </c>
    </row>
    <row r="12" spans="2:10" ht="12.75">
      <c r="B12" s="7">
        <v>3</v>
      </c>
      <c r="C12" s="1" t="s">
        <v>4</v>
      </c>
      <c r="D12" s="2" t="s">
        <v>34</v>
      </c>
      <c r="E12" s="13">
        <v>6.502</v>
      </c>
      <c r="F12" s="196">
        <v>6.49547</v>
      </c>
      <c r="G12" s="4">
        <v>4</v>
      </c>
      <c r="H12" s="56" t="s">
        <v>5</v>
      </c>
      <c r="I12" s="185">
        <v>61</v>
      </c>
      <c r="J12" s="186">
        <f t="shared" si="0"/>
        <v>79.3244</v>
      </c>
    </row>
    <row r="13" spans="2:10" ht="12.75">
      <c r="B13" s="7">
        <v>4</v>
      </c>
      <c r="C13" s="1" t="s">
        <v>4</v>
      </c>
      <c r="D13" s="2" t="s">
        <v>35</v>
      </c>
      <c r="E13" s="13">
        <v>3.502</v>
      </c>
      <c r="F13" s="196">
        <v>3.49901</v>
      </c>
      <c r="G13" s="4">
        <v>4</v>
      </c>
      <c r="H13" s="56" t="s">
        <v>5</v>
      </c>
      <c r="I13" s="185">
        <v>61</v>
      </c>
      <c r="J13" s="186">
        <f t="shared" si="0"/>
        <v>42.7244</v>
      </c>
    </row>
    <row r="14" spans="2:10" ht="12.75">
      <c r="B14" s="7">
        <v>5</v>
      </c>
      <c r="C14" s="1" t="s">
        <v>4</v>
      </c>
      <c r="D14" s="2" t="s">
        <v>36</v>
      </c>
      <c r="E14" s="13">
        <v>3.502</v>
      </c>
      <c r="F14" s="196">
        <v>3.49913</v>
      </c>
      <c r="G14" s="4">
        <v>4</v>
      </c>
      <c r="H14" s="56" t="s">
        <v>5</v>
      </c>
      <c r="I14" s="185">
        <v>61</v>
      </c>
      <c r="J14" s="186">
        <f t="shared" si="0"/>
        <v>42.7244</v>
      </c>
    </row>
    <row r="15" spans="2:10" ht="12.75">
      <c r="B15" s="7">
        <v>6</v>
      </c>
      <c r="C15" s="1" t="s">
        <v>4</v>
      </c>
      <c r="D15" s="2" t="s">
        <v>37</v>
      </c>
      <c r="E15" s="13">
        <v>20.005</v>
      </c>
      <c r="F15" s="196">
        <v>19.92587</v>
      </c>
      <c r="G15" s="4">
        <v>4</v>
      </c>
      <c r="H15" s="56" t="s">
        <v>5</v>
      </c>
      <c r="I15" s="185">
        <v>61</v>
      </c>
      <c r="J15" s="186">
        <f t="shared" si="0"/>
        <v>244.061</v>
      </c>
    </row>
    <row r="16" spans="2:10" ht="12.75">
      <c r="B16" s="7">
        <v>7</v>
      </c>
      <c r="C16" s="1" t="s">
        <v>4</v>
      </c>
      <c r="D16" s="28" t="s">
        <v>38</v>
      </c>
      <c r="E16" s="3">
        <v>12.003</v>
      </c>
      <c r="F16" s="196">
        <v>11.993229999999999</v>
      </c>
      <c r="G16" s="4">
        <v>4</v>
      </c>
      <c r="H16" s="56" t="s">
        <v>5</v>
      </c>
      <c r="I16" s="185">
        <v>61</v>
      </c>
      <c r="J16" s="186">
        <f t="shared" si="0"/>
        <v>146.43660000000003</v>
      </c>
    </row>
    <row r="17" spans="2:10" ht="12.75">
      <c r="B17" s="7">
        <v>8</v>
      </c>
      <c r="C17" s="1" t="s">
        <v>4</v>
      </c>
      <c r="D17" s="2" t="s">
        <v>39</v>
      </c>
      <c r="E17" s="13">
        <v>20.003</v>
      </c>
      <c r="F17" s="196">
        <v>19.8429</v>
      </c>
      <c r="G17" s="4">
        <v>4</v>
      </c>
      <c r="H17" s="56" t="s">
        <v>5</v>
      </c>
      <c r="I17" s="185">
        <v>61</v>
      </c>
      <c r="J17" s="186">
        <f t="shared" si="0"/>
        <v>244.03660000000002</v>
      </c>
    </row>
    <row r="18" spans="2:10" ht="12.75">
      <c r="B18" s="7">
        <v>9</v>
      </c>
      <c r="C18" s="1" t="s">
        <v>4</v>
      </c>
      <c r="D18" s="2" t="s">
        <v>40</v>
      </c>
      <c r="E18" s="13">
        <v>10.003</v>
      </c>
      <c r="F18" s="196">
        <v>9.99268</v>
      </c>
      <c r="G18" s="4">
        <v>4</v>
      </c>
      <c r="H18" s="56" t="s">
        <v>5</v>
      </c>
      <c r="I18" s="185">
        <v>61</v>
      </c>
      <c r="J18" s="186">
        <f t="shared" si="0"/>
        <v>122.0366</v>
      </c>
    </row>
    <row r="19" spans="2:10" ht="12.75">
      <c r="B19" s="7">
        <v>10</v>
      </c>
      <c r="C19" s="1" t="s">
        <v>4</v>
      </c>
      <c r="D19" s="2" t="s">
        <v>41</v>
      </c>
      <c r="E19" s="13">
        <v>24.006</v>
      </c>
      <c r="F19" s="196">
        <v>23.95721</v>
      </c>
      <c r="G19" s="4">
        <v>4</v>
      </c>
      <c r="H19" s="56" t="s">
        <v>5</v>
      </c>
      <c r="I19" s="185">
        <v>61</v>
      </c>
      <c r="J19" s="186">
        <f t="shared" si="0"/>
        <v>292.87320000000005</v>
      </c>
    </row>
    <row r="20" spans="2:10" ht="12.75">
      <c r="B20" s="7">
        <v>11</v>
      </c>
      <c r="C20" s="1" t="s">
        <v>4</v>
      </c>
      <c r="D20" s="2" t="s">
        <v>42</v>
      </c>
      <c r="E20" s="3">
        <v>10.984</v>
      </c>
      <c r="F20" s="196">
        <v>10.94605</v>
      </c>
      <c r="G20" s="4">
        <v>4</v>
      </c>
      <c r="H20" s="56" t="s">
        <v>5</v>
      </c>
      <c r="I20" s="185">
        <v>61</v>
      </c>
      <c r="J20" s="186">
        <f t="shared" si="0"/>
        <v>134.00480000000002</v>
      </c>
    </row>
    <row r="21" spans="2:10" ht="13.5" thickBot="1">
      <c r="B21" s="29">
        <v>12</v>
      </c>
      <c r="C21" s="30" t="s">
        <v>4</v>
      </c>
      <c r="D21" s="31" t="s">
        <v>43</v>
      </c>
      <c r="E21" s="51">
        <v>10.984</v>
      </c>
      <c r="F21" s="197">
        <v>10.97211</v>
      </c>
      <c r="G21" s="39">
        <v>4</v>
      </c>
      <c r="H21" s="58" t="s">
        <v>5</v>
      </c>
      <c r="I21" s="155">
        <v>61</v>
      </c>
      <c r="J21" s="156">
        <f t="shared" si="0"/>
        <v>134.00480000000002</v>
      </c>
    </row>
    <row r="22" spans="2:10" ht="13.5" thickBot="1">
      <c r="B22" s="32"/>
      <c r="C22" s="68" t="s">
        <v>6</v>
      </c>
      <c r="D22" s="69"/>
      <c r="E22" s="84">
        <f>SUM(E10:E21)</f>
        <v>130.99699999999999</v>
      </c>
      <c r="F22" s="198">
        <f>SUM(F10:F21)</f>
        <v>130.61665</v>
      </c>
      <c r="G22" s="43"/>
      <c r="H22" s="59"/>
      <c r="I22" s="35"/>
      <c r="J22" s="161"/>
    </row>
    <row r="23" spans="2:10" ht="12.75">
      <c r="B23" s="22"/>
      <c r="C23" s="123"/>
      <c r="D23" s="19"/>
      <c r="E23" s="124"/>
      <c r="F23" s="199"/>
      <c r="G23" s="26"/>
      <c r="H23" s="57"/>
      <c r="I23" s="41"/>
      <c r="J23" s="200"/>
    </row>
    <row r="24" spans="2:10" ht="12.75">
      <c r="B24" s="7">
        <v>1</v>
      </c>
      <c r="C24" s="1" t="s">
        <v>7</v>
      </c>
      <c r="D24" s="28" t="s">
        <v>44</v>
      </c>
      <c r="E24" s="3">
        <v>11.303</v>
      </c>
      <c r="F24" s="196">
        <v>11.29076</v>
      </c>
      <c r="G24" s="4">
        <v>3</v>
      </c>
      <c r="H24" s="56" t="s">
        <v>5</v>
      </c>
      <c r="I24" s="185">
        <v>61</v>
      </c>
      <c r="J24" s="186">
        <f aca="true" t="shared" si="1" ref="J24:J32">20%*I24*E24</f>
        <v>137.89660000000003</v>
      </c>
    </row>
    <row r="25" spans="2:10" ht="12.75">
      <c r="B25" s="7">
        <v>2</v>
      </c>
      <c r="C25" s="1" t="s">
        <v>7</v>
      </c>
      <c r="D25" s="28" t="s">
        <v>45</v>
      </c>
      <c r="E25" s="3">
        <v>11.304</v>
      </c>
      <c r="F25" s="196">
        <v>10.59603</v>
      </c>
      <c r="G25" s="4">
        <v>3</v>
      </c>
      <c r="H25" s="56" t="s">
        <v>5</v>
      </c>
      <c r="I25" s="185">
        <v>61</v>
      </c>
      <c r="J25" s="186">
        <f t="shared" si="1"/>
        <v>137.9088</v>
      </c>
    </row>
    <row r="26" spans="2:10" ht="12.75">
      <c r="B26" s="7">
        <v>3</v>
      </c>
      <c r="C26" s="1" t="s">
        <v>7</v>
      </c>
      <c r="D26" s="28" t="s">
        <v>46</v>
      </c>
      <c r="E26" s="3">
        <v>13.003</v>
      </c>
      <c r="F26" s="196">
        <v>12.99142</v>
      </c>
      <c r="G26" s="4">
        <v>4</v>
      </c>
      <c r="H26" s="56" t="s">
        <v>5</v>
      </c>
      <c r="I26" s="185">
        <v>61</v>
      </c>
      <c r="J26" s="186">
        <f t="shared" si="1"/>
        <v>158.63660000000002</v>
      </c>
    </row>
    <row r="27" spans="2:10" ht="12.75">
      <c r="B27" s="7">
        <v>4</v>
      </c>
      <c r="C27" s="1" t="s">
        <v>7</v>
      </c>
      <c r="D27" s="28" t="s">
        <v>47</v>
      </c>
      <c r="E27" s="3">
        <v>12.155</v>
      </c>
      <c r="F27" s="196">
        <v>8.659</v>
      </c>
      <c r="G27" s="4">
        <v>4</v>
      </c>
      <c r="H27" s="56" t="s">
        <v>5</v>
      </c>
      <c r="I27" s="185">
        <v>61</v>
      </c>
      <c r="J27" s="186">
        <f t="shared" si="1"/>
        <v>148.291</v>
      </c>
    </row>
    <row r="28" spans="2:10" ht="12.75">
      <c r="B28" s="7">
        <v>5</v>
      </c>
      <c r="C28" s="1" t="s">
        <v>7</v>
      </c>
      <c r="D28" s="28" t="s">
        <v>48</v>
      </c>
      <c r="E28" s="3">
        <v>12.155</v>
      </c>
      <c r="F28" s="196">
        <v>11.78466</v>
      </c>
      <c r="G28" s="4">
        <v>4</v>
      </c>
      <c r="H28" s="56" t="s">
        <v>5</v>
      </c>
      <c r="I28" s="185">
        <v>61</v>
      </c>
      <c r="J28" s="186">
        <f t="shared" si="1"/>
        <v>148.291</v>
      </c>
    </row>
    <row r="29" spans="2:10" ht="12.75">
      <c r="B29" s="7">
        <v>6</v>
      </c>
      <c r="C29" s="1" t="s">
        <v>7</v>
      </c>
      <c r="D29" s="28" t="s">
        <v>49</v>
      </c>
      <c r="E29" s="3">
        <v>12.156</v>
      </c>
      <c r="F29" s="196">
        <v>12.09098</v>
      </c>
      <c r="G29" s="4">
        <v>4</v>
      </c>
      <c r="H29" s="56" t="s">
        <v>5</v>
      </c>
      <c r="I29" s="185">
        <v>61</v>
      </c>
      <c r="J29" s="186">
        <f t="shared" si="1"/>
        <v>148.30320000000003</v>
      </c>
    </row>
    <row r="30" spans="2:10" ht="12.75">
      <c r="B30" s="7">
        <v>7</v>
      </c>
      <c r="C30" s="1" t="s">
        <v>7</v>
      </c>
      <c r="D30" s="28" t="s">
        <v>50</v>
      </c>
      <c r="E30" s="3">
        <v>30.006</v>
      </c>
      <c r="F30" s="196">
        <v>29.74018</v>
      </c>
      <c r="G30" s="4">
        <v>4</v>
      </c>
      <c r="H30" s="56" t="s">
        <v>5</v>
      </c>
      <c r="I30" s="185">
        <v>61</v>
      </c>
      <c r="J30" s="186">
        <f t="shared" si="1"/>
        <v>366.07320000000004</v>
      </c>
    </row>
    <row r="31" spans="2:10" ht="12.75">
      <c r="B31" s="7">
        <v>8</v>
      </c>
      <c r="C31" s="1" t="s">
        <v>7</v>
      </c>
      <c r="D31" s="2" t="s">
        <v>51</v>
      </c>
      <c r="E31" s="13">
        <v>15.004</v>
      </c>
      <c r="F31" s="196">
        <v>14.8293</v>
      </c>
      <c r="G31" s="4">
        <v>4</v>
      </c>
      <c r="H31" s="56" t="s">
        <v>5</v>
      </c>
      <c r="I31" s="185">
        <v>61</v>
      </c>
      <c r="J31" s="186">
        <f t="shared" si="1"/>
        <v>183.0488</v>
      </c>
    </row>
    <row r="32" spans="2:10" ht="13.5" thickBot="1">
      <c r="B32" s="29">
        <v>9</v>
      </c>
      <c r="C32" s="30" t="s">
        <v>7</v>
      </c>
      <c r="D32" s="37" t="s">
        <v>52</v>
      </c>
      <c r="E32" s="38">
        <v>12.004</v>
      </c>
      <c r="F32" s="197">
        <v>11.71969</v>
      </c>
      <c r="G32" s="39">
        <v>5</v>
      </c>
      <c r="H32" s="127" t="s">
        <v>5</v>
      </c>
      <c r="I32" s="155">
        <v>61</v>
      </c>
      <c r="J32" s="156">
        <f t="shared" si="1"/>
        <v>146.4488</v>
      </c>
    </row>
    <row r="33" spans="2:10" ht="13.5" thickBot="1">
      <c r="B33" s="71"/>
      <c r="C33" s="68" t="s">
        <v>6</v>
      </c>
      <c r="D33" s="72"/>
      <c r="E33" s="34">
        <f>SUM(E24:E32)</f>
        <v>129.09</v>
      </c>
      <c r="F33" s="198">
        <f>SUM(F24:F32)</f>
        <v>123.70202</v>
      </c>
      <c r="G33" s="43"/>
      <c r="H33" s="128"/>
      <c r="I33" s="35"/>
      <c r="J33" s="161"/>
    </row>
    <row r="34" spans="2:10" ht="12.75">
      <c r="B34" s="274"/>
      <c r="C34" s="234"/>
      <c r="D34" s="95"/>
      <c r="E34" s="235"/>
      <c r="F34" s="243"/>
      <c r="G34" s="96"/>
      <c r="H34" s="275"/>
      <c r="I34" s="54"/>
      <c r="J34" s="169"/>
    </row>
    <row r="35" spans="2:10" ht="12.75">
      <c r="B35" s="7">
        <v>1</v>
      </c>
      <c r="C35" s="1" t="s">
        <v>8</v>
      </c>
      <c r="D35" s="2" t="s">
        <v>53</v>
      </c>
      <c r="E35" s="13">
        <v>41.007</v>
      </c>
      <c r="F35" s="196">
        <v>38.63433</v>
      </c>
      <c r="G35" s="4">
        <v>4</v>
      </c>
      <c r="H35" s="56" t="s">
        <v>5</v>
      </c>
      <c r="I35" s="185">
        <v>61</v>
      </c>
      <c r="J35" s="186">
        <f aca="true" t="shared" si="2" ref="J35:J53">20%*I35*E35</f>
        <v>500.28540000000004</v>
      </c>
    </row>
    <row r="36" spans="2:10" ht="12.75">
      <c r="B36" s="7">
        <v>2</v>
      </c>
      <c r="C36" s="1" t="s">
        <v>8</v>
      </c>
      <c r="D36" s="28" t="s">
        <v>54</v>
      </c>
      <c r="E36" s="3">
        <v>10.002</v>
      </c>
      <c r="F36" s="196">
        <v>9.992</v>
      </c>
      <c r="G36" s="4">
        <v>9</v>
      </c>
      <c r="H36" s="56" t="s">
        <v>5</v>
      </c>
      <c r="I36" s="185">
        <v>61</v>
      </c>
      <c r="J36" s="186">
        <f t="shared" si="2"/>
        <v>122.02440000000001</v>
      </c>
    </row>
    <row r="37" spans="2:10" ht="12.75">
      <c r="B37" s="7">
        <v>3</v>
      </c>
      <c r="C37" s="1" t="s">
        <v>8</v>
      </c>
      <c r="D37" s="28" t="s">
        <v>55</v>
      </c>
      <c r="E37" s="3">
        <v>10.002</v>
      </c>
      <c r="F37" s="196">
        <v>9.825</v>
      </c>
      <c r="G37" s="4">
        <v>9</v>
      </c>
      <c r="H37" s="56" t="s">
        <v>5</v>
      </c>
      <c r="I37" s="185">
        <v>61</v>
      </c>
      <c r="J37" s="186">
        <f t="shared" si="2"/>
        <v>122.02440000000001</v>
      </c>
    </row>
    <row r="38" spans="2:10" ht="12.75">
      <c r="B38" s="7">
        <v>4</v>
      </c>
      <c r="C38" s="1" t="s">
        <v>8</v>
      </c>
      <c r="D38" s="28" t="s">
        <v>56</v>
      </c>
      <c r="E38" s="3">
        <v>10.002</v>
      </c>
      <c r="F38" s="196">
        <v>9.673</v>
      </c>
      <c r="G38" s="4">
        <v>9</v>
      </c>
      <c r="H38" s="56" t="s">
        <v>5</v>
      </c>
      <c r="I38" s="185">
        <v>61</v>
      </c>
      <c r="J38" s="186">
        <f t="shared" si="2"/>
        <v>122.02440000000001</v>
      </c>
    </row>
    <row r="39" spans="2:10" ht="12.75">
      <c r="B39" s="7">
        <v>5</v>
      </c>
      <c r="C39" s="1" t="s">
        <v>8</v>
      </c>
      <c r="D39" s="28" t="s">
        <v>57</v>
      </c>
      <c r="E39" s="3">
        <v>10.002</v>
      </c>
      <c r="F39" s="196">
        <v>9.99326</v>
      </c>
      <c r="G39" s="4">
        <v>9</v>
      </c>
      <c r="H39" s="56" t="s">
        <v>5</v>
      </c>
      <c r="I39" s="185">
        <v>61</v>
      </c>
      <c r="J39" s="186">
        <f t="shared" si="2"/>
        <v>122.02440000000001</v>
      </c>
    </row>
    <row r="40" spans="2:10" ht="12.75">
      <c r="B40" s="7">
        <v>6</v>
      </c>
      <c r="C40" s="1" t="s">
        <v>8</v>
      </c>
      <c r="D40" s="28" t="s">
        <v>58</v>
      </c>
      <c r="E40" s="3">
        <v>10.002</v>
      </c>
      <c r="F40" s="196">
        <v>9.888</v>
      </c>
      <c r="G40" s="4">
        <v>9</v>
      </c>
      <c r="H40" s="56" t="s">
        <v>5</v>
      </c>
      <c r="I40" s="185">
        <v>61</v>
      </c>
      <c r="J40" s="186">
        <f t="shared" si="2"/>
        <v>122.02440000000001</v>
      </c>
    </row>
    <row r="41" spans="2:10" ht="12.75">
      <c r="B41" s="7">
        <v>7</v>
      </c>
      <c r="C41" s="1" t="s">
        <v>8</v>
      </c>
      <c r="D41" s="28" t="s">
        <v>59</v>
      </c>
      <c r="E41" s="3">
        <v>10.002</v>
      </c>
      <c r="F41" s="196">
        <v>9.677</v>
      </c>
      <c r="G41" s="4">
        <v>9</v>
      </c>
      <c r="H41" s="56" t="s">
        <v>5</v>
      </c>
      <c r="I41" s="185">
        <v>61</v>
      </c>
      <c r="J41" s="186">
        <f t="shared" si="2"/>
        <v>122.02440000000001</v>
      </c>
    </row>
    <row r="42" spans="2:10" ht="12.75">
      <c r="B42" s="7">
        <v>8</v>
      </c>
      <c r="C42" s="1" t="s">
        <v>8</v>
      </c>
      <c r="D42" s="28" t="s">
        <v>60</v>
      </c>
      <c r="E42" s="3">
        <v>10.002</v>
      </c>
      <c r="F42" s="196">
        <v>9.603</v>
      </c>
      <c r="G42" s="4">
        <v>9</v>
      </c>
      <c r="H42" s="56" t="s">
        <v>5</v>
      </c>
      <c r="I42" s="185">
        <v>61</v>
      </c>
      <c r="J42" s="186">
        <f t="shared" si="2"/>
        <v>122.02440000000001</v>
      </c>
    </row>
    <row r="43" spans="2:10" ht="12.75">
      <c r="B43" s="7">
        <v>9</v>
      </c>
      <c r="C43" s="1" t="s">
        <v>8</v>
      </c>
      <c r="D43" s="28" t="s">
        <v>61</v>
      </c>
      <c r="E43" s="3">
        <v>10.002</v>
      </c>
      <c r="F43" s="196">
        <v>9.264</v>
      </c>
      <c r="G43" s="4">
        <v>9</v>
      </c>
      <c r="H43" s="56" t="s">
        <v>5</v>
      </c>
      <c r="I43" s="185">
        <v>61</v>
      </c>
      <c r="J43" s="186">
        <f t="shared" si="2"/>
        <v>122.02440000000001</v>
      </c>
    </row>
    <row r="44" spans="2:10" ht="12.75">
      <c r="B44" s="7">
        <v>10</v>
      </c>
      <c r="C44" s="1" t="s">
        <v>8</v>
      </c>
      <c r="D44" s="28" t="s">
        <v>62</v>
      </c>
      <c r="E44" s="3">
        <v>10.002</v>
      </c>
      <c r="F44" s="196">
        <v>9.768</v>
      </c>
      <c r="G44" s="4">
        <v>9</v>
      </c>
      <c r="H44" s="56" t="s">
        <v>5</v>
      </c>
      <c r="I44" s="185">
        <v>61</v>
      </c>
      <c r="J44" s="186">
        <f t="shared" si="2"/>
        <v>122.02440000000001</v>
      </c>
    </row>
    <row r="45" spans="2:10" ht="12.75">
      <c r="B45" s="7">
        <v>11</v>
      </c>
      <c r="C45" s="1" t="s">
        <v>8</v>
      </c>
      <c r="D45" s="28" t="s">
        <v>63</v>
      </c>
      <c r="E45" s="3">
        <v>10.002</v>
      </c>
      <c r="F45" s="196">
        <v>9.990620000000002</v>
      </c>
      <c r="G45" s="4">
        <v>9</v>
      </c>
      <c r="H45" s="56" t="s">
        <v>5</v>
      </c>
      <c r="I45" s="185">
        <v>61</v>
      </c>
      <c r="J45" s="186">
        <f t="shared" si="2"/>
        <v>122.02440000000001</v>
      </c>
    </row>
    <row r="46" spans="2:10" ht="12.75">
      <c r="B46" s="7">
        <v>12</v>
      </c>
      <c r="C46" s="1" t="s">
        <v>8</v>
      </c>
      <c r="D46" s="28" t="s">
        <v>64</v>
      </c>
      <c r="E46" s="3">
        <v>10.002</v>
      </c>
      <c r="F46" s="196">
        <v>9.44899</v>
      </c>
      <c r="G46" s="4">
        <v>9</v>
      </c>
      <c r="H46" s="56" t="s">
        <v>5</v>
      </c>
      <c r="I46" s="185">
        <v>61</v>
      </c>
      <c r="J46" s="186">
        <f t="shared" si="2"/>
        <v>122.02440000000001</v>
      </c>
    </row>
    <row r="47" spans="2:10" ht="12.75">
      <c r="B47" s="7">
        <v>13</v>
      </c>
      <c r="C47" s="1" t="s">
        <v>8</v>
      </c>
      <c r="D47" s="28" t="s">
        <v>65</v>
      </c>
      <c r="E47" s="3">
        <v>10.002</v>
      </c>
      <c r="F47" s="196">
        <v>9.99151</v>
      </c>
      <c r="G47" s="4">
        <v>9</v>
      </c>
      <c r="H47" s="56" t="s">
        <v>5</v>
      </c>
      <c r="I47" s="185">
        <v>61</v>
      </c>
      <c r="J47" s="186">
        <f t="shared" si="2"/>
        <v>122.02440000000001</v>
      </c>
    </row>
    <row r="48" spans="2:10" ht="12.75">
      <c r="B48" s="7">
        <v>14</v>
      </c>
      <c r="C48" s="1" t="s">
        <v>8</v>
      </c>
      <c r="D48" s="28" t="s">
        <v>66</v>
      </c>
      <c r="E48" s="3">
        <v>10.002</v>
      </c>
      <c r="F48" s="196">
        <v>9.99283</v>
      </c>
      <c r="G48" s="4">
        <v>9</v>
      </c>
      <c r="H48" s="56" t="s">
        <v>5</v>
      </c>
      <c r="I48" s="185">
        <v>61</v>
      </c>
      <c r="J48" s="186">
        <f t="shared" si="2"/>
        <v>122.02440000000001</v>
      </c>
    </row>
    <row r="49" spans="2:10" ht="12.75">
      <c r="B49" s="7">
        <v>15</v>
      </c>
      <c r="C49" s="1" t="s">
        <v>8</v>
      </c>
      <c r="D49" s="28" t="s">
        <v>67</v>
      </c>
      <c r="E49" s="3">
        <v>10.002</v>
      </c>
      <c r="F49" s="196">
        <v>9.99166</v>
      </c>
      <c r="G49" s="4">
        <v>9</v>
      </c>
      <c r="H49" s="56" t="s">
        <v>5</v>
      </c>
      <c r="I49" s="185">
        <v>61</v>
      </c>
      <c r="J49" s="186">
        <f t="shared" si="2"/>
        <v>122.02440000000001</v>
      </c>
    </row>
    <row r="50" spans="2:10" ht="12.75">
      <c r="B50" s="7">
        <v>16</v>
      </c>
      <c r="C50" s="1" t="s">
        <v>8</v>
      </c>
      <c r="D50" s="2" t="s">
        <v>68</v>
      </c>
      <c r="E50" s="13">
        <v>3.001</v>
      </c>
      <c r="F50" s="196">
        <v>2.9980700000000002</v>
      </c>
      <c r="G50" s="4">
        <v>4</v>
      </c>
      <c r="H50" s="56" t="s">
        <v>5</v>
      </c>
      <c r="I50" s="185">
        <v>61</v>
      </c>
      <c r="J50" s="186">
        <f t="shared" si="2"/>
        <v>36.6122</v>
      </c>
    </row>
    <row r="51" spans="2:10" ht="12.75">
      <c r="B51" s="7">
        <v>17</v>
      </c>
      <c r="C51" s="1" t="s">
        <v>8</v>
      </c>
      <c r="D51" s="2" t="s">
        <v>69</v>
      </c>
      <c r="E51" s="13">
        <v>8.002</v>
      </c>
      <c r="F51" s="196">
        <v>7.99418</v>
      </c>
      <c r="G51" s="4">
        <v>4</v>
      </c>
      <c r="H51" s="56" t="s">
        <v>5</v>
      </c>
      <c r="I51" s="185">
        <v>61</v>
      </c>
      <c r="J51" s="186">
        <f t="shared" si="2"/>
        <v>97.62440000000002</v>
      </c>
    </row>
    <row r="52" spans="2:10" ht="12.75">
      <c r="B52" s="7">
        <v>18</v>
      </c>
      <c r="C52" s="1" t="s">
        <v>8</v>
      </c>
      <c r="D52" s="2" t="s">
        <v>70</v>
      </c>
      <c r="E52" s="13">
        <v>7.004</v>
      </c>
      <c r="F52" s="196">
        <v>6.99508</v>
      </c>
      <c r="G52" s="4">
        <v>4</v>
      </c>
      <c r="H52" s="56" t="s">
        <v>5</v>
      </c>
      <c r="I52" s="185">
        <v>61</v>
      </c>
      <c r="J52" s="186">
        <f t="shared" si="2"/>
        <v>85.4488</v>
      </c>
    </row>
    <row r="53" spans="2:10" ht="13.5" thickBot="1">
      <c r="B53" s="29">
        <v>19</v>
      </c>
      <c r="C53" s="30" t="s">
        <v>8</v>
      </c>
      <c r="D53" s="31" t="s">
        <v>71</v>
      </c>
      <c r="E53" s="40">
        <v>10.703</v>
      </c>
      <c r="F53" s="197">
        <v>9.297</v>
      </c>
      <c r="G53" s="39">
        <v>5</v>
      </c>
      <c r="H53" s="58" t="s">
        <v>5</v>
      </c>
      <c r="I53" s="155">
        <v>61</v>
      </c>
      <c r="J53" s="156">
        <f t="shared" si="2"/>
        <v>130.5766</v>
      </c>
    </row>
    <row r="54" spans="2:10" ht="13.5" thickBot="1">
      <c r="B54" s="32"/>
      <c r="C54" s="68" t="s">
        <v>6</v>
      </c>
      <c r="D54" s="69"/>
      <c r="E54" s="44">
        <f>SUM(E35:E53)</f>
        <v>209.74500000000003</v>
      </c>
      <c r="F54" s="198">
        <f>SUM(F35:F53)</f>
        <v>203.01753000000002</v>
      </c>
      <c r="G54" s="43"/>
      <c r="H54" s="59"/>
      <c r="I54" s="35"/>
      <c r="J54" s="161"/>
    </row>
    <row r="55" spans="2:10" ht="12.75">
      <c r="B55" s="212"/>
      <c r="C55" s="213"/>
      <c r="D55" s="214"/>
      <c r="E55" s="215"/>
      <c r="F55" s="216"/>
      <c r="G55" s="217"/>
      <c r="H55" s="218"/>
      <c r="I55" s="99"/>
      <c r="J55" s="99"/>
    </row>
    <row r="56" spans="2:10" ht="12.75">
      <c r="B56" s="212"/>
      <c r="C56" s="213"/>
      <c r="D56" s="214"/>
      <c r="E56" s="215"/>
      <c r="F56" s="216"/>
      <c r="G56" s="217"/>
      <c r="H56" s="218"/>
      <c r="I56" s="99"/>
      <c r="J56" s="99"/>
    </row>
    <row r="57" spans="2:10" ht="12.75">
      <c r="B57" s="251"/>
      <c r="C57" s="252"/>
      <c r="D57" s="253"/>
      <c r="E57"/>
      <c r="F57"/>
      <c r="G57" s="251"/>
      <c r="H57" s="254"/>
      <c r="I57" s="255"/>
      <c r="J57" s="99"/>
    </row>
    <row r="58" spans="2:10" ht="12.75">
      <c r="B58" s="251"/>
      <c r="C58" s="252"/>
      <c r="D58" s="253"/>
      <c r="E58"/>
      <c r="F58"/>
      <c r="G58" s="251"/>
      <c r="H58" s="254"/>
      <c r="I58" s="255"/>
      <c r="J58" s="99"/>
    </row>
    <row r="59" spans="2:10" ht="13.5" thickBot="1">
      <c r="B59" s="212"/>
      <c r="C59" s="213"/>
      <c r="D59" s="214"/>
      <c r="E59" s="215"/>
      <c r="F59" s="216"/>
      <c r="G59" s="217"/>
      <c r="H59" s="218"/>
      <c r="I59" s="99"/>
      <c r="J59" s="99"/>
    </row>
    <row r="60" spans="2:10" ht="12.75">
      <c r="B60" s="67">
        <v>1</v>
      </c>
      <c r="C60" s="219" t="s">
        <v>9</v>
      </c>
      <c r="D60" s="101" t="s">
        <v>72</v>
      </c>
      <c r="E60" s="220">
        <v>10.489</v>
      </c>
      <c r="F60" s="193">
        <v>10.21397</v>
      </c>
      <c r="G60" s="96">
        <v>6</v>
      </c>
      <c r="H60" s="221" t="s">
        <v>5</v>
      </c>
      <c r="I60" s="194">
        <v>61</v>
      </c>
      <c r="J60" s="195">
        <f>20%*I60*E60</f>
        <v>127.96580000000002</v>
      </c>
    </row>
    <row r="61" spans="2:10" ht="12.75">
      <c r="B61" s="7">
        <v>2</v>
      </c>
      <c r="C61" s="24" t="s">
        <v>9</v>
      </c>
      <c r="D61" s="28" t="s">
        <v>73</v>
      </c>
      <c r="E61" s="42">
        <v>10.489</v>
      </c>
      <c r="F61" s="196">
        <v>10.26101</v>
      </c>
      <c r="G61" s="4">
        <v>6</v>
      </c>
      <c r="H61" s="56" t="s">
        <v>5</v>
      </c>
      <c r="I61" s="185">
        <v>61</v>
      </c>
      <c r="J61" s="186">
        <f>20%*I61*E61</f>
        <v>127.96580000000002</v>
      </c>
    </row>
    <row r="62" spans="2:10" ht="12.75">
      <c r="B62" s="7">
        <v>3</v>
      </c>
      <c r="C62" s="24" t="s">
        <v>9</v>
      </c>
      <c r="D62" s="28" t="s">
        <v>74</v>
      </c>
      <c r="E62" s="42">
        <v>10.489</v>
      </c>
      <c r="F62" s="196">
        <v>10.2512</v>
      </c>
      <c r="G62" s="4">
        <v>6</v>
      </c>
      <c r="H62" s="56" t="s">
        <v>5</v>
      </c>
      <c r="I62" s="185">
        <v>61</v>
      </c>
      <c r="J62" s="186">
        <f>20%*I62*E62</f>
        <v>127.96580000000002</v>
      </c>
    </row>
    <row r="63" spans="2:10" ht="12.75">
      <c r="B63" s="7">
        <v>4</v>
      </c>
      <c r="C63" s="24" t="s">
        <v>9</v>
      </c>
      <c r="D63" s="28" t="s">
        <v>75</v>
      </c>
      <c r="E63" s="42">
        <v>10.492</v>
      </c>
      <c r="F63" s="196">
        <v>10.46794</v>
      </c>
      <c r="G63" s="4">
        <v>6</v>
      </c>
      <c r="H63" s="56" t="s">
        <v>5</v>
      </c>
      <c r="I63" s="185">
        <v>61</v>
      </c>
      <c r="J63" s="186">
        <f>20%*I63*E63</f>
        <v>128.00240000000002</v>
      </c>
    </row>
    <row r="64" spans="2:10" ht="13.5" thickBot="1">
      <c r="B64" s="222">
        <v>5</v>
      </c>
      <c r="C64" s="223" t="s">
        <v>9</v>
      </c>
      <c r="D64" s="224" t="s">
        <v>76</v>
      </c>
      <c r="E64" s="225">
        <v>10.492</v>
      </c>
      <c r="F64" s="226">
        <v>10.28984</v>
      </c>
      <c r="G64" s="98">
        <v>6</v>
      </c>
      <c r="H64" s="227" t="s">
        <v>5</v>
      </c>
      <c r="I64" s="187">
        <v>61</v>
      </c>
      <c r="J64" s="188">
        <f>20%*I64*E64</f>
        <v>128.00240000000002</v>
      </c>
    </row>
    <row r="65" spans="2:10" ht="13.5" thickBot="1">
      <c r="B65" s="32"/>
      <c r="C65" s="68" t="s">
        <v>6</v>
      </c>
      <c r="D65" s="78"/>
      <c r="E65" s="84">
        <f>SUM(E60:E64)</f>
        <v>52.45100000000001</v>
      </c>
      <c r="F65" s="198">
        <f>SUM(F60:F64)</f>
        <v>51.48396</v>
      </c>
      <c r="G65" s="43"/>
      <c r="H65" s="59"/>
      <c r="I65" s="35"/>
      <c r="J65" s="161"/>
    </row>
    <row r="66" spans="2:10" ht="12.75">
      <c r="B66" s="22"/>
      <c r="C66" s="123"/>
      <c r="D66" s="5"/>
      <c r="E66" s="124"/>
      <c r="F66" s="41"/>
      <c r="G66" s="26"/>
      <c r="H66" s="57"/>
      <c r="I66" s="41"/>
      <c r="J66" s="200"/>
    </row>
    <row r="67" spans="2:10" ht="12.75">
      <c r="B67" s="7">
        <v>1</v>
      </c>
      <c r="C67" s="1" t="s">
        <v>10</v>
      </c>
      <c r="D67" s="2" t="s">
        <v>77</v>
      </c>
      <c r="E67" s="13">
        <v>17.67</v>
      </c>
      <c r="F67" s="196">
        <v>17.65403</v>
      </c>
      <c r="G67" s="4">
        <v>5</v>
      </c>
      <c r="H67" s="56" t="s">
        <v>5</v>
      </c>
      <c r="I67" s="185">
        <v>61</v>
      </c>
      <c r="J67" s="186">
        <f>20%*I67*E67</f>
        <v>215.57400000000004</v>
      </c>
    </row>
    <row r="68" spans="2:10" ht="12" customHeight="1">
      <c r="B68" s="7">
        <v>2</v>
      </c>
      <c r="C68" s="1" t="s">
        <v>10</v>
      </c>
      <c r="D68" s="2" t="s">
        <v>78</v>
      </c>
      <c r="E68" s="13">
        <v>110.488</v>
      </c>
      <c r="F68" s="196">
        <v>106.883</v>
      </c>
      <c r="G68" s="4">
        <v>4</v>
      </c>
      <c r="H68" s="56" t="s">
        <v>5</v>
      </c>
      <c r="I68" s="185">
        <v>61</v>
      </c>
      <c r="J68" s="186">
        <f>20%*I68*E68</f>
        <v>1347.9536</v>
      </c>
    </row>
    <row r="69" spans="2:10" ht="12.75">
      <c r="B69" s="7">
        <v>3</v>
      </c>
      <c r="C69" s="1" t="s">
        <v>10</v>
      </c>
      <c r="D69" s="2" t="s">
        <v>79</v>
      </c>
      <c r="E69" s="13">
        <v>15.505</v>
      </c>
      <c r="F69" s="196">
        <v>14.87676</v>
      </c>
      <c r="G69" s="4">
        <v>4</v>
      </c>
      <c r="H69" s="56" t="s">
        <v>5</v>
      </c>
      <c r="I69" s="185">
        <v>61</v>
      </c>
      <c r="J69" s="186">
        <f>20%*I69*E69</f>
        <v>189.16100000000003</v>
      </c>
    </row>
    <row r="70" spans="2:10" ht="12.75">
      <c r="B70" s="7">
        <v>4</v>
      </c>
      <c r="C70" s="1" t="s">
        <v>10</v>
      </c>
      <c r="D70" s="2" t="s">
        <v>80</v>
      </c>
      <c r="E70" s="13">
        <v>199.811</v>
      </c>
      <c r="F70" s="196">
        <v>185.50279999999998</v>
      </c>
      <c r="G70" s="4">
        <v>4</v>
      </c>
      <c r="H70" s="56" t="s">
        <v>5</v>
      </c>
      <c r="I70" s="185">
        <v>61</v>
      </c>
      <c r="J70" s="186">
        <f>20%*I70*E70</f>
        <v>2437.6942000000004</v>
      </c>
    </row>
    <row r="71" spans="2:10" ht="13.5" thickBot="1">
      <c r="B71" s="29">
        <v>5</v>
      </c>
      <c r="C71" s="30" t="s">
        <v>10</v>
      </c>
      <c r="D71" s="31" t="s">
        <v>81</v>
      </c>
      <c r="E71" s="40">
        <v>113.02</v>
      </c>
      <c r="F71" s="197">
        <v>104.57995</v>
      </c>
      <c r="G71" s="39">
        <v>4</v>
      </c>
      <c r="H71" s="58" t="s">
        <v>5</v>
      </c>
      <c r="I71" s="155">
        <v>61</v>
      </c>
      <c r="J71" s="156">
        <f>20%*I71*E71</f>
        <v>1378.844</v>
      </c>
    </row>
    <row r="72" spans="2:10" ht="13.5" thickBot="1">
      <c r="B72" s="32"/>
      <c r="C72" s="68" t="s">
        <v>6</v>
      </c>
      <c r="D72" s="69"/>
      <c r="E72" s="44">
        <f>SUM(E67:E71)</f>
        <v>456.494</v>
      </c>
      <c r="F72" s="198">
        <f>SUM(F67:F71)</f>
        <v>429.4965399999999</v>
      </c>
      <c r="G72" s="43"/>
      <c r="H72" s="59"/>
      <c r="I72" s="35"/>
      <c r="J72" s="161"/>
    </row>
    <row r="73" spans="2:10" ht="12.75">
      <c r="B73" s="22"/>
      <c r="C73" s="123"/>
      <c r="D73" s="19"/>
      <c r="E73" s="129"/>
      <c r="F73" s="199"/>
      <c r="G73" s="26"/>
      <c r="H73" s="57"/>
      <c r="I73" s="41"/>
      <c r="J73" s="200"/>
    </row>
    <row r="74" spans="2:10" ht="12.75">
      <c r="B74" s="7">
        <v>1</v>
      </c>
      <c r="C74" s="1" t="s">
        <v>11</v>
      </c>
      <c r="D74" s="11" t="s">
        <v>82</v>
      </c>
      <c r="E74" s="3">
        <v>15.003</v>
      </c>
      <c r="F74" s="196">
        <v>14.98963</v>
      </c>
      <c r="G74" s="9">
        <v>4</v>
      </c>
      <c r="H74" s="55" t="s">
        <v>5</v>
      </c>
      <c r="I74" s="185">
        <v>61</v>
      </c>
      <c r="J74" s="186">
        <f aca="true" t="shared" si="3" ref="J74:J100">20%*I74*E74</f>
        <v>183.03660000000002</v>
      </c>
    </row>
    <row r="75" spans="2:10" ht="12.75">
      <c r="B75" s="7">
        <v>2</v>
      </c>
      <c r="C75" s="1" t="s">
        <v>11</v>
      </c>
      <c r="D75" s="11" t="s">
        <v>83</v>
      </c>
      <c r="E75" s="3">
        <v>10.002</v>
      </c>
      <c r="F75" s="196">
        <v>9.99283</v>
      </c>
      <c r="G75" s="9">
        <v>4</v>
      </c>
      <c r="H75" s="55" t="s">
        <v>5</v>
      </c>
      <c r="I75" s="185">
        <v>61</v>
      </c>
      <c r="J75" s="186">
        <f t="shared" si="3"/>
        <v>122.02440000000001</v>
      </c>
    </row>
    <row r="76" spans="2:10" ht="12.75">
      <c r="B76" s="7">
        <v>3</v>
      </c>
      <c r="C76" s="1" t="s">
        <v>11</v>
      </c>
      <c r="D76" s="11" t="s">
        <v>84</v>
      </c>
      <c r="E76" s="3">
        <v>15.003</v>
      </c>
      <c r="F76" s="196">
        <v>14.98884</v>
      </c>
      <c r="G76" s="9">
        <v>4</v>
      </c>
      <c r="H76" s="55" t="s">
        <v>5</v>
      </c>
      <c r="I76" s="185">
        <v>61</v>
      </c>
      <c r="J76" s="186">
        <f t="shared" si="3"/>
        <v>183.03660000000002</v>
      </c>
    </row>
    <row r="77" spans="2:10" ht="12.75">
      <c r="B77" s="7">
        <v>4</v>
      </c>
      <c r="C77" s="1" t="s">
        <v>11</v>
      </c>
      <c r="D77" s="11" t="s">
        <v>85</v>
      </c>
      <c r="E77" s="3">
        <v>15.003</v>
      </c>
      <c r="F77" s="196">
        <v>14.98846</v>
      </c>
      <c r="G77" s="9">
        <v>4</v>
      </c>
      <c r="H77" s="55" t="s">
        <v>5</v>
      </c>
      <c r="I77" s="185">
        <v>61</v>
      </c>
      <c r="J77" s="186">
        <f t="shared" si="3"/>
        <v>183.03660000000002</v>
      </c>
    </row>
    <row r="78" spans="2:10" ht="12.75">
      <c r="B78" s="7">
        <v>5</v>
      </c>
      <c r="C78" s="1" t="s">
        <v>11</v>
      </c>
      <c r="D78" s="11" t="s">
        <v>86</v>
      </c>
      <c r="E78" s="3">
        <v>15.003</v>
      </c>
      <c r="F78" s="196">
        <v>14.98771</v>
      </c>
      <c r="G78" s="9">
        <v>4</v>
      </c>
      <c r="H78" s="55" t="s">
        <v>5</v>
      </c>
      <c r="I78" s="185">
        <v>61</v>
      </c>
      <c r="J78" s="186">
        <f t="shared" si="3"/>
        <v>183.03660000000002</v>
      </c>
    </row>
    <row r="79" spans="2:10" ht="12.75">
      <c r="B79" s="7">
        <v>6</v>
      </c>
      <c r="C79" s="1" t="s">
        <v>11</v>
      </c>
      <c r="D79" s="11" t="s">
        <v>87</v>
      </c>
      <c r="E79" s="3">
        <v>15.003</v>
      </c>
      <c r="F79" s="196">
        <v>14.98458</v>
      </c>
      <c r="G79" s="9">
        <v>4</v>
      </c>
      <c r="H79" s="55" t="s">
        <v>5</v>
      </c>
      <c r="I79" s="185">
        <v>61</v>
      </c>
      <c r="J79" s="186">
        <f t="shared" si="3"/>
        <v>183.03660000000002</v>
      </c>
    </row>
    <row r="80" spans="2:10" ht="12.75">
      <c r="B80" s="7">
        <v>7</v>
      </c>
      <c r="C80" s="1" t="s">
        <v>11</v>
      </c>
      <c r="D80" s="11" t="s">
        <v>88</v>
      </c>
      <c r="E80" s="3">
        <v>15.003</v>
      </c>
      <c r="F80" s="196">
        <v>14.98591</v>
      </c>
      <c r="G80" s="9">
        <v>4</v>
      </c>
      <c r="H80" s="55" t="s">
        <v>5</v>
      </c>
      <c r="I80" s="185">
        <v>61</v>
      </c>
      <c r="J80" s="186">
        <f t="shared" si="3"/>
        <v>183.03660000000002</v>
      </c>
    </row>
    <row r="81" spans="2:10" ht="12.75">
      <c r="B81" s="7">
        <v>8</v>
      </c>
      <c r="C81" s="1" t="s">
        <v>11</v>
      </c>
      <c r="D81" s="11" t="s">
        <v>89</v>
      </c>
      <c r="E81" s="3">
        <v>103.704</v>
      </c>
      <c r="F81" s="196">
        <v>98.54</v>
      </c>
      <c r="G81" s="9">
        <v>4</v>
      </c>
      <c r="H81" s="55" t="s">
        <v>5</v>
      </c>
      <c r="I81" s="185">
        <v>61</v>
      </c>
      <c r="J81" s="186">
        <f t="shared" si="3"/>
        <v>1265.1888000000001</v>
      </c>
    </row>
    <row r="82" spans="2:10" ht="12.75">
      <c r="B82" s="7">
        <v>9</v>
      </c>
      <c r="C82" s="1" t="s">
        <v>11</v>
      </c>
      <c r="D82" s="11" t="s">
        <v>90</v>
      </c>
      <c r="E82" s="8">
        <v>7.835</v>
      </c>
      <c r="F82" s="196">
        <v>7.77167</v>
      </c>
      <c r="G82" s="9">
        <v>3</v>
      </c>
      <c r="H82" s="61" t="s">
        <v>5</v>
      </c>
      <c r="I82" s="185">
        <v>61</v>
      </c>
      <c r="J82" s="186">
        <f t="shared" si="3"/>
        <v>95.587</v>
      </c>
    </row>
    <row r="83" spans="2:10" ht="12.75">
      <c r="B83" s="7">
        <v>10</v>
      </c>
      <c r="C83" s="1" t="s">
        <v>11</v>
      </c>
      <c r="D83" s="11" t="s">
        <v>91</v>
      </c>
      <c r="E83" s="8">
        <v>7.835</v>
      </c>
      <c r="F83" s="196">
        <v>7.82493</v>
      </c>
      <c r="G83" s="9">
        <v>3</v>
      </c>
      <c r="H83" s="55" t="s">
        <v>5</v>
      </c>
      <c r="I83" s="185">
        <v>61</v>
      </c>
      <c r="J83" s="186">
        <f t="shared" si="3"/>
        <v>95.587</v>
      </c>
    </row>
    <row r="84" spans="2:10" ht="12.75">
      <c r="B84" s="7">
        <v>11</v>
      </c>
      <c r="C84" s="1" t="s">
        <v>11</v>
      </c>
      <c r="D84" s="11" t="s">
        <v>92</v>
      </c>
      <c r="E84" s="8">
        <v>7.835</v>
      </c>
      <c r="F84" s="196">
        <v>7.71362</v>
      </c>
      <c r="G84" s="9">
        <v>3</v>
      </c>
      <c r="H84" s="55" t="s">
        <v>5</v>
      </c>
      <c r="I84" s="185">
        <v>61</v>
      </c>
      <c r="J84" s="186">
        <f t="shared" si="3"/>
        <v>95.587</v>
      </c>
    </row>
    <row r="85" spans="2:10" ht="12.75">
      <c r="B85" s="7">
        <v>12</v>
      </c>
      <c r="C85" s="1" t="s">
        <v>11</v>
      </c>
      <c r="D85" s="11" t="s">
        <v>93</v>
      </c>
      <c r="E85" s="8">
        <v>11.403</v>
      </c>
      <c r="F85" s="196">
        <v>11.39142</v>
      </c>
      <c r="G85" s="9">
        <v>4</v>
      </c>
      <c r="H85" s="55" t="s">
        <v>5</v>
      </c>
      <c r="I85" s="185">
        <v>61</v>
      </c>
      <c r="J85" s="186">
        <f t="shared" si="3"/>
        <v>139.1166</v>
      </c>
    </row>
    <row r="86" spans="2:10" ht="12.75">
      <c r="B86" s="7">
        <v>13</v>
      </c>
      <c r="C86" s="1" t="s">
        <v>11</v>
      </c>
      <c r="D86" s="11" t="s">
        <v>94</v>
      </c>
      <c r="E86" s="8">
        <v>26.004</v>
      </c>
      <c r="F86" s="196">
        <v>25.10433</v>
      </c>
      <c r="G86" s="9">
        <v>4</v>
      </c>
      <c r="H86" s="55" t="s">
        <v>5</v>
      </c>
      <c r="I86" s="185">
        <v>61</v>
      </c>
      <c r="J86" s="186">
        <f t="shared" si="3"/>
        <v>317.2488</v>
      </c>
    </row>
    <row r="87" spans="2:10" ht="12.75">
      <c r="B87" s="7">
        <v>14</v>
      </c>
      <c r="C87" s="1" t="s">
        <v>11</v>
      </c>
      <c r="D87" s="11" t="s">
        <v>95</v>
      </c>
      <c r="E87" s="3">
        <v>5.001</v>
      </c>
      <c r="F87" s="196">
        <v>4.99637</v>
      </c>
      <c r="G87" s="9">
        <v>4</v>
      </c>
      <c r="H87" s="55" t="s">
        <v>5</v>
      </c>
      <c r="I87" s="185">
        <v>61</v>
      </c>
      <c r="J87" s="186">
        <f t="shared" si="3"/>
        <v>61.01220000000001</v>
      </c>
    </row>
    <row r="88" spans="2:10" ht="12.75">
      <c r="B88" s="7">
        <v>15</v>
      </c>
      <c r="C88" s="1" t="s">
        <v>11</v>
      </c>
      <c r="D88" s="11" t="s">
        <v>96</v>
      </c>
      <c r="E88" s="3">
        <v>5.801</v>
      </c>
      <c r="F88" s="196">
        <v>5.79274</v>
      </c>
      <c r="G88" s="9">
        <v>4</v>
      </c>
      <c r="H88" s="55" t="s">
        <v>5</v>
      </c>
      <c r="I88" s="185">
        <v>61</v>
      </c>
      <c r="J88" s="186">
        <f t="shared" si="3"/>
        <v>70.77220000000001</v>
      </c>
    </row>
    <row r="89" spans="2:10" ht="12.75">
      <c r="B89" s="7">
        <v>16</v>
      </c>
      <c r="C89" s="1" t="s">
        <v>11</v>
      </c>
      <c r="D89" s="11" t="s">
        <v>97</v>
      </c>
      <c r="E89" s="3">
        <v>5.801</v>
      </c>
      <c r="F89" s="196">
        <v>5.79624</v>
      </c>
      <c r="G89" s="9">
        <v>4</v>
      </c>
      <c r="H89" s="55" t="s">
        <v>5</v>
      </c>
      <c r="I89" s="185">
        <v>61</v>
      </c>
      <c r="J89" s="186">
        <f t="shared" si="3"/>
        <v>70.77220000000001</v>
      </c>
    </row>
    <row r="90" spans="2:10" ht="12.75">
      <c r="B90" s="7">
        <v>17</v>
      </c>
      <c r="C90" s="1" t="s">
        <v>11</v>
      </c>
      <c r="D90" s="11" t="s">
        <v>98</v>
      </c>
      <c r="E90" s="3">
        <v>5.803</v>
      </c>
      <c r="F90" s="196">
        <v>5.79772</v>
      </c>
      <c r="G90" s="9">
        <v>4</v>
      </c>
      <c r="H90" s="55" t="s">
        <v>5</v>
      </c>
      <c r="I90" s="185">
        <v>61</v>
      </c>
      <c r="J90" s="186">
        <f t="shared" si="3"/>
        <v>70.79660000000001</v>
      </c>
    </row>
    <row r="91" spans="2:10" ht="12.75">
      <c r="B91" s="7">
        <v>18</v>
      </c>
      <c r="C91" s="1" t="s">
        <v>11</v>
      </c>
      <c r="D91" s="11" t="s">
        <v>99</v>
      </c>
      <c r="E91" s="3">
        <v>8.003</v>
      </c>
      <c r="F91" s="196">
        <v>7.94024</v>
      </c>
      <c r="G91" s="9">
        <v>3</v>
      </c>
      <c r="H91" s="55" t="s">
        <v>5</v>
      </c>
      <c r="I91" s="185">
        <v>61</v>
      </c>
      <c r="J91" s="186">
        <f t="shared" si="3"/>
        <v>97.63660000000002</v>
      </c>
    </row>
    <row r="92" spans="2:10" ht="12.75">
      <c r="B92" s="7">
        <v>19</v>
      </c>
      <c r="C92" s="1" t="s">
        <v>11</v>
      </c>
      <c r="D92" s="11" t="s">
        <v>100</v>
      </c>
      <c r="E92" s="3">
        <v>8.003</v>
      </c>
      <c r="F92" s="196">
        <v>7.94004</v>
      </c>
      <c r="G92" s="9">
        <v>3</v>
      </c>
      <c r="H92" s="55" t="s">
        <v>5</v>
      </c>
      <c r="I92" s="185">
        <v>61</v>
      </c>
      <c r="J92" s="186">
        <f t="shared" si="3"/>
        <v>97.63660000000002</v>
      </c>
    </row>
    <row r="93" spans="2:10" ht="12.75">
      <c r="B93" s="7">
        <v>20</v>
      </c>
      <c r="C93" s="1" t="s">
        <v>11</v>
      </c>
      <c r="D93" s="11" t="s">
        <v>101</v>
      </c>
      <c r="E93" s="3">
        <v>8.002</v>
      </c>
      <c r="F93" s="196">
        <v>7.95658</v>
      </c>
      <c r="G93" s="9">
        <v>3</v>
      </c>
      <c r="H93" s="55" t="s">
        <v>5</v>
      </c>
      <c r="I93" s="185">
        <v>61</v>
      </c>
      <c r="J93" s="186">
        <f t="shared" si="3"/>
        <v>97.62440000000002</v>
      </c>
    </row>
    <row r="94" spans="2:10" ht="12.75">
      <c r="B94" s="7">
        <v>21</v>
      </c>
      <c r="C94" s="1" t="s">
        <v>11</v>
      </c>
      <c r="D94" s="11" t="s">
        <v>102</v>
      </c>
      <c r="E94" s="3">
        <v>8.003</v>
      </c>
      <c r="F94" s="196">
        <v>7.95929</v>
      </c>
      <c r="G94" s="9">
        <v>3</v>
      </c>
      <c r="H94" s="55" t="s">
        <v>5</v>
      </c>
      <c r="I94" s="185">
        <v>61</v>
      </c>
      <c r="J94" s="186">
        <f t="shared" si="3"/>
        <v>97.63660000000002</v>
      </c>
    </row>
    <row r="95" spans="2:10" ht="12.75">
      <c r="B95" s="7">
        <v>22</v>
      </c>
      <c r="C95" s="1" t="s">
        <v>11</v>
      </c>
      <c r="D95" s="11" t="s">
        <v>103</v>
      </c>
      <c r="E95" s="8">
        <v>5.801</v>
      </c>
      <c r="F95" s="196">
        <v>5.79518</v>
      </c>
      <c r="G95" s="9">
        <v>4</v>
      </c>
      <c r="H95" s="55" t="s">
        <v>5</v>
      </c>
      <c r="I95" s="185">
        <v>61</v>
      </c>
      <c r="J95" s="186">
        <f t="shared" si="3"/>
        <v>70.77220000000001</v>
      </c>
    </row>
    <row r="96" spans="2:10" ht="12.75">
      <c r="B96" s="7">
        <v>23</v>
      </c>
      <c r="C96" s="1" t="s">
        <v>11</v>
      </c>
      <c r="D96" s="11" t="s">
        <v>104</v>
      </c>
      <c r="E96" s="8">
        <v>5.801</v>
      </c>
      <c r="F96" s="196">
        <v>5.79507</v>
      </c>
      <c r="G96" s="9">
        <v>4</v>
      </c>
      <c r="H96" s="55" t="s">
        <v>5</v>
      </c>
      <c r="I96" s="185">
        <v>61</v>
      </c>
      <c r="J96" s="186">
        <f t="shared" si="3"/>
        <v>70.77220000000001</v>
      </c>
    </row>
    <row r="97" spans="2:10" ht="12.75">
      <c r="B97" s="7">
        <v>24</v>
      </c>
      <c r="C97" s="1" t="s">
        <v>11</v>
      </c>
      <c r="D97" s="11" t="s">
        <v>105</v>
      </c>
      <c r="E97" s="8">
        <v>20.003</v>
      </c>
      <c r="F97" s="196">
        <v>19.41263</v>
      </c>
      <c r="G97" s="9">
        <v>4</v>
      </c>
      <c r="H97" s="55" t="s">
        <v>5</v>
      </c>
      <c r="I97" s="185">
        <v>61</v>
      </c>
      <c r="J97" s="186">
        <f t="shared" si="3"/>
        <v>244.03660000000002</v>
      </c>
    </row>
    <row r="98" spans="2:10" ht="12.75">
      <c r="B98" s="7">
        <v>25</v>
      </c>
      <c r="C98" s="1" t="s">
        <v>11</v>
      </c>
      <c r="D98" s="11" t="s">
        <v>106</v>
      </c>
      <c r="E98" s="8">
        <v>7.499</v>
      </c>
      <c r="F98" s="196">
        <v>7.41256</v>
      </c>
      <c r="G98" s="9">
        <v>4</v>
      </c>
      <c r="H98" s="55" t="s">
        <v>5</v>
      </c>
      <c r="I98" s="185">
        <v>61</v>
      </c>
      <c r="J98" s="186">
        <f t="shared" si="3"/>
        <v>91.48780000000001</v>
      </c>
    </row>
    <row r="99" spans="2:10" ht="12.75">
      <c r="B99" s="7">
        <v>26</v>
      </c>
      <c r="C99" s="1" t="s">
        <v>11</v>
      </c>
      <c r="D99" s="11" t="s">
        <v>107</v>
      </c>
      <c r="E99" s="8">
        <v>7.002</v>
      </c>
      <c r="F99" s="196">
        <v>6.28071</v>
      </c>
      <c r="G99" s="9">
        <v>3</v>
      </c>
      <c r="H99" s="55" t="s">
        <v>5</v>
      </c>
      <c r="I99" s="185">
        <v>61</v>
      </c>
      <c r="J99" s="186">
        <f t="shared" si="3"/>
        <v>85.4244</v>
      </c>
    </row>
    <row r="100" spans="2:10" ht="13.5" thickBot="1">
      <c r="B100" s="29">
        <v>27</v>
      </c>
      <c r="C100" s="30" t="s">
        <v>11</v>
      </c>
      <c r="D100" s="49" t="s">
        <v>108</v>
      </c>
      <c r="E100" s="50">
        <v>20.008</v>
      </c>
      <c r="F100" s="197">
        <v>19.98811</v>
      </c>
      <c r="G100" s="45">
        <v>4</v>
      </c>
      <c r="H100" s="62" t="s">
        <v>5</v>
      </c>
      <c r="I100" s="155">
        <v>61</v>
      </c>
      <c r="J100" s="156">
        <f t="shared" si="3"/>
        <v>244.0976</v>
      </c>
    </row>
    <row r="101" spans="2:10" ht="13.5" thickBot="1">
      <c r="B101" s="32"/>
      <c r="C101" s="68" t="s">
        <v>6</v>
      </c>
      <c r="D101" s="73"/>
      <c r="E101" s="85">
        <f>SUM(E74:E100)</f>
        <v>385.1669999999999</v>
      </c>
      <c r="F101" s="198">
        <f>SUM(F74:F100)</f>
        <v>377.12741000000005</v>
      </c>
      <c r="G101" s="74"/>
      <c r="H101" s="131"/>
      <c r="I101" s="35"/>
      <c r="J101" s="161"/>
    </row>
    <row r="102" spans="2:10" ht="12.75">
      <c r="B102" s="67"/>
      <c r="C102" s="234"/>
      <c r="D102" s="242"/>
      <c r="E102" s="244"/>
      <c r="F102" s="243"/>
      <c r="G102" s="103"/>
      <c r="H102" s="239"/>
      <c r="I102" s="54"/>
      <c r="J102" s="169"/>
    </row>
    <row r="103" spans="2:10" ht="12.75">
      <c r="B103" s="7">
        <v>1</v>
      </c>
      <c r="C103" s="12" t="s">
        <v>12</v>
      </c>
      <c r="D103" s="28" t="s">
        <v>109</v>
      </c>
      <c r="E103" s="3">
        <v>15.003</v>
      </c>
      <c r="F103" s="196">
        <v>14.98364</v>
      </c>
      <c r="G103" s="9">
        <v>4</v>
      </c>
      <c r="H103" s="55" t="s">
        <v>5</v>
      </c>
      <c r="I103" s="185">
        <v>61</v>
      </c>
      <c r="J103" s="186">
        <f aca="true" t="shared" si="4" ref="J103:J116">20%*I103*E103</f>
        <v>183.03660000000002</v>
      </c>
    </row>
    <row r="104" spans="2:10" ht="12.75">
      <c r="B104" s="7">
        <v>2</v>
      </c>
      <c r="C104" s="12" t="s">
        <v>12</v>
      </c>
      <c r="D104" s="28" t="s">
        <v>110</v>
      </c>
      <c r="E104" s="3">
        <v>15.005</v>
      </c>
      <c r="F104" s="196">
        <v>14.98985</v>
      </c>
      <c r="G104" s="9">
        <v>4</v>
      </c>
      <c r="H104" s="55" t="s">
        <v>5</v>
      </c>
      <c r="I104" s="185">
        <v>61</v>
      </c>
      <c r="J104" s="186">
        <f t="shared" si="4"/>
        <v>183.06100000000004</v>
      </c>
    </row>
    <row r="105" spans="2:10" ht="12.75">
      <c r="B105" s="7">
        <v>3</v>
      </c>
      <c r="C105" s="12" t="s">
        <v>12</v>
      </c>
      <c r="D105" s="28" t="s">
        <v>112</v>
      </c>
      <c r="E105" s="3">
        <v>14.303</v>
      </c>
      <c r="F105" s="196">
        <v>14.114</v>
      </c>
      <c r="G105" s="4">
        <v>4</v>
      </c>
      <c r="H105" s="56" t="s">
        <v>5</v>
      </c>
      <c r="I105" s="185">
        <v>61</v>
      </c>
      <c r="J105" s="186">
        <f t="shared" si="4"/>
        <v>174.49660000000003</v>
      </c>
    </row>
    <row r="106" spans="2:10" ht="12.75">
      <c r="B106" s="7">
        <v>4</v>
      </c>
      <c r="C106" s="12" t="s">
        <v>12</v>
      </c>
      <c r="D106" s="28" t="s">
        <v>113</v>
      </c>
      <c r="E106" s="3">
        <v>6.002</v>
      </c>
      <c r="F106" s="196">
        <v>5.99549</v>
      </c>
      <c r="G106" s="4">
        <v>4</v>
      </c>
      <c r="H106" s="56" t="s">
        <v>5</v>
      </c>
      <c r="I106" s="185">
        <v>61</v>
      </c>
      <c r="J106" s="186">
        <f t="shared" si="4"/>
        <v>73.2244</v>
      </c>
    </row>
    <row r="107" spans="2:10" ht="12.75">
      <c r="B107" s="7">
        <v>5</v>
      </c>
      <c r="C107" s="12" t="s">
        <v>12</v>
      </c>
      <c r="D107" s="2" t="s">
        <v>111</v>
      </c>
      <c r="E107" s="13">
        <v>45.008</v>
      </c>
      <c r="F107" s="196">
        <v>44.4435</v>
      </c>
      <c r="G107" s="4">
        <v>4</v>
      </c>
      <c r="H107" s="56" t="s">
        <v>5</v>
      </c>
      <c r="I107" s="185">
        <v>61</v>
      </c>
      <c r="J107" s="186">
        <f t="shared" si="4"/>
        <v>549.0976</v>
      </c>
    </row>
    <row r="108" spans="2:10" ht="12.75">
      <c r="B108" s="7">
        <v>6</v>
      </c>
      <c r="C108" s="12" t="s">
        <v>12</v>
      </c>
      <c r="D108" s="2" t="s">
        <v>114</v>
      </c>
      <c r="E108" s="13">
        <v>15.889</v>
      </c>
      <c r="F108" s="196">
        <v>15.872729999999999</v>
      </c>
      <c r="G108" s="4">
        <v>4</v>
      </c>
      <c r="H108" s="56" t="s">
        <v>5</v>
      </c>
      <c r="I108" s="185">
        <v>61</v>
      </c>
      <c r="J108" s="186">
        <f t="shared" si="4"/>
        <v>193.8458</v>
      </c>
    </row>
    <row r="109" spans="2:10" ht="12.75">
      <c r="B109" s="7">
        <v>7</v>
      </c>
      <c r="C109" s="12" t="s">
        <v>12</v>
      </c>
      <c r="D109" s="2" t="s">
        <v>115</v>
      </c>
      <c r="E109" s="13">
        <v>31.777</v>
      </c>
      <c r="F109" s="196">
        <v>31.74694</v>
      </c>
      <c r="G109" s="4">
        <v>4</v>
      </c>
      <c r="H109" s="56" t="s">
        <v>5</v>
      </c>
      <c r="I109" s="185">
        <v>61</v>
      </c>
      <c r="J109" s="186">
        <f t="shared" si="4"/>
        <v>387.67940000000004</v>
      </c>
    </row>
    <row r="110" spans="2:10" ht="12.75">
      <c r="B110" s="7">
        <v>8</v>
      </c>
      <c r="C110" s="12" t="s">
        <v>12</v>
      </c>
      <c r="D110" s="2" t="s">
        <v>116</v>
      </c>
      <c r="E110" s="13">
        <v>26.279</v>
      </c>
      <c r="F110" s="196">
        <v>26.25074</v>
      </c>
      <c r="G110" s="4">
        <v>4</v>
      </c>
      <c r="H110" s="56" t="s">
        <v>5</v>
      </c>
      <c r="I110" s="185">
        <v>61</v>
      </c>
      <c r="J110" s="186">
        <f t="shared" si="4"/>
        <v>320.60380000000004</v>
      </c>
    </row>
    <row r="111" spans="2:10" ht="12.75">
      <c r="B111" s="7">
        <v>9</v>
      </c>
      <c r="C111" s="12" t="s">
        <v>12</v>
      </c>
      <c r="D111" s="28" t="s">
        <v>117</v>
      </c>
      <c r="E111" s="3">
        <v>11.923</v>
      </c>
      <c r="F111" s="196">
        <v>11.875770000000001</v>
      </c>
      <c r="G111" s="4">
        <v>4</v>
      </c>
      <c r="H111" s="56" t="s">
        <v>5</v>
      </c>
      <c r="I111" s="185">
        <v>61</v>
      </c>
      <c r="J111" s="186">
        <f t="shared" si="4"/>
        <v>145.4606</v>
      </c>
    </row>
    <row r="112" spans="2:10" ht="12.75">
      <c r="B112" s="7">
        <v>10</v>
      </c>
      <c r="C112" s="12" t="s">
        <v>12</v>
      </c>
      <c r="D112" s="28" t="s">
        <v>118</v>
      </c>
      <c r="E112" s="3">
        <v>15.003</v>
      </c>
      <c r="F112" s="196">
        <v>14.11158</v>
      </c>
      <c r="G112" s="4">
        <v>4</v>
      </c>
      <c r="H112" s="56" t="s">
        <v>5</v>
      </c>
      <c r="I112" s="185">
        <v>61</v>
      </c>
      <c r="J112" s="186">
        <f t="shared" si="4"/>
        <v>183.03660000000002</v>
      </c>
    </row>
    <row r="113" spans="2:10" ht="12.75">
      <c r="B113" s="7">
        <v>11</v>
      </c>
      <c r="C113" s="12" t="s">
        <v>12</v>
      </c>
      <c r="D113" s="28" t="s">
        <v>119</v>
      </c>
      <c r="E113" s="3">
        <v>15.002</v>
      </c>
      <c r="F113" s="196">
        <v>13.5908</v>
      </c>
      <c r="G113" s="4">
        <v>4</v>
      </c>
      <c r="H113" s="56" t="s">
        <v>5</v>
      </c>
      <c r="I113" s="185">
        <v>61</v>
      </c>
      <c r="J113" s="186">
        <f t="shared" si="4"/>
        <v>183.0244</v>
      </c>
    </row>
    <row r="114" spans="2:10" ht="12.75">
      <c r="B114" s="7">
        <v>12</v>
      </c>
      <c r="C114" s="12" t="s">
        <v>12</v>
      </c>
      <c r="D114" s="28" t="s">
        <v>120</v>
      </c>
      <c r="E114" s="3">
        <v>10.002</v>
      </c>
      <c r="F114" s="196">
        <v>9.71039</v>
      </c>
      <c r="G114" s="4">
        <v>4</v>
      </c>
      <c r="H114" s="56" t="s">
        <v>5</v>
      </c>
      <c r="I114" s="185">
        <v>61</v>
      </c>
      <c r="J114" s="186">
        <f t="shared" si="4"/>
        <v>122.02440000000001</v>
      </c>
    </row>
    <row r="115" spans="2:10" ht="12.75">
      <c r="B115" s="7">
        <v>13</v>
      </c>
      <c r="C115" s="12" t="s">
        <v>12</v>
      </c>
      <c r="D115" s="2" t="s">
        <v>121</v>
      </c>
      <c r="E115" s="13">
        <v>10.001</v>
      </c>
      <c r="F115" s="196">
        <v>9.98976</v>
      </c>
      <c r="G115" s="4">
        <v>4</v>
      </c>
      <c r="H115" s="56" t="s">
        <v>5</v>
      </c>
      <c r="I115" s="185">
        <v>61</v>
      </c>
      <c r="J115" s="186">
        <f t="shared" si="4"/>
        <v>122.0122</v>
      </c>
    </row>
    <row r="116" spans="2:10" ht="13.5" thickBot="1">
      <c r="B116" s="222">
        <v>14</v>
      </c>
      <c r="C116" s="245" t="s">
        <v>12</v>
      </c>
      <c r="D116" s="91" t="s">
        <v>122</v>
      </c>
      <c r="E116" s="256">
        <v>15.003</v>
      </c>
      <c r="F116" s="226">
        <v>14.987729999999999</v>
      </c>
      <c r="G116" s="98">
        <v>4</v>
      </c>
      <c r="H116" s="227" t="s">
        <v>5</v>
      </c>
      <c r="I116" s="187">
        <v>61</v>
      </c>
      <c r="J116" s="188">
        <f t="shared" si="4"/>
        <v>183.03660000000002</v>
      </c>
    </row>
    <row r="117" spans="2:10" ht="13.5" thickBot="1">
      <c r="B117" s="32"/>
      <c r="C117" s="68" t="s">
        <v>6</v>
      </c>
      <c r="D117" s="69"/>
      <c r="E117" s="34">
        <f>SUM(E103:E116)</f>
        <v>246.20000000000005</v>
      </c>
      <c r="F117" s="198">
        <f>SUM(F103:F116)</f>
        <v>242.66291999999999</v>
      </c>
      <c r="G117" s="43"/>
      <c r="H117" s="59"/>
      <c r="I117" s="35"/>
      <c r="J117" s="161"/>
    </row>
    <row r="118" spans="2:10" ht="12.75">
      <c r="B118" s="212"/>
      <c r="C118" s="213"/>
      <c r="D118" s="214"/>
      <c r="E118" s="263"/>
      <c r="F118" s="99"/>
      <c r="G118" s="217"/>
      <c r="H118" s="218"/>
      <c r="I118" s="99"/>
      <c r="J118" s="99"/>
    </row>
    <row r="119" spans="2:10" ht="12.75">
      <c r="B119" s="212"/>
      <c r="C119" s="213"/>
      <c r="D119" s="214"/>
      <c r="E119" s="263"/>
      <c r="F119" s="99"/>
      <c r="G119" s="217"/>
      <c r="H119" s="218"/>
      <c r="I119" s="99"/>
      <c r="J119" s="99"/>
    </row>
    <row r="120" spans="2:10" ht="12.75">
      <c r="B120" s="251"/>
      <c r="C120" s="252"/>
      <c r="D120" s="253"/>
      <c r="E120"/>
      <c r="F120"/>
      <c r="G120" s="251"/>
      <c r="H120" s="254"/>
      <c r="I120" s="255"/>
      <c r="J120" s="99"/>
    </row>
    <row r="121" spans="2:10" ht="13.5" thickBot="1">
      <c r="B121" s="251"/>
      <c r="C121" s="252"/>
      <c r="D121" s="253"/>
      <c r="E121"/>
      <c r="F121"/>
      <c r="G121" s="251"/>
      <c r="H121" s="254"/>
      <c r="I121" s="255"/>
      <c r="J121" s="99"/>
    </row>
    <row r="122" spans="2:10" ht="12.75">
      <c r="B122" s="67">
        <v>1</v>
      </c>
      <c r="C122" s="100" t="s">
        <v>13</v>
      </c>
      <c r="D122" s="264" t="s">
        <v>308</v>
      </c>
      <c r="E122" s="102">
        <v>6.251</v>
      </c>
      <c r="F122" s="193">
        <v>6.24716</v>
      </c>
      <c r="G122" s="103">
        <v>3</v>
      </c>
      <c r="H122" s="239" t="s">
        <v>5</v>
      </c>
      <c r="I122" s="194">
        <v>61</v>
      </c>
      <c r="J122" s="195">
        <f aca="true" t="shared" si="5" ref="J122:J139">20%*I122*E122</f>
        <v>76.2622</v>
      </c>
    </row>
    <row r="123" spans="2:10" ht="12.75">
      <c r="B123" s="7">
        <v>2</v>
      </c>
      <c r="C123" s="1" t="s">
        <v>13</v>
      </c>
      <c r="D123" s="25" t="s">
        <v>309</v>
      </c>
      <c r="E123" s="3">
        <v>6.251</v>
      </c>
      <c r="F123" s="196">
        <v>6.24462</v>
      </c>
      <c r="G123" s="9">
        <v>3</v>
      </c>
      <c r="H123" s="55" t="s">
        <v>5</v>
      </c>
      <c r="I123" s="185">
        <v>61</v>
      </c>
      <c r="J123" s="186">
        <f t="shared" si="5"/>
        <v>76.2622</v>
      </c>
    </row>
    <row r="124" spans="2:10" ht="12.75">
      <c r="B124" s="7">
        <v>3</v>
      </c>
      <c r="C124" s="1" t="s">
        <v>13</v>
      </c>
      <c r="D124" s="25" t="s">
        <v>310</v>
      </c>
      <c r="E124" s="3">
        <v>6.251</v>
      </c>
      <c r="F124" s="196">
        <v>6.24643</v>
      </c>
      <c r="G124" s="9">
        <v>3</v>
      </c>
      <c r="H124" s="55" t="s">
        <v>5</v>
      </c>
      <c r="I124" s="185">
        <v>61</v>
      </c>
      <c r="J124" s="186">
        <f t="shared" si="5"/>
        <v>76.2622</v>
      </c>
    </row>
    <row r="125" spans="2:10" ht="12.75">
      <c r="B125" s="7">
        <v>4</v>
      </c>
      <c r="C125" s="1" t="s">
        <v>13</v>
      </c>
      <c r="D125" s="25" t="s">
        <v>311</v>
      </c>
      <c r="E125" s="3">
        <v>6.251</v>
      </c>
      <c r="F125" s="196">
        <v>6.24637</v>
      </c>
      <c r="G125" s="9">
        <v>3</v>
      </c>
      <c r="H125" s="55" t="s">
        <v>5</v>
      </c>
      <c r="I125" s="185">
        <v>61</v>
      </c>
      <c r="J125" s="186">
        <f t="shared" si="5"/>
        <v>76.2622</v>
      </c>
    </row>
    <row r="126" spans="2:10" ht="12.75">
      <c r="B126" s="7">
        <v>5</v>
      </c>
      <c r="C126" s="1" t="s">
        <v>13</v>
      </c>
      <c r="D126" s="25" t="s">
        <v>312</v>
      </c>
      <c r="E126" s="3">
        <v>6.251</v>
      </c>
      <c r="F126" s="196">
        <v>6.248939999999999</v>
      </c>
      <c r="G126" s="9">
        <v>3</v>
      </c>
      <c r="H126" s="55" t="s">
        <v>5</v>
      </c>
      <c r="I126" s="185">
        <v>61</v>
      </c>
      <c r="J126" s="186">
        <f t="shared" si="5"/>
        <v>76.2622</v>
      </c>
    </row>
    <row r="127" spans="2:10" ht="12.75">
      <c r="B127" s="7">
        <v>6</v>
      </c>
      <c r="C127" s="1" t="s">
        <v>13</v>
      </c>
      <c r="D127" s="25" t="s">
        <v>313</v>
      </c>
      <c r="E127" s="3">
        <v>6.251</v>
      </c>
      <c r="F127" s="196">
        <v>6.24505</v>
      </c>
      <c r="G127" s="9">
        <v>3</v>
      </c>
      <c r="H127" s="55" t="s">
        <v>5</v>
      </c>
      <c r="I127" s="185">
        <v>61</v>
      </c>
      <c r="J127" s="186">
        <f t="shared" si="5"/>
        <v>76.2622</v>
      </c>
    </row>
    <row r="128" spans="2:10" ht="12.75">
      <c r="B128" s="7">
        <v>7</v>
      </c>
      <c r="C128" s="1" t="s">
        <v>13</v>
      </c>
      <c r="D128" s="25" t="s">
        <v>314</v>
      </c>
      <c r="E128" s="3">
        <v>6.301</v>
      </c>
      <c r="F128" s="196">
        <v>6.27375</v>
      </c>
      <c r="G128" s="9">
        <v>3</v>
      </c>
      <c r="H128" s="55" t="s">
        <v>5</v>
      </c>
      <c r="I128" s="185">
        <v>61</v>
      </c>
      <c r="J128" s="186">
        <f t="shared" si="5"/>
        <v>76.8722</v>
      </c>
    </row>
    <row r="129" spans="2:10" ht="12.75">
      <c r="B129" s="7">
        <v>8</v>
      </c>
      <c r="C129" s="1" t="s">
        <v>13</v>
      </c>
      <c r="D129" s="25" t="s">
        <v>315</v>
      </c>
      <c r="E129" s="3">
        <v>6.301</v>
      </c>
      <c r="F129" s="196">
        <v>6.24487</v>
      </c>
      <c r="G129" s="9">
        <v>3</v>
      </c>
      <c r="H129" s="55" t="s">
        <v>5</v>
      </c>
      <c r="I129" s="185">
        <v>61</v>
      </c>
      <c r="J129" s="186">
        <f t="shared" si="5"/>
        <v>76.8722</v>
      </c>
    </row>
    <row r="130" spans="2:10" ht="12.75">
      <c r="B130" s="7">
        <v>9</v>
      </c>
      <c r="C130" s="1" t="s">
        <v>13</v>
      </c>
      <c r="D130" s="25" t="s">
        <v>316</v>
      </c>
      <c r="E130" s="3">
        <v>7</v>
      </c>
      <c r="F130" s="196">
        <v>6.76953</v>
      </c>
      <c r="G130" s="9">
        <v>3</v>
      </c>
      <c r="H130" s="55" t="s">
        <v>5</v>
      </c>
      <c r="I130" s="185">
        <v>61</v>
      </c>
      <c r="J130" s="186">
        <f t="shared" si="5"/>
        <v>85.4</v>
      </c>
    </row>
    <row r="131" spans="2:10" ht="12.75">
      <c r="B131" s="7">
        <v>10</v>
      </c>
      <c r="C131" s="1" t="s">
        <v>13</v>
      </c>
      <c r="D131" s="25" t="s">
        <v>317</v>
      </c>
      <c r="E131" s="3">
        <v>7.001</v>
      </c>
      <c r="F131" s="196">
        <v>6.76073</v>
      </c>
      <c r="G131" s="9">
        <v>3</v>
      </c>
      <c r="H131" s="55" t="s">
        <v>5</v>
      </c>
      <c r="I131" s="185">
        <v>61</v>
      </c>
      <c r="J131" s="186">
        <f t="shared" si="5"/>
        <v>85.41220000000001</v>
      </c>
    </row>
    <row r="132" spans="2:10" ht="12.75">
      <c r="B132" s="7">
        <v>11</v>
      </c>
      <c r="C132" s="1" t="s">
        <v>13</v>
      </c>
      <c r="D132" s="25" t="s">
        <v>318</v>
      </c>
      <c r="E132" s="3">
        <v>7</v>
      </c>
      <c r="F132" s="196">
        <v>6.79921</v>
      </c>
      <c r="G132" s="9">
        <v>3</v>
      </c>
      <c r="H132" s="55" t="s">
        <v>5</v>
      </c>
      <c r="I132" s="185">
        <v>61</v>
      </c>
      <c r="J132" s="186">
        <f t="shared" si="5"/>
        <v>85.4</v>
      </c>
    </row>
    <row r="133" spans="2:10" ht="12.75">
      <c r="B133" s="7">
        <v>12</v>
      </c>
      <c r="C133" s="1" t="s">
        <v>13</v>
      </c>
      <c r="D133" s="25" t="s">
        <v>319</v>
      </c>
      <c r="E133" s="3">
        <v>6.003</v>
      </c>
      <c r="F133" s="196">
        <v>5.99638</v>
      </c>
      <c r="G133" s="9">
        <v>3</v>
      </c>
      <c r="H133" s="55" t="s">
        <v>5</v>
      </c>
      <c r="I133" s="185">
        <v>61</v>
      </c>
      <c r="J133" s="186">
        <f t="shared" si="5"/>
        <v>73.23660000000001</v>
      </c>
    </row>
    <row r="134" spans="2:10" ht="12.75">
      <c r="B134" s="7">
        <v>13</v>
      </c>
      <c r="C134" s="1" t="s">
        <v>13</v>
      </c>
      <c r="D134" s="25" t="s">
        <v>320</v>
      </c>
      <c r="E134" s="3">
        <v>8.876</v>
      </c>
      <c r="F134" s="196">
        <v>8.86941</v>
      </c>
      <c r="G134" s="9">
        <v>4</v>
      </c>
      <c r="H134" s="55" t="s">
        <v>5</v>
      </c>
      <c r="I134" s="185">
        <v>61</v>
      </c>
      <c r="J134" s="186">
        <f t="shared" si="5"/>
        <v>108.2872</v>
      </c>
    </row>
    <row r="135" spans="2:10" ht="12.75">
      <c r="B135" s="7">
        <v>14</v>
      </c>
      <c r="C135" s="1" t="s">
        <v>13</v>
      </c>
      <c r="D135" s="25" t="s">
        <v>321</v>
      </c>
      <c r="E135" s="3">
        <v>8.876</v>
      </c>
      <c r="F135" s="196">
        <v>8.86573</v>
      </c>
      <c r="G135" s="9">
        <v>4</v>
      </c>
      <c r="H135" s="55" t="s">
        <v>5</v>
      </c>
      <c r="I135" s="185">
        <v>61</v>
      </c>
      <c r="J135" s="186">
        <f t="shared" si="5"/>
        <v>108.2872</v>
      </c>
    </row>
    <row r="136" spans="2:10" ht="12.75">
      <c r="B136" s="7">
        <v>15</v>
      </c>
      <c r="C136" s="1" t="s">
        <v>13</v>
      </c>
      <c r="D136" s="25" t="s">
        <v>322</v>
      </c>
      <c r="E136" s="3">
        <v>8.876</v>
      </c>
      <c r="F136" s="196">
        <v>8.86638</v>
      </c>
      <c r="G136" s="9">
        <v>4</v>
      </c>
      <c r="H136" s="55" t="s">
        <v>5</v>
      </c>
      <c r="I136" s="185">
        <v>61</v>
      </c>
      <c r="J136" s="186">
        <f t="shared" si="5"/>
        <v>108.2872</v>
      </c>
    </row>
    <row r="137" spans="2:10" ht="12.75">
      <c r="B137" s="7">
        <v>16</v>
      </c>
      <c r="C137" s="1" t="s">
        <v>13</v>
      </c>
      <c r="D137" s="25" t="s">
        <v>323</v>
      </c>
      <c r="E137" s="3">
        <v>8.877</v>
      </c>
      <c r="F137" s="196">
        <v>8.87016</v>
      </c>
      <c r="G137" s="9">
        <v>4</v>
      </c>
      <c r="H137" s="55" t="s">
        <v>5</v>
      </c>
      <c r="I137" s="185">
        <v>61</v>
      </c>
      <c r="J137" s="186">
        <f t="shared" si="5"/>
        <v>108.29940000000002</v>
      </c>
    </row>
    <row r="138" spans="2:10" ht="12.75">
      <c r="B138" s="7">
        <v>17</v>
      </c>
      <c r="C138" s="1" t="s">
        <v>13</v>
      </c>
      <c r="D138" s="25" t="s">
        <v>324</v>
      </c>
      <c r="E138" s="3">
        <v>5</v>
      </c>
      <c r="F138" s="196">
        <v>4.99662</v>
      </c>
      <c r="G138" s="9">
        <v>4</v>
      </c>
      <c r="H138" s="55" t="s">
        <v>5</v>
      </c>
      <c r="I138" s="185">
        <v>61</v>
      </c>
      <c r="J138" s="186">
        <f t="shared" si="5"/>
        <v>61.00000000000001</v>
      </c>
    </row>
    <row r="139" spans="2:10" ht="13.5" thickBot="1">
      <c r="B139" s="222">
        <v>18</v>
      </c>
      <c r="C139" s="89" t="s">
        <v>13</v>
      </c>
      <c r="D139" s="236" t="s">
        <v>325</v>
      </c>
      <c r="E139" s="237">
        <v>5.001</v>
      </c>
      <c r="F139" s="226">
        <v>4.99665</v>
      </c>
      <c r="G139" s="105">
        <v>4</v>
      </c>
      <c r="H139" s="238" t="s">
        <v>5</v>
      </c>
      <c r="I139" s="187">
        <v>61</v>
      </c>
      <c r="J139" s="188">
        <f t="shared" si="5"/>
        <v>61.01220000000001</v>
      </c>
    </row>
    <row r="140" spans="2:10" ht="13.5" thickBot="1">
      <c r="B140" s="32"/>
      <c r="C140" s="68" t="s">
        <v>6</v>
      </c>
      <c r="D140" s="76"/>
      <c r="E140" s="84">
        <f>SUM(E122:E139)</f>
        <v>122.61800000000002</v>
      </c>
      <c r="F140" s="198">
        <f>SUM(F122:F139)</f>
        <v>121.78799</v>
      </c>
      <c r="G140" s="74"/>
      <c r="H140" s="131"/>
      <c r="I140" s="35"/>
      <c r="J140" s="161"/>
    </row>
    <row r="141" spans="2:10" ht="12.75">
      <c r="B141" s="22"/>
      <c r="C141" s="123"/>
      <c r="D141" s="75"/>
      <c r="E141" s="124"/>
      <c r="F141" s="199"/>
      <c r="G141" s="21"/>
      <c r="H141" s="60"/>
      <c r="I141" s="41"/>
      <c r="J141" s="200"/>
    </row>
    <row r="142" spans="2:10" ht="12.75">
      <c r="B142" s="7">
        <v>1</v>
      </c>
      <c r="C142" s="1" t="s">
        <v>14</v>
      </c>
      <c r="D142" s="47" t="s">
        <v>123</v>
      </c>
      <c r="E142" s="16">
        <v>15.004</v>
      </c>
      <c r="F142" s="196">
        <v>12.91499</v>
      </c>
      <c r="G142" s="2">
        <v>3</v>
      </c>
      <c r="H142" s="56" t="s">
        <v>5</v>
      </c>
      <c r="I142" s="185">
        <v>61</v>
      </c>
      <c r="J142" s="186">
        <f aca="true" t="shared" si="6" ref="J142:J149">20%*I142*E142</f>
        <v>183.0488</v>
      </c>
    </row>
    <row r="143" spans="2:10" ht="12.75">
      <c r="B143" s="7">
        <v>2</v>
      </c>
      <c r="C143" s="1" t="s">
        <v>14</v>
      </c>
      <c r="D143" s="47" t="s">
        <v>124</v>
      </c>
      <c r="E143" s="16">
        <v>15.004</v>
      </c>
      <c r="F143" s="196">
        <v>11.68949</v>
      </c>
      <c r="G143" s="2">
        <v>3</v>
      </c>
      <c r="H143" s="56" t="s">
        <v>5</v>
      </c>
      <c r="I143" s="185">
        <v>61</v>
      </c>
      <c r="J143" s="186">
        <f t="shared" si="6"/>
        <v>183.0488</v>
      </c>
    </row>
    <row r="144" spans="2:10" ht="12.75">
      <c r="B144" s="7">
        <v>3</v>
      </c>
      <c r="C144" s="1" t="s">
        <v>14</v>
      </c>
      <c r="D144" s="47" t="s">
        <v>125</v>
      </c>
      <c r="E144" s="16">
        <v>15.004</v>
      </c>
      <c r="F144" s="196">
        <v>11.234309999999999</v>
      </c>
      <c r="G144" s="2">
        <v>3</v>
      </c>
      <c r="H144" s="56" t="s">
        <v>5</v>
      </c>
      <c r="I144" s="185">
        <v>61</v>
      </c>
      <c r="J144" s="186">
        <f t="shared" si="6"/>
        <v>183.0488</v>
      </c>
    </row>
    <row r="145" spans="2:10" ht="12.75">
      <c r="B145" s="7">
        <v>4</v>
      </c>
      <c r="C145" s="1" t="s">
        <v>14</v>
      </c>
      <c r="D145" s="47" t="s">
        <v>126</v>
      </c>
      <c r="E145" s="16">
        <v>3.001</v>
      </c>
      <c r="F145" s="196">
        <v>2.1920300000000004</v>
      </c>
      <c r="G145" s="2">
        <v>3</v>
      </c>
      <c r="H145" s="56" t="s">
        <v>5</v>
      </c>
      <c r="I145" s="185">
        <v>61</v>
      </c>
      <c r="J145" s="186">
        <f t="shared" si="6"/>
        <v>36.6122</v>
      </c>
    </row>
    <row r="146" spans="2:10" ht="12.75">
      <c r="B146" s="7">
        <v>5</v>
      </c>
      <c r="C146" s="1" t="s">
        <v>14</v>
      </c>
      <c r="D146" s="47" t="s">
        <v>127</v>
      </c>
      <c r="E146" s="16">
        <v>3.127</v>
      </c>
      <c r="F146" s="196">
        <v>1.42181</v>
      </c>
      <c r="G146" s="2">
        <v>3</v>
      </c>
      <c r="H146" s="56" t="s">
        <v>5</v>
      </c>
      <c r="I146" s="185">
        <v>61</v>
      </c>
      <c r="J146" s="186">
        <f t="shared" si="6"/>
        <v>38.1494</v>
      </c>
    </row>
    <row r="147" spans="2:10" ht="12.75">
      <c r="B147" s="7">
        <v>6</v>
      </c>
      <c r="C147" s="1" t="s">
        <v>14</v>
      </c>
      <c r="D147" s="2" t="s">
        <v>128</v>
      </c>
      <c r="E147" s="46">
        <v>42.478</v>
      </c>
      <c r="F147" s="196">
        <v>42.4339</v>
      </c>
      <c r="G147" s="2">
        <v>3</v>
      </c>
      <c r="H147" s="56" t="s">
        <v>5</v>
      </c>
      <c r="I147" s="185">
        <v>61</v>
      </c>
      <c r="J147" s="186">
        <f t="shared" si="6"/>
        <v>518.2316000000001</v>
      </c>
    </row>
    <row r="148" spans="2:10" ht="12.75">
      <c r="B148" s="7">
        <v>7</v>
      </c>
      <c r="C148" s="1" t="s">
        <v>14</v>
      </c>
      <c r="D148" s="2" t="s">
        <v>129</v>
      </c>
      <c r="E148" s="46">
        <v>30.008</v>
      </c>
      <c r="F148" s="196">
        <v>29.97645</v>
      </c>
      <c r="G148" s="2">
        <v>3</v>
      </c>
      <c r="H148" s="56" t="s">
        <v>5</v>
      </c>
      <c r="I148" s="185">
        <v>61</v>
      </c>
      <c r="J148" s="186">
        <f t="shared" si="6"/>
        <v>366.0976</v>
      </c>
    </row>
    <row r="149" spans="2:10" ht="13.5" thickBot="1">
      <c r="B149" s="29">
        <v>8</v>
      </c>
      <c r="C149" s="30" t="s">
        <v>14</v>
      </c>
      <c r="D149" s="49" t="s">
        <v>130</v>
      </c>
      <c r="E149" s="132">
        <v>25.004</v>
      </c>
      <c r="F149" s="197">
        <v>24.97738</v>
      </c>
      <c r="G149" s="31">
        <v>3</v>
      </c>
      <c r="H149" s="58" t="s">
        <v>5</v>
      </c>
      <c r="I149" s="155">
        <v>61</v>
      </c>
      <c r="J149" s="156">
        <f t="shared" si="6"/>
        <v>305.0488</v>
      </c>
    </row>
    <row r="150" spans="2:10" ht="13.5" thickBot="1">
      <c r="B150" s="32"/>
      <c r="C150" s="68" t="s">
        <v>6</v>
      </c>
      <c r="D150" s="73"/>
      <c r="E150" s="86">
        <f>SUM(E142:E149)</f>
        <v>148.63</v>
      </c>
      <c r="F150" s="198">
        <f>SUM(F142:F149)</f>
        <v>136.84036</v>
      </c>
      <c r="G150" s="69"/>
      <c r="H150" s="59"/>
      <c r="I150" s="35"/>
      <c r="J150" s="161"/>
    </row>
    <row r="151" spans="2:10" ht="12.75">
      <c r="B151" s="67"/>
      <c r="C151" s="234"/>
      <c r="D151" s="242"/>
      <c r="E151" s="246"/>
      <c r="F151" s="54"/>
      <c r="G151" s="119"/>
      <c r="H151" s="221"/>
      <c r="I151" s="54"/>
      <c r="J151" s="169"/>
    </row>
    <row r="152" spans="2:10" ht="12.75">
      <c r="B152" s="7">
        <v>1</v>
      </c>
      <c r="C152" s="1" t="s">
        <v>15</v>
      </c>
      <c r="D152" s="2" t="s">
        <v>131</v>
      </c>
      <c r="E152" s="13">
        <v>10.588</v>
      </c>
      <c r="F152" s="196">
        <v>10.57763</v>
      </c>
      <c r="G152" s="4">
        <v>4</v>
      </c>
      <c r="H152" s="56" t="s">
        <v>5</v>
      </c>
      <c r="I152" s="185">
        <v>61</v>
      </c>
      <c r="J152" s="186">
        <f aca="true" t="shared" si="7" ref="J152:J174">20%*I152*E152</f>
        <v>129.1736</v>
      </c>
    </row>
    <row r="153" spans="2:10" ht="12.75">
      <c r="B153" s="7">
        <v>2</v>
      </c>
      <c r="C153" s="1" t="s">
        <v>15</v>
      </c>
      <c r="D153" s="2" t="s">
        <v>132</v>
      </c>
      <c r="E153" s="13">
        <v>10.588</v>
      </c>
      <c r="F153" s="196">
        <v>10.57857</v>
      </c>
      <c r="G153" s="4">
        <v>4</v>
      </c>
      <c r="H153" s="56" t="s">
        <v>5</v>
      </c>
      <c r="I153" s="185">
        <v>61</v>
      </c>
      <c r="J153" s="186">
        <f t="shared" si="7"/>
        <v>129.1736</v>
      </c>
    </row>
    <row r="154" spans="2:10" ht="12.75">
      <c r="B154" s="7">
        <v>3</v>
      </c>
      <c r="C154" s="1" t="s">
        <v>15</v>
      </c>
      <c r="D154" s="2" t="s">
        <v>133</v>
      </c>
      <c r="E154" s="3">
        <v>10.587</v>
      </c>
      <c r="F154" s="196">
        <v>10.18709</v>
      </c>
      <c r="G154" s="4">
        <v>4</v>
      </c>
      <c r="H154" s="56" t="s">
        <v>5</v>
      </c>
      <c r="I154" s="185">
        <v>61</v>
      </c>
      <c r="J154" s="186">
        <f t="shared" si="7"/>
        <v>129.16140000000001</v>
      </c>
    </row>
    <row r="155" spans="2:10" ht="12.75">
      <c r="B155" s="7">
        <v>4</v>
      </c>
      <c r="C155" s="1" t="s">
        <v>15</v>
      </c>
      <c r="D155" s="2" t="s">
        <v>134</v>
      </c>
      <c r="E155" s="13">
        <v>10.588</v>
      </c>
      <c r="F155" s="196">
        <v>10.57942</v>
      </c>
      <c r="G155" s="4">
        <v>4</v>
      </c>
      <c r="H155" s="56" t="s">
        <v>5</v>
      </c>
      <c r="I155" s="185">
        <v>61</v>
      </c>
      <c r="J155" s="186">
        <f t="shared" si="7"/>
        <v>129.1736</v>
      </c>
    </row>
    <row r="156" spans="2:10" ht="12.75">
      <c r="B156" s="7">
        <v>5</v>
      </c>
      <c r="C156" s="1" t="s">
        <v>15</v>
      </c>
      <c r="D156" s="2" t="s">
        <v>135</v>
      </c>
      <c r="E156" s="3">
        <v>10.587</v>
      </c>
      <c r="F156" s="196">
        <v>10.41188</v>
      </c>
      <c r="G156" s="4">
        <v>4</v>
      </c>
      <c r="H156" s="56" t="s">
        <v>5</v>
      </c>
      <c r="I156" s="185">
        <v>61</v>
      </c>
      <c r="J156" s="186">
        <f t="shared" si="7"/>
        <v>129.16140000000001</v>
      </c>
    </row>
    <row r="157" spans="2:10" ht="12.75">
      <c r="B157" s="7">
        <v>6</v>
      </c>
      <c r="C157" s="1" t="s">
        <v>15</v>
      </c>
      <c r="D157" s="2" t="s">
        <v>136</v>
      </c>
      <c r="E157" s="13">
        <v>10.588</v>
      </c>
      <c r="F157" s="196">
        <v>10.36895</v>
      </c>
      <c r="G157" s="4">
        <v>4</v>
      </c>
      <c r="H157" s="56" t="s">
        <v>5</v>
      </c>
      <c r="I157" s="185">
        <v>61</v>
      </c>
      <c r="J157" s="186">
        <f t="shared" si="7"/>
        <v>129.1736</v>
      </c>
    </row>
    <row r="158" spans="2:10" ht="12.75">
      <c r="B158" s="7">
        <v>7</v>
      </c>
      <c r="C158" s="1" t="s">
        <v>15</v>
      </c>
      <c r="D158" s="2" t="s">
        <v>137</v>
      </c>
      <c r="E158" s="3">
        <v>10.587</v>
      </c>
      <c r="F158" s="196">
        <v>10.55381</v>
      </c>
      <c r="G158" s="4">
        <v>4</v>
      </c>
      <c r="H158" s="56" t="s">
        <v>5</v>
      </c>
      <c r="I158" s="185">
        <v>61</v>
      </c>
      <c r="J158" s="186">
        <f t="shared" si="7"/>
        <v>129.16140000000001</v>
      </c>
    </row>
    <row r="159" spans="2:10" ht="12.75">
      <c r="B159" s="7">
        <v>8</v>
      </c>
      <c r="C159" s="1" t="s">
        <v>15</v>
      </c>
      <c r="D159" s="2" t="s">
        <v>138</v>
      </c>
      <c r="E159" s="3">
        <v>10.595</v>
      </c>
      <c r="F159" s="196">
        <v>6.50024</v>
      </c>
      <c r="G159" s="4">
        <v>4</v>
      </c>
      <c r="H159" s="56" t="s">
        <v>5</v>
      </c>
      <c r="I159" s="185">
        <v>61</v>
      </c>
      <c r="J159" s="186">
        <f t="shared" si="7"/>
        <v>129.25900000000001</v>
      </c>
    </row>
    <row r="160" spans="2:10" ht="12.75">
      <c r="B160" s="7">
        <v>9</v>
      </c>
      <c r="C160" s="1" t="s">
        <v>15</v>
      </c>
      <c r="D160" s="2" t="s">
        <v>139</v>
      </c>
      <c r="E160" s="3">
        <v>10.595</v>
      </c>
      <c r="F160" s="196">
        <v>9.49893</v>
      </c>
      <c r="G160" s="4">
        <v>4</v>
      </c>
      <c r="H160" s="56" t="s">
        <v>5</v>
      </c>
      <c r="I160" s="185">
        <v>61</v>
      </c>
      <c r="J160" s="186">
        <f t="shared" si="7"/>
        <v>129.25900000000001</v>
      </c>
    </row>
    <row r="161" spans="2:10" ht="12.75">
      <c r="B161" s="7">
        <v>10</v>
      </c>
      <c r="C161" s="1" t="s">
        <v>15</v>
      </c>
      <c r="D161" s="2" t="s">
        <v>140</v>
      </c>
      <c r="E161" s="3">
        <v>10.595</v>
      </c>
      <c r="F161" s="196">
        <v>9.53783</v>
      </c>
      <c r="G161" s="4">
        <v>4</v>
      </c>
      <c r="H161" s="56" t="s">
        <v>5</v>
      </c>
      <c r="I161" s="185">
        <v>61</v>
      </c>
      <c r="J161" s="186">
        <f t="shared" si="7"/>
        <v>129.25900000000001</v>
      </c>
    </row>
    <row r="162" spans="2:10" ht="12.75">
      <c r="B162" s="7">
        <v>11</v>
      </c>
      <c r="C162" s="1" t="s">
        <v>15</v>
      </c>
      <c r="D162" s="2" t="s">
        <v>141</v>
      </c>
      <c r="E162" s="3">
        <v>10.592</v>
      </c>
      <c r="F162" s="196">
        <v>10.5487</v>
      </c>
      <c r="G162" s="4">
        <v>4</v>
      </c>
      <c r="H162" s="56" t="s">
        <v>5</v>
      </c>
      <c r="I162" s="185">
        <v>61</v>
      </c>
      <c r="J162" s="186">
        <f t="shared" si="7"/>
        <v>129.22240000000002</v>
      </c>
    </row>
    <row r="163" spans="2:10" ht="12.75">
      <c r="B163" s="7">
        <v>12</v>
      </c>
      <c r="C163" s="1" t="s">
        <v>15</v>
      </c>
      <c r="D163" s="2" t="s">
        <v>142</v>
      </c>
      <c r="E163" s="3">
        <v>10.592</v>
      </c>
      <c r="F163" s="196">
        <v>10.57942</v>
      </c>
      <c r="G163" s="4">
        <v>4</v>
      </c>
      <c r="H163" s="56" t="s">
        <v>5</v>
      </c>
      <c r="I163" s="185">
        <v>61</v>
      </c>
      <c r="J163" s="186">
        <f t="shared" si="7"/>
        <v>129.22240000000002</v>
      </c>
    </row>
    <row r="164" spans="2:10" ht="12.75">
      <c r="B164" s="7">
        <v>13</v>
      </c>
      <c r="C164" s="1" t="s">
        <v>15</v>
      </c>
      <c r="D164" s="2" t="s">
        <v>143</v>
      </c>
      <c r="E164" s="3">
        <v>10.593</v>
      </c>
      <c r="F164" s="196">
        <v>10.31957</v>
      </c>
      <c r="G164" s="4">
        <v>4</v>
      </c>
      <c r="H164" s="56" t="s">
        <v>5</v>
      </c>
      <c r="I164" s="185">
        <v>61</v>
      </c>
      <c r="J164" s="186">
        <f t="shared" si="7"/>
        <v>129.2346</v>
      </c>
    </row>
    <row r="165" spans="2:10" ht="12.75">
      <c r="B165" s="7">
        <v>14</v>
      </c>
      <c r="C165" s="1" t="s">
        <v>15</v>
      </c>
      <c r="D165" s="2" t="s">
        <v>144</v>
      </c>
      <c r="E165" s="3">
        <v>10.592</v>
      </c>
      <c r="F165" s="196">
        <v>10.24937</v>
      </c>
      <c r="G165" s="4">
        <v>4</v>
      </c>
      <c r="H165" s="56" t="s">
        <v>5</v>
      </c>
      <c r="I165" s="185">
        <v>61</v>
      </c>
      <c r="J165" s="186">
        <f t="shared" si="7"/>
        <v>129.22240000000002</v>
      </c>
    </row>
    <row r="166" spans="2:10" ht="12.75">
      <c r="B166" s="7">
        <v>15</v>
      </c>
      <c r="C166" s="1" t="s">
        <v>15</v>
      </c>
      <c r="D166" s="2" t="s">
        <v>145</v>
      </c>
      <c r="E166" s="3">
        <v>10.592</v>
      </c>
      <c r="F166" s="196">
        <v>10.35267</v>
      </c>
      <c r="G166" s="4">
        <v>4</v>
      </c>
      <c r="H166" s="56" t="s">
        <v>5</v>
      </c>
      <c r="I166" s="185">
        <v>61</v>
      </c>
      <c r="J166" s="186">
        <f t="shared" si="7"/>
        <v>129.22240000000002</v>
      </c>
    </row>
    <row r="167" spans="2:10" ht="12.75">
      <c r="B167" s="7">
        <v>16</v>
      </c>
      <c r="C167" s="1" t="s">
        <v>15</v>
      </c>
      <c r="D167" s="2" t="s">
        <v>146</v>
      </c>
      <c r="E167" s="3">
        <v>10.592</v>
      </c>
      <c r="F167" s="196">
        <v>10.29711</v>
      </c>
      <c r="G167" s="4">
        <v>4</v>
      </c>
      <c r="H167" s="56" t="s">
        <v>5</v>
      </c>
      <c r="I167" s="185">
        <v>61</v>
      </c>
      <c r="J167" s="186">
        <f t="shared" si="7"/>
        <v>129.22240000000002</v>
      </c>
    </row>
    <row r="168" spans="2:10" ht="12.75">
      <c r="B168" s="7">
        <v>17</v>
      </c>
      <c r="C168" s="1" t="s">
        <v>15</v>
      </c>
      <c r="D168" s="2" t="s">
        <v>147</v>
      </c>
      <c r="E168" s="3">
        <v>10.592</v>
      </c>
      <c r="F168" s="196">
        <v>10.2655</v>
      </c>
      <c r="G168" s="4">
        <v>4</v>
      </c>
      <c r="H168" s="56" t="s">
        <v>5</v>
      </c>
      <c r="I168" s="185">
        <v>61</v>
      </c>
      <c r="J168" s="186">
        <f t="shared" si="7"/>
        <v>129.22240000000002</v>
      </c>
    </row>
    <row r="169" spans="2:10" ht="12.75">
      <c r="B169" s="7">
        <v>18</v>
      </c>
      <c r="C169" s="1" t="s">
        <v>15</v>
      </c>
      <c r="D169" s="2" t="s">
        <v>148</v>
      </c>
      <c r="E169" s="3">
        <v>10.592</v>
      </c>
      <c r="F169" s="196">
        <v>10.24554</v>
      </c>
      <c r="G169" s="4">
        <v>4</v>
      </c>
      <c r="H169" s="56" t="s">
        <v>5</v>
      </c>
      <c r="I169" s="185">
        <v>61</v>
      </c>
      <c r="J169" s="186">
        <f t="shared" si="7"/>
        <v>129.22240000000002</v>
      </c>
    </row>
    <row r="170" spans="2:10" ht="12.75">
      <c r="B170" s="7">
        <v>19</v>
      </c>
      <c r="C170" s="1" t="s">
        <v>15</v>
      </c>
      <c r="D170" s="2" t="s">
        <v>149</v>
      </c>
      <c r="E170" s="3">
        <v>10.592</v>
      </c>
      <c r="F170" s="196">
        <v>10.254290000000001</v>
      </c>
      <c r="G170" s="4">
        <v>4</v>
      </c>
      <c r="H170" s="56" t="s">
        <v>5</v>
      </c>
      <c r="I170" s="185">
        <v>61</v>
      </c>
      <c r="J170" s="186">
        <f t="shared" si="7"/>
        <v>129.22240000000002</v>
      </c>
    </row>
    <row r="171" spans="2:10" ht="12.75">
      <c r="B171" s="7">
        <v>20</v>
      </c>
      <c r="C171" s="1" t="s">
        <v>15</v>
      </c>
      <c r="D171" s="2" t="s">
        <v>150</v>
      </c>
      <c r="E171" s="3">
        <v>10.592</v>
      </c>
      <c r="F171" s="196">
        <v>10.578299999999999</v>
      </c>
      <c r="G171" s="4">
        <v>4</v>
      </c>
      <c r="H171" s="56" t="s">
        <v>5</v>
      </c>
      <c r="I171" s="185">
        <v>61</v>
      </c>
      <c r="J171" s="186">
        <f t="shared" si="7"/>
        <v>129.22240000000002</v>
      </c>
    </row>
    <row r="172" spans="2:10" ht="12.75">
      <c r="B172" s="7">
        <v>21</v>
      </c>
      <c r="C172" s="1" t="s">
        <v>15</v>
      </c>
      <c r="D172" s="2" t="s">
        <v>151</v>
      </c>
      <c r="E172" s="3">
        <v>10.587</v>
      </c>
      <c r="F172" s="196">
        <v>10.331940000000001</v>
      </c>
      <c r="G172" s="4">
        <v>4</v>
      </c>
      <c r="H172" s="56" t="s">
        <v>5</v>
      </c>
      <c r="I172" s="185">
        <v>61</v>
      </c>
      <c r="J172" s="186">
        <f t="shared" si="7"/>
        <v>129.16140000000001</v>
      </c>
    </row>
    <row r="173" spans="2:10" ht="12.75">
      <c r="B173" s="7">
        <v>22</v>
      </c>
      <c r="C173" s="1" t="s">
        <v>15</v>
      </c>
      <c r="D173" s="2" t="s">
        <v>152</v>
      </c>
      <c r="E173" s="3">
        <v>10.588</v>
      </c>
      <c r="F173" s="196">
        <v>9.54724</v>
      </c>
      <c r="G173" s="4">
        <v>4</v>
      </c>
      <c r="H173" s="56" t="s">
        <v>5</v>
      </c>
      <c r="I173" s="185">
        <v>61</v>
      </c>
      <c r="J173" s="186">
        <f t="shared" si="7"/>
        <v>129.1736</v>
      </c>
    </row>
    <row r="174" spans="2:10" ht="13.5" thickBot="1">
      <c r="B174" s="222">
        <v>23</v>
      </c>
      <c r="C174" s="89" t="s">
        <v>15</v>
      </c>
      <c r="D174" s="224" t="s">
        <v>153</v>
      </c>
      <c r="E174" s="237">
        <v>2.218</v>
      </c>
      <c r="F174" s="226">
        <v>2.12912</v>
      </c>
      <c r="G174" s="98">
        <v>3</v>
      </c>
      <c r="H174" s="227" t="s">
        <v>5</v>
      </c>
      <c r="I174" s="187">
        <v>61</v>
      </c>
      <c r="J174" s="188">
        <f t="shared" si="7"/>
        <v>27.059600000000003</v>
      </c>
    </row>
    <row r="175" spans="2:10" ht="13.5" thickBot="1">
      <c r="B175" s="32"/>
      <c r="C175" s="68" t="s">
        <v>6</v>
      </c>
      <c r="D175" s="78"/>
      <c r="E175" s="84">
        <f>SUM(E152:E174)</f>
        <v>235.21200000000005</v>
      </c>
      <c r="F175" s="198">
        <f>SUM(F152:F174)</f>
        <v>224.49312</v>
      </c>
      <c r="G175" s="43"/>
      <c r="H175" s="59"/>
      <c r="I175" s="35"/>
      <c r="J175" s="161"/>
    </row>
    <row r="176" spans="2:10" ht="13.5" thickBot="1">
      <c r="B176" s="257"/>
      <c r="C176" s="258"/>
      <c r="D176" s="267"/>
      <c r="E176" s="280"/>
      <c r="F176" s="261"/>
      <c r="G176" s="259"/>
      <c r="H176" s="260"/>
      <c r="I176" s="261"/>
      <c r="J176" s="262"/>
    </row>
    <row r="177" spans="2:10" ht="12.75">
      <c r="B177" s="67">
        <v>1</v>
      </c>
      <c r="C177" s="100" t="s">
        <v>16</v>
      </c>
      <c r="D177" s="242" t="s">
        <v>154</v>
      </c>
      <c r="E177" s="281">
        <v>9.753</v>
      </c>
      <c r="F177" s="193">
        <v>9.744129999999998</v>
      </c>
      <c r="G177" s="242">
        <v>2</v>
      </c>
      <c r="H177" s="239" t="s">
        <v>5</v>
      </c>
      <c r="I177" s="194">
        <v>61</v>
      </c>
      <c r="J177" s="195">
        <f aca="true" t="shared" si="8" ref="J177:J189">20%*I177*E177</f>
        <v>118.98660000000001</v>
      </c>
    </row>
    <row r="178" spans="2:10" ht="12.75">
      <c r="B178" s="7">
        <v>2</v>
      </c>
      <c r="C178" s="1" t="s">
        <v>16</v>
      </c>
      <c r="D178" s="11" t="s">
        <v>155</v>
      </c>
      <c r="E178" s="16">
        <v>8.085</v>
      </c>
      <c r="F178" s="196">
        <v>8.07642</v>
      </c>
      <c r="G178" s="11">
        <v>3</v>
      </c>
      <c r="H178" s="55" t="s">
        <v>5</v>
      </c>
      <c r="I178" s="185">
        <v>61</v>
      </c>
      <c r="J178" s="186">
        <f t="shared" si="8"/>
        <v>98.63700000000001</v>
      </c>
    </row>
    <row r="179" spans="2:10" ht="13.5" thickBot="1">
      <c r="B179" s="222">
        <v>3</v>
      </c>
      <c r="C179" s="89" t="s">
        <v>16</v>
      </c>
      <c r="D179" s="90" t="s">
        <v>156</v>
      </c>
      <c r="E179" s="266">
        <v>8.085</v>
      </c>
      <c r="F179" s="226">
        <v>8.07647</v>
      </c>
      <c r="G179" s="90">
        <v>3</v>
      </c>
      <c r="H179" s="238" t="s">
        <v>5</v>
      </c>
      <c r="I179" s="187">
        <v>61</v>
      </c>
      <c r="J179" s="188">
        <f t="shared" si="8"/>
        <v>98.63700000000001</v>
      </c>
    </row>
    <row r="180" spans="2:10" ht="12.75">
      <c r="B180" s="212"/>
      <c r="C180" s="228"/>
      <c r="D180" s="240"/>
      <c r="E180" s="265"/>
      <c r="F180" s="230"/>
      <c r="G180" s="240"/>
      <c r="H180" s="232"/>
      <c r="I180" s="233"/>
      <c r="J180" s="233"/>
    </row>
    <row r="181" spans="2:10" ht="12.75">
      <c r="B181" s="251"/>
      <c r="C181" s="252"/>
      <c r="D181" s="253"/>
      <c r="E181"/>
      <c r="F181"/>
      <c r="G181" s="251"/>
      <c r="H181" s="254"/>
      <c r="I181" s="255"/>
      <c r="J181" s="233"/>
    </row>
    <row r="182" spans="2:10" ht="12.75">
      <c r="B182" s="251"/>
      <c r="C182" s="252"/>
      <c r="D182" s="253"/>
      <c r="E182"/>
      <c r="F182"/>
      <c r="G182" s="251"/>
      <c r="H182" s="254"/>
      <c r="I182" s="255"/>
      <c r="J182" s="233"/>
    </row>
    <row r="183" spans="2:10" ht="13.5" thickBot="1">
      <c r="B183" s="212"/>
      <c r="C183" s="228"/>
      <c r="D183" s="240"/>
      <c r="E183" s="265"/>
      <c r="F183" s="230"/>
      <c r="G183" s="240"/>
      <c r="H183" s="232"/>
      <c r="I183" s="233"/>
      <c r="J183" s="233"/>
    </row>
    <row r="184" spans="2:10" ht="12.75">
      <c r="B184" s="67">
        <v>4</v>
      </c>
      <c r="C184" s="100" t="s">
        <v>16</v>
      </c>
      <c r="D184" s="242" t="s">
        <v>157</v>
      </c>
      <c r="E184" s="281">
        <v>8.083</v>
      </c>
      <c r="F184" s="193">
        <v>8.01956</v>
      </c>
      <c r="G184" s="242">
        <v>3</v>
      </c>
      <c r="H184" s="239" t="s">
        <v>5</v>
      </c>
      <c r="I184" s="194">
        <v>61</v>
      </c>
      <c r="J184" s="195">
        <f t="shared" si="8"/>
        <v>98.61260000000001</v>
      </c>
    </row>
    <row r="185" spans="2:10" ht="12.75">
      <c r="B185" s="7">
        <v>5</v>
      </c>
      <c r="C185" s="1" t="s">
        <v>16</v>
      </c>
      <c r="D185" s="11" t="s">
        <v>158</v>
      </c>
      <c r="E185" s="14">
        <v>8.001</v>
      </c>
      <c r="F185" s="196">
        <v>7.9865</v>
      </c>
      <c r="G185" s="11">
        <v>2</v>
      </c>
      <c r="H185" s="55" t="s">
        <v>5</v>
      </c>
      <c r="I185" s="185">
        <v>61</v>
      </c>
      <c r="J185" s="186">
        <f t="shared" si="8"/>
        <v>97.6122</v>
      </c>
    </row>
    <row r="186" spans="2:10" ht="12.75">
      <c r="B186" s="7">
        <v>6</v>
      </c>
      <c r="C186" s="1" t="s">
        <v>16</v>
      </c>
      <c r="D186" s="11" t="s">
        <v>159</v>
      </c>
      <c r="E186" s="14">
        <v>10.001</v>
      </c>
      <c r="F186" s="196">
        <v>9.89667</v>
      </c>
      <c r="G186" s="11">
        <v>3</v>
      </c>
      <c r="H186" s="55" t="s">
        <v>5</v>
      </c>
      <c r="I186" s="185">
        <v>61</v>
      </c>
      <c r="J186" s="186">
        <f t="shared" si="8"/>
        <v>122.0122</v>
      </c>
    </row>
    <row r="187" spans="2:10" ht="12.75">
      <c r="B187" s="7">
        <v>7</v>
      </c>
      <c r="C187" s="1" t="s">
        <v>16</v>
      </c>
      <c r="D187" s="11" t="s">
        <v>160</v>
      </c>
      <c r="E187" s="14">
        <v>10.001</v>
      </c>
      <c r="F187" s="196">
        <v>9.91005</v>
      </c>
      <c r="G187" s="11">
        <v>3</v>
      </c>
      <c r="H187" s="55" t="s">
        <v>5</v>
      </c>
      <c r="I187" s="185">
        <v>61</v>
      </c>
      <c r="J187" s="186">
        <f t="shared" si="8"/>
        <v>122.0122</v>
      </c>
    </row>
    <row r="188" spans="2:10" ht="12.75">
      <c r="B188" s="7">
        <v>8</v>
      </c>
      <c r="C188" s="1" t="s">
        <v>16</v>
      </c>
      <c r="D188" s="11" t="s">
        <v>161</v>
      </c>
      <c r="E188" s="16">
        <v>9.001</v>
      </c>
      <c r="F188" s="196">
        <v>8.95433</v>
      </c>
      <c r="G188" s="11">
        <v>3</v>
      </c>
      <c r="H188" s="55" t="s">
        <v>5</v>
      </c>
      <c r="I188" s="185">
        <v>61</v>
      </c>
      <c r="J188" s="186">
        <f t="shared" si="8"/>
        <v>109.8122</v>
      </c>
    </row>
    <row r="189" spans="2:10" ht="13.5" thickBot="1">
      <c r="B189" s="222">
        <v>9</v>
      </c>
      <c r="C189" s="89" t="s">
        <v>16</v>
      </c>
      <c r="D189" s="90" t="s">
        <v>162</v>
      </c>
      <c r="E189" s="266">
        <v>9.001</v>
      </c>
      <c r="F189" s="226">
        <v>8.99337</v>
      </c>
      <c r="G189" s="90">
        <v>3</v>
      </c>
      <c r="H189" s="238" t="s">
        <v>5</v>
      </c>
      <c r="I189" s="187">
        <v>61</v>
      </c>
      <c r="J189" s="188">
        <f t="shared" si="8"/>
        <v>109.8122</v>
      </c>
    </row>
    <row r="190" spans="2:10" ht="13.5" thickBot="1">
      <c r="B190" s="32"/>
      <c r="C190" s="68" t="s">
        <v>6</v>
      </c>
      <c r="D190" s="73"/>
      <c r="E190" s="87">
        <f>SUM(E177:E189)</f>
        <v>80.011</v>
      </c>
      <c r="F190" s="198">
        <f>SUM(F177:F189)</f>
        <v>79.6575</v>
      </c>
      <c r="G190" s="73"/>
      <c r="H190" s="131"/>
      <c r="I190" s="35"/>
      <c r="J190" s="161"/>
    </row>
    <row r="191" spans="2:10" ht="12.75">
      <c r="B191" s="22"/>
      <c r="C191" s="123"/>
      <c r="D191" s="20"/>
      <c r="E191" s="133"/>
      <c r="F191" s="199"/>
      <c r="G191" s="20"/>
      <c r="H191" s="60"/>
      <c r="I191" s="41"/>
      <c r="J191" s="200"/>
    </row>
    <row r="192" spans="2:10" ht="12.75">
      <c r="B192" s="22">
        <v>1</v>
      </c>
      <c r="C192" s="18" t="s">
        <v>17</v>
      </c>
      <c r="D192" s="5" t="s">
        <v>169</v>
      </c>
      <c r="E192" s="36">
        <v>10.002</v>
      </c>
      <c r="F192" s="209">
        <v>9.96627</v>
      </c>
      <c r="G192" s="21">
        <v>4</v>
      </c>
      <c r="H192" s="60" t="s">
        <v>5</v>
      </c>
      <c r="I192" s="210">
        <v>61</v>
      </c>
      <c r="J192" s="211">
        <f aca="true" t="shared" si="9" ref="J192:J213">20%*I192*E192</f>
        <v>122.02440000000001</v>
      </c>
    </row>
    <row r="193" spans="2:10" ht="12.75">
      <c r="B193" s="7">
        <v>2</v>
      </c>
      <c r="C193" s="1" t="s">
        <v>17</v>
      </c>
      <c r="D193" s="28" t="s">
        <v>163</v>
      </c>
      <c r="E193" s="3">
        <v>10.152</v>
      </c>
      <c r="F193" s="196">
        <v>10.135950000000001</v>
      </c>
      <c r="G193" s="9">
        <v>3</v>
      </c>
      <c r="H193" s="55" t="s">
        <v>5</v>
      </c>
      <c r="I193" s="185">
        <v>61</v>
      </c>
      <c r="J193" s="186">
        <f t="shared" si="9"/>
        <v>123.8544</v>
      </c>
    </row>
    <row r="194" spans="2:10" ht="12.75">
      <c r="B194" s="7">
        <v>3</v>
      </c>
      <c r="C194" s="1" t="s">
        <v>17</v>
      </c>
      <c r="D194" s="28" t="s">
        <v>164</v>
      </c>
      <c r="E194" s="3">
        <v>10.152</v>
      </c>
      <c r="F194" s="196">
        <v>10.13107</v>
      </c>
      <c r="G194" s="9">
        <v>3</v>
      </c>
      <c r="H194" s="55" t="s">
        <v>5</v>
      </c>
      <c r="I194" s="185">
        <v>61</v>
      </c>
      <c r="J194" s="186">
        <f t="shared" si="9"/>
        <v>123.8544</v>
      </c>
    </row>
    <row r="195" spans="2:10" ht="12.75">
      <c r="B195" s="7">
        <v>4</v>
      </c>
      <c r="C195" s="1" t="s">
        <v>17</v>
      </c>
      <c r="D195" s="28" t="s">
        <v>165</v>
      </c>
      <c r="E195" s="3">
        <v>10.152</v>
      </c>
      <c r="F195" s="196">
        <v>10.1398</v>
      </c>
      <c r="G195" s="9">
        <v>3</v>
      </c>
      <c r="H195" s="55" t="s">
        <v>5</v>
      </c>
      <c r="I195" s="185">
        <v>61</v>
      </c>
      <c r="J195" s="186">
        <f t="shared" si="9"/>
        <v>123.8544</v>
      </c>
    </row>
    <row r="196" spans="2:10" ht="12.75">
      <c r="B196" s="7">
        <v>5</v>
      </c>
      <c r="C196" s="1" t="s">
        <v>17</v>
      </c>
      <c r="D196" s="28" t="s">
        <v>166</v>
      </c>
      <c r="E196" s="3">
        <v>10.152</v>
      </c>
      <c r="F196" s="196">
        <v>10.14373</v>
      </c>
      <c r="G196" s="9">
        <v>3</v>
      </c>
      <c r="H196" s="55" t="s">
        <v>5</v>
      </c>
      <c r="I196" s="185">
        <v>61</v>
      </c>
      <c r="J196" s="186">
        <f t="shared" si="9"/>
        <v>123.8544</v>
      </c>
    </row>
    <row r="197" spans="2:10" ht="12.75">
      <c r="B197" s="7">
        <v>6</v>
      </c>
      <c r="C197" s="1" t="s">
        <v>17</v>
      </c>
      <c r="D197" s="28" t="s">
        <v>167</v>
      </c>
      <c r="E197" s="3">
        <v>30.005</v>
      </c>
      <c r="F197" s="196">
        <v>29.96956</v>
      </c>
      <c r="G197" s="9">
        <v>4</v>
      </c>
      <c r="H197" s="55" t="s">
        <v>5</v>
      </c>
      <c r="I197" s="185">
        <v>61</v>
      </c>
      <c r="J197" s="186">
        <f t="shared" si="9"/>
        <v>366.06100000000004</v>
      </c>
    </row>
    <row r="198" spans="2:10" ht="12.75">
      <c r="B198" s="7">
        <v>7</v>
      </c>
      <c r="C198" s="1" t="s">
        <v>17</v>
      </c>
      <c r="D198" s="28" t="s">
        <v>168</v>
      </c>
      <c r="E198" s="3">
        <v>10.002</v>
      </c>
      <c r="F198" s="196">
        <v>9.965309999999999</v>
      </c>
      <c r="G198" s="9">
        <v>4</v>
      </c>
      <c r="H198" s="55" t="s">
        <v>5</v>
      </c>
      <c r="I198" s="185">
        <v>61</v>
      </c>
      <c r="J198" s="186">
        <f t="shared" si="9"/>
        <v>122.02440000000001</v>
      </c>
    </row>
    <row r="199" spans="2:10" ht="12.75">
      <c r="B199" s="7">
        <v>8</v>
      </c>
      <c r="C199" s="1" t="s">
        <v>17</v>
      </c>
      <c r="D199" s="28" t="s">
        <v>170</v>
      </c>
      <c r="E199" s="3">
        <v>10.003</v>
      </c>
      <c r="F199" s="196">
        <v>9.964559999999999</v>
      </c>
      <c r="G199" s="9">
        <v>4</v>
      </c>
      <c r="H199" s="55" t="s">
        <v>5</v>
      </c>
      <c r="I199" s="185">
        <v>61</v>
      </c>
      <c r="J199" s="186">
        <f t="shared" si="9"/>
        <v>122.0366</v>
      </c>
    </row>
    <row r="200" spans="2:10" ht="12.75">
      <c r="B200" s="7">
        <v>9</v>
      </c>
      <c r="C200" s="1" t="s">
        <v>17</v>
      </c>
      <c r="D200" s="28" t="s">
        <v>171</v>
      </c>
      <c r="E200" s="3">
        <v>36.01</v>
      </c>
      <c r="F200" s="196">
        <v>35.97244</v>
      </c>
      <c r="G200" s="9">
        <v>3</v>
      </c>
      <c r="H200" s="55" t="s">
        <v>5</v>
      </c>
      <c r="I200" s="185">
        <v>61</v>
      </c>
      <c r="J200" s="186">
        <f t="shared" si="9"/>
        <v>439.322</v>
      </c>
    </row>
    <row r="201" spans="2:10" ht="12.75">
      <c r="B201" s="7">
        <v>10</v>
      </c>
      <c r="C201" s="1" t="s">
        <v>17</v>
      </c>
      <c r="D201" s="28" t="s">
        <v>181</v>
      </c>
      <c r="E201" s="3">
        <v>30.006</v>
      </c>
      <c r="F201" s="196">
        <v>29.363</v>
      </c>
      <c r="G201" s="9">
        <v>5</v>
      </c>
      <c r="H201" s="55" t="s">
        <v>5</v>
      </c>
      <c r="I201" s="185">
        <v>61</v>
      </c>
      <c r="J201" s="186">
        <f t="shared" si="9"/>
        <v>366.07320000000004</v>
      </c>
    </row>
    <row r="202" spans="2:10" ht="12.75">
      <c r="B202" s="7">
        <v>11</v>
      </c>
      <c r="C202" s="1" t="s">
        <v>17</v>
      </c>
      <c r="D202" s="28" t="s">
        <v>184</v>
      </c>
      <c r="E202" s="3">
        <v>10.002</v>
      </c>
      <c r="F202" s="196">
        <v>9.99276</v>
      </c>
      <c r="G202" s="9">
        <v>3</v>
      </c>
      <c r="H202" s="55" t="s">
        <v>5</v>
      </c>
      <c r="I202" s="185">
        <v>61</v>
      </c>
      <c r="J202" s="186">
        <f t="shared" si="9"/>
        <v>122.02440000000001</v>
      </c>
    </row>
    <row r="203" spans="2:10" ht="12.75">
      <c r="B203" s="7">
        <v>12</v>
      </c>
      <c r="C203" s="1" t="s">
        <v>17</v>
      </c>
      <c r="D203" s="28" t="s">
        <v>172</v>
      </c>
      <c r="E203" s="3">
        <v>10.784</v>
      </c>
      <c r="F203" s="196">
        <v>10.772440000000001</v>
      </c>
      <c r="G203" s="9">
        <v>4</v>
      </c>
      <c r="H203" s="55" t="s">
        <v>5</v>
      </c>
      <c r="I203" s="185">
        <v>61</v>
      </c>
      <c r="J203" s="186">
        <f t="shared" si="9"/>
        <v>131.56480000000002</v>
      </c>
    </row>
    <row r="204" spans="2:10" ht="12.75">
      <c r="B204" s="7">
        <v>13</v>
      </c>
      <c r="C204" s="1" t="s">
        <v>17</v>
      </c>
      <c r="D204" s="28" t="s">
        <v>173</v>
      </c>
      <c r="E204" s="3">
        <v>10.784</v>
      </c>
      <c r="F204" s="196">
        <v>10.77408</v>
      </c>
      <c r="G204" s="9">
        <v>4</v>
      </c>
      <c r="H204" s="55" t="s">
        <v>5</v>
      </c>
      <c r="I204" s="185">
        <v>61</v>
      </c>
      <c r="J204" s="186">
        <f t="shared" si="9"/>
        <v>131.56480000000002</v>
      </c>
    </row>
    <row r="205" spans="2:10" ht="12.75">
      <c r="B205" s="7">
        <v>14</v>
      </c>
      <c r="C205" s="1" t="s">
        <v>17</v>
      </c>
      <c r="D205" s="28" t="s">
        <v>174</v>
      </c>
      <c r="E205" s="3">
        <v>10.785</v>
      </c>
      <c r="F205" s="196">
        <v>10.766</v>
      </c>
      <c r="G205" s="9">
        <v>4</v>
      </c>
      <c r="H205" s="55" t="s">
        <v>5</v>
      </c>
      <c r="I205" s="185">
        <v>61</v>
      </c>
      <c r="J205" s="186">
        <f t="shared" si="9"/>
        <v>131.57700000000003</v>
      </c>
    </row>
    <row r="206" spans="2:10" ht="12.75">
      <c r="B206" s="7">
        <v>15</v>
      </c>
      <c r="C206" s="1" t="s">
        <v>17</v>
      </c>
      <c r="D206" s="28" t="s">
        <v>175</v>
      </c>
      <c r="E206" s="3">
        <v>10.784</v>
      </c>
      <c r="F206" s="196">
        <v>10.773459999999998</v>
      </c>
      <c r="G206" s="9">
        <v>4</v>
      </c>
      <c r="H206" s="55" t="s">
        <v>5</v>
      </c>
      <c r="I206" s="185">
        <v>61</v>
      </c>
      <c r="J206" s="186">
        <f t="shared" si="9"/>
        <v>131.56480000000002</v>
      </c>
    </row>
    <row r="207" spans="2:10" ht="12.75">
      <c r="B207" s="7">
        <v>16</v>
      </c>
      <c r="C207" s="1" t="s">
        <v>17</v>
      </c>
      <c r="D207" s="28" t="s">
        <v>176</v>
      </c>
      <c r="E207" s="3">
        <v>10.785</v>
      </c>
      <c r="F207" s="196">
        <v>10.775409999999999</v>
      </c>
      <c r="G207" s="9">
        <v>4</v>
      </c>
      <c r="H207" s="55" t="s">
        <v>5</v>
      </c>
      <c r="I207" s="185">
        <v>61</v>
      </c>
      <c r="J207" s="186">
        <f t="shared" si="9"/>
        <v>131.57700000000003</v>
      </c>
    </row>
    <row r="208" spans="2:10" ht="12.75">
      <c r="B208" s="7">
        <v>17</v>
      </c>
      <c r="C208" s="1" t="s">
        <v>17</v>
      </c>
      <c r="D208" s="28" t="s">
        <v>177</v>
      </c>
      <c r="E208" s="3">
        <v>10.785</v>
      </c>
      <c r="F208" s="196">
        <v>10.772969999999999</v>
      </c>
      <c r="G208" s="9">
        <v>4</v>
      </c>
      <c r="H208" s="55" t="s">
        <v>5</v>
      </c>
      <c r="I208" s="185">
        <v>61</v>
      </c>
      <c r="J208" s="186">
        <f t="shared" si="9"/>
        <v>131.57700000000003</v>
      </c>
    </row>
    <row r="209" spans="2:10" ht="12.75">
      <c r="B209" s="7">
        <v>18</v>
      </c>
      <c r="C209" s="1" t="s">
        <v>17</v>
      </c>
      <c r="D209" s="28" t="s">
        <v>178</v>
      </c>
      <c r="E209" s="3">
        <v>7.554</v>
      </c>
      <c r="F209" s="196">
        <v>7.54636</v>
      </c>
      <c r="G209" s="9">
        <v>3</v>
      </c>
      <c r="H209" s="55" t="s">
        <v>5</v>
      </c>
      <c r="I209" s="185">
        <v>61</v>
      </c>
      <c r="J209" s="186">
        <f t="shared" si="9"/>
        <v>92.15880000000001</v>
      </c>
    </row>
    <row r="210" spans="2:10" ht="12.75">
      <c r="B210" s="7">
        <v>19</v>
      </c>
      <c r="C210" s="1" t="s">
        <v>17</v>
      </c>
      <c r="D210" s="28" t="s">
        <v>179</v>
      </c>
      <c r="E210" s="3">
        <v>7.501</v>
      </c>
      <c r="F210" s="196">
        <v>7.49366</v>
      </c>
      <c r="G210" s="9">
        <v>3</v>
      </c>
      <c r="H210" s="55" t="s">
        <v>5</v>
      </c>
      <c r="I210" s="185">
        <v>61</v>
      </c>
      <c r="J210" s="186">
        <f t="shared" si="9"/>
        <v>91.5122</v>
      </c>
    </row>
    <row r="211" spans="2:10" ht="12.75">
      <c r="B211" s="7">
        <v>20</v>
      </c>
      <c r="C211" s="1" t="s">
        <v>17</v>
      </c>
      <c r="D211" s="28" t="s">
        <v>180</v>
      </c>
      <c r="E211" s="3">
        <v>7.824</v>
      </c>
      <c r="F211" s="196">
        <v>7.81595</v>
      </c>
      <c r="G211" s="9">
        <v>3</v>
      </c>
      <c r="H211" s="55" t="s">
        <v>5</v>
      </c>
      <c r="I211" s="185">
        <v>61</v>
      </c>
      <c r="J211" s="186">
        <f t="shared" si="9"/>
        <v>95.45280000000001</v>
      </c>
    </row>
    <row r="212" spans="2:10" ht="12.75">
      <c r="B212" s="7">
        <v>21</v>
      </c>
      <c r="C212" s="1" t="s">
        <v>17</v>
      </c>
      <c r="D212" s="28" t="s">
        <v>182</v>
      </c>
      <c r="E212" s="3">
        <v>10.502</v>
      </c>
      <c r="F212" s="196">
        <v>10.41546</v>
      </c>
      <c r="G212" s="9">
        <v>3</v>
      </c>
      <c r="H212" s="55" t="s">
        <v>5</v>
      </c>
      <c r="I212" s="185">
        <v>61</v>
      </c>
      <c r="J212" s="186">
        <f t="shared" si="9"/>
        <v>128.1244</v>
      </c>
    </row>
    <row r="213" spans="2:10" ht="13.5" thickBot="1">
      <c r="B213" s="222">
        <v>22</v>
      </c>
      <c r="C213" s="89" t="s">
        <v>17</v>
      </c>
      <c r="D213" s="224" t="s">
        <v>183</v>
      </c>
      <c r="E213" s="237">
        <v>9.002</v>
      </c>
      <c r="F213" s="226">
        <v>8.99107</v>
      </c>
      <c r="G213" s="105">
        <v>3</v>
      </c>
      <c r="H213" s="238" t="s">
        <v>5</v>
      </c>
      <c r="I213" s="187">
        <v>61</v>
      </c>
      <c r="J213" s="188">
        <f t="shared" si="9"/>
        <v>109.82440000000001</v>
      </c>
    </row>
    <row r="214" spans="2:10" ht="13.5" thickBot="1">
      <c r="B214" s="32"/>
      <c r="C214" s="68" t="s">
        <v>6</v>
      </c>
      <c r="D214" s="78"/>
      <c r="E214" s="84">
        <f>SUM(E192:E213)</f>
        <v>283.728</v>
      </c>
      <c r="F214" s="198">
        <f>SUM(F192:F213)</f>
        <v>282.6413099999999</v>
      </c>
      <c r="G214" s="74"/>
      <c r="H214" s="131"/>
      <c r="I214" s="35"/>
      <c r="J214" s="161"/>
    </row>
    <row r="215" spans="2:10" ht="12.75">
      <c r="B215" s="67"/>
      <c r="C215" s="234"/>
      <c r="D215" s="101"/>
      <c r="E215" s="247"/>
      <c r="F215" s="54"/>
      <c r="G215" s="103"/>
      <c r="H215" s="239"/>
      <c r="I215" s="54"/>
      <c r="J215" s="169"/>
    </row>
    <row r="216" spans="2:10" ht="12.75">
      <c r="B216" s="7">
        <v>1</v>
      </c>
      <c r="C216" s="1" t="s">
        <v>18</v>
      </c>
      <c r="D216" s="11" t="s">
        <v>186</v>
      </c>
      <c r="E216" s="8">
        <v>14.993</v>
      </c>
      <c r="F216" s="196">
        <v>14.45539</v>
      </c>
      <c r="G216" s="9">
        <v>3</v>
      </c>
      <c r="H216" s="118" t="s">
        <v>5</v>
      </c>
      <c r="I216" s="185">
        <v>61</v>
      </c>
      <c r="J216" s="186">
        <f>20%*I216*E216</f>
        <v>182.9146</v>
      </c>
    </row>
    <row r="217" spans="2:10" ht="12.75">
      <c r="B217" s="7">
        <v>2</v>
      </c>
      <c r="C217" s="1" t="s">
        <v>18</v>
      </c>
      <c r="D217" s="11" t="s">
        <v>187</v>
      </c>
      <c r="E217" s="8">
        <v>15.003</v>
      </c>
      <c r="F217" s="196">
        <v>14.98977</v>
      </c>
      <c r="G217" s="9">
        <v>4</v>
      </c>
      <c r="H217" s="55" t="s">
        <v>5</v>
      </c>
      <c r="I217" s="185">
        <v>61</v>
      </c>
      <c r="J217" s="186">
        <f>20%*I217*E217</f>
        <v>183.03660000000002</v>
      </c>
    </row>
    <row r="218" spans="2:10" ht="12.75">
      <c r="B218" s="7">
        <v>3</v>
      </c>
      <c r="C218" s="1" t="s">
        <v>18</v>
      </c>
      <c r="D218" s="11" t="s">
        <v>188</v>
      </c>
      <c r="E218" s="8">
        <v>15.002</v>
      </c>
      <c r="F218" s="196">
        <v>14.501959999999999</v>
      </c>
      <c r="G218" s="9">
        <v>3</v>
      </c>
      <c r="H218" s="55" t="s">
        <v>5</v>
      </c>
      <c r="I218" s="185">
        <v>61</v>
      </c>
      <c r="J218" s="186">
        <f>20%*I218*E218</f>
        <v>183.0244</v>
      </c>
    </row>
    <row r="219" spans="2:10" ht="12.75">
      <c r="B219" s="7">
        <v>4</v>
      </c>
      <c r="C219" s="1" t="s">
        <v>18</v>
      </c>
      <c r="D219" s="11" t="s">
        <v>189</v>
      </c>
      <c r="E219" s="3">
        <v>15.668</v>
      </c>
      <c r="F219" s="196">
        <v>15.203</v>
      </c>
      <c r="G219" s="9">
        <v>4</v>
      </c>
      <c r="H219" s="55" t="s">
        <v>5</v>
      </c>
      <c r="I219" s="185">
        <v>61</v>
      </c>
      <c r="J219" s="186">
        <f>20%*I219*E219</f>
        <v>191.14960000000002</v>
      </c>
    </row>
    <row r="220" spans="2:10" ht="13.5" thickBot="1">
      <c r="B220" s="29">
        <v>5</v>
      </c>
      <c r="C220" s="30" t="s">
        <v>18</v>
      </c>
      <c r="D220" s="49" t="s">
        <v>190</v>
      </c>
      <c r="E220" s="51">
        <v>15.069</v>
      </c>
      <c r="F220" s="197">
        <v>10.077</v>
      </c>
      <c r="G220" s="45">
        <v>4</v>
      </c>
      <c r="H220" s="62" t="s">
        <v>5</v>
      </c>
      <c r="I220" s="155">
        <v>61</v>
      </c>
      <c r="J220" s="156">
        <f>20%*I220*E220</f>
        <v>183.84180000000003</v>
      </c>
    </row>
    <row r="221" spans="2:10" ht="13.5" thickBot="1">
      <c r="B221" s="32"/>
      <c r="C221" s="68" t="s">
        <v>6</v>
      </c>
      <c r="D221" s="73"/>
      <c r="E221" s="84">
        <f>SUM(E216:E220)</f>
        <v>75.735</v>
      </c>
      <c r="F221" s="198">
        <f>SUM(F216:F220)</f>
        <v>69.22712</v>
      </c>
      <c r="G221" s="74"/>
      <c r="H221" s="131"/>
      <c r="I221" s="35"/>
      <c r="J221" s="161"/>
    </row>
    <row r="222" spans="2:10" ht="12.75">
      <c r="B222" s="22"/>
      <c r="C222" s="123"/>
      <c r="D222" s="20"/>
      <c r="E222" s="124"/>
      <c r="F222" s="199"/>
      <c r="G222" s="21"/>
      <c r="H222" s="60"/>
      <c r="I222" s="41"/>
      <c r="J222" s="200"/>
    </row>
    <row r="223" spans="2:10" ht="12.75">
      <c r="B223" s="22">
        <v>1</v>
      </c>
      <c r="C223" s="18" t="s">
        <v>19</v>
      </c>
      <c r="D223" s="6" t="s">
        <v>191</v>
      </c>
      <c r="E223" s="36">
        <v>15.004</v>
      </c>
      <c r="F223" s="209">
        <v>13.87059</v>
      </c>
      <c r="G223" s="21">
        <v>5</v>
      </c>
      <c r="H223" s="60" t="s">
        <v>5</v>
      </c>
      <c r="I223" s="210">
        <v>61</v>
      </c>
      <c r="J223" s="211">
        <f aca="true" t="shared" si="10" ref="J223:J239">20%*I223*E223</f>
        <v>183.0488</v>
      </c>
    </row>
    <row r="224" spans="2:10" ht="12.75">
      <c r="B224" s="7">
        <v>2</v>
      </c>
      <c r="C224" s="1" t="s">
        <v>19</v>
      </c>
      <c r="D224" s="47" t="s">
        <v>192</v>
      </c>
      <c r="E224" s="3">
        <v>15.004</v>
      </c>
      <c r="F224" s="196">
        <v>11.20141</v>
      </c>
      <c r="G224" s="9">
        <v>5</v>
      </c>
      <c r="H224" s="55" t="s">
        <v>5</v>
      </c>
      <c r="I224" s="185">
        <v>61</v>
      </c>
      <c r="J224" s="186">
        <f t="shared" si="10"/>
        <v>183.0488</v>
      </c>
    </row>
    <row r="225" spans="2:10" ht="12.75">
      <c r="B225" s="7">
        <v>3</v>
      </c>
      <c r="C225" s="1" t="s">
        <v>19</v>
      </c>
      <c r="D225" s="47" t="s">
        <v>193</v>
      </c>
      <c r="E225" s="3">
        <v>15.004</v>
      </c>
      <c r="F225" s="196">
        <v>10.83771</v>
      </c>
      <c r="G225" s="9">
        <v>5</v>
      </c>
      <c r="H225" s="55" t="s">
        <v>5</v>
      </c>
      <c r="I225" s="185">
        <v>61</v>
      </c>
      <c r="J225" s="186">
        <f t="shared" si="10"/>
        <v>183.0488</v>
      </c>
    </row>
    <row r="226" spans="2:10" ht="12.75">
      <c r="B226" s="7">
        <v>4</v>
      </c>
      <c r="C226" s="1" t="s">
        <v>19</v>
      </c>
      <c r="D226" s="47" t="s">
        <v>194</v>
      </c>
      <c r="E226" s="3">
        <v>15.004</v>
      </c>
      <c r="F226" s="196">
        <v>10.79462</v>
      </c>
      <c r="G226" s="9">
        <v>5</v>
      </c>
      <c r="H226" s="55" t="s">
        <v>5</v>
      </c>
      <c r="I226" s="185">
        <v>61</v>
      </c>
      <c r="J226" s="186">
        <f t="shared" si="10"/>
        <v>183.0488</v>
      </c>
    </row>
    <row r="227" spans="2:10" ht="12.75">
      <c r="B227" s="7">
        <v>5</v>
      </c>
      <c r="C227" s="1" t="s">
        <v>19</v>
      </c>
      <c r="D227" s="47" t="s">
        <v>195</v>
      </c>
      <c r="E227" s="3">
        <v>5.001</v>
      </c>
      <c r="F227" s="196">
        <v>3.59769</v>
      </c>
      <c r="G227" s="9">
        <v>5</v>
      </c>
      <c r="H227" s="55" t="s">
        <v>5</v>
      </c>
      <c r="I227" s="185">
        <v>61</v>
      </c>
      <c r="J227" s="186">
        <f t="shared" si="10"/>
        <v>61.01220000000001</v>
      </c>
    </row>
    <row r="228" spans="2:10" ht="12.75">
      <c r="B228" s="7">
        <v>6</v>
      </c>
      <c r="C228" s="1" t="s">
        <v>19</v>
      </c>
      <c r="D228" s="47" t="s">
        <v>196</v>
      </c>
      <c r="E228" s="3">
        <v>15.004</v>
      </c>
      <c r="F228" s="196">
        <v>11.05974</v>
      </c>
      <c r="G228" s="9">
        <v>5</v>
      </c>
      <c r="H228" s="55" t="s">
        <v>5</v>
      </c>
      <c r="I228" s="185">
        <v>61</v>
      </c>
      <c r="J228" s="186">
        <f t="shared" si="10"/>
        <v>183.0488</v>
      </c>
    </row>
    <row r="229" spans="2:10" ht="12.75">
      <c r="B229" s="7">
        <v>7</v>
      </c>
      <c r="C229" s="1" t="s">
        <v>19</v>
      </c>
      <c r="D229" s="47" t="s">
        <v>197</v>
      </c>
      <c r="E229" s="8">
        <v>12.5</v>
      </c>
      <c r="F229" s="196">
        <v>12.48694</v>
      </c>
      <c r="G229" s="9">
        <v>3</v>
      </c>
      <c r="H229" s="55" t="s">
        <v>5</v>
      </c>
      <c r="I229" s="185">
        <v>61</v>
      </c>
      <c r="J229" s="186">
        <f t="shared" si="10"/>
        <v>152.5</v>
      </c>
    </row>
    <row r="230" spans="2:10" ht="12.75">
      <c r="B230" s="7">
        <v>8</v>
      </c>
      <c r="C230" s="15" t="s">
        <v>19</v>
      </c>
      <c r="D230" s="47" t="s">
        <v>198</v>
      </c>
      <c r="E230" s="8">
        <v>13.233</v>
      </c>
      <c r="F230" s="196">
        <v>13.219850000000001</v>
      </c>
      <c r="G230" s="9">
        <v>3</v>
      </c>
      <c r="H230" s="55" t="s">
        <v>5</v>
      </c>
      <c r="I230" s="185">
        <v>61</v>
      </c>
      <c r="J230" s="186">
        <f t="shared" si="10"/>
        <v>161.44260000000003</v>
      </c>
    </row>
    <row r="231" spans="2:10" ht="12.75">
      <c r="B231" s="7">
        <v>9</v>
      </c>
      <c r="C231" s="1" t="s">
        <v>19</v>
      </c>
      <c r="D231" s="47" t="s">
        <v>199</v>
      </c>
      <c r="E231" s="3">
        <v>10.002</v>
      </c>
      <c r="F231" s="196">
        <v>9.935</v>
      </c>
      <c r="G231" s="9">
        <v>3</v>
      </c>
      <c r="H231" s="55" t="s">
        <v>5</v>
      </c>
      <c r="I231" s="185">
        <v>61</v>
      </c>
      <c r="J231" s="186">
        <f t="shared" si="10"/>
        <v>122.02440000000001</v>
      </c>
    </row>
    <row r="232" spans="2:10" ht="12.75">
      <c r="B232" s="7">
        <v>10</v>
      </c>
      <c r="C232" s="1" t="s">
        <v>19</v>
      </c>
      <c r="D232" s="47" t="s">
        <v>200</v>
      </c>
      <c r="E232" s="3">
        <v>10.002</v>
      </c>
      <c r="F232" s="196">
        <v>9.944</v>
      </c>
      <c r="G232" s="9">
        <v>3</v>
      </c>
      <c r="H232" s="55" t="s">
        <v>5</v>
      </c>
      <c r="I232" s="185">
        <v>61</v>
      </c>
      <c r="J232" s="186">
        <f t="shared" si="10"/>
        <v>122.02440000000001</v>
      </c>
    </row>
    <row r="233" spans="2:10" ht="12.75">
      <c r="B233" s="7">
        <v>11</v>
      </c>
      <c r="C233" s="1" t="s">
        <v>19</v>
      </c>
      <c r="D233" s="47" t="s">
        <v>201</v>
      </c>
      <c r="E233" s="3">
        <v>3.001</v>
      </c>
      <c r="F233" s="196">
        <v>2.74915</v>
      </c>
      <c r="G233" s="9">
        <v>3</v>
      </c>
      <c r="H233" s="55" t="s">
        <v>5</v>
      </c>
      <c r="I233" s="185">
        <v>61</v>
      </c>
      <c r="J233" s="186">
        <f t="shared" si="10"/>
        <v>36.6122</v>
      </c>
    </row>
    <row r="234" spans="2:10" ht="12.75">
      <c r="B234" s="7">
        <v>12</v>
      </c>
      <c r="C234" s="1" t="s">
        <v>19</v>
      </c>
      <c r="D234" s="47" t="s">
        <v>202</v>
      </c>
      <c r="E234" s="8">
        <v>12.463</v>
      </c>
      <c r="F234" s="196">
        <v>12.0092</v>
      </c>
      <c r="G234" s="9">
        <v>3</v>
      </c>
      <c r="H234" s="55" t="s">
        <v>5</v>
      </c>
      <c r="I234" s="185">
        <v>61</v>
      </c>
      <c r="J234" s="186">
        <f t="shared" si="10"/>
        <v>152.0486</v>
      </c>
    </row>
    <row r="235" spans="2:10" ht="12.75">
      <c r="B235" s="7">
        <v>13</v>
      </c>
      <c r="C235" s="1" t="s">
        <v>19</v>
      </c>
      <c r="D235" s="47" t="s">
        <v>203</v>
      </c>
      <c r="E235" s="3">
        <v>14.315</v>
      </c>
      <c r="F235" s="196">
        <v>14.29959</v>
      </c>
      <c r="G235" s="9">
        <v>3</v>
      </c>
      <c r="H235" s="55" t="s">
        <v>5</v>
      </c>
      <c r="I235" s="185">
        <v>61</v>
      </c>
      <c r="J235" s="186">
        <f t="shared" si="10"/>
        <v>174.643</v>
      </c>
    </row>
    <row r="236" spans="2:10" ht="12.75">
      <c r="B236" s="7">
        <v>14</v>
      </c>
      <c r="C236" s="1" t="s">
        <v>19</v>
      </c>
      <c r="D236" s="47" t="s">
        <v>204</v>
      </c>
      <c r="E236" s="3">
        <v>14.315</v>
      </c>
      <c r="F236" s="196">
        <v>14.29942</v>
      </c>
      <c r="G236" s="9">
        <v>3</v>
      </c>
      <c r="H236" s="55" t="s">
        <v>5</v>
      </c>
      <c r="I236" s="185">
        <v>61</v>
      </c>
      <c r="J236" s="186">
        <f t="shared" si="10"/>
        <v>174.643</v>
      </c>
    </row>
    <row r="237" spans="2:10" ht="12.75">
      <c r="B237" s="7">
        <v>15</v>
      </c>
      <c r="C237" s="1" t="s">
        <v>19</v>
      </c>
      <c r="D237" s="47" t="s">
        <v>205</v>
      </c>
      <c r="E237" s="3">
        <v>15.004</v>
      </c>
      <c r="F237" s="196">
        <v>13.227120000000001</v>
      </c>
      <c r="G237" s="9">
        <v>4</v>
      </c>
      <c r="H237" s="55" t="s">
        <v>5</v>
      </c>
      <c r="I237" s="185">
        <v>61</v>
      </c>
      <c r="J237" s="186">
        <f t="shared" si="10"/>
        <v>183.0488</v>
      </c>
    </row>
    <row r="238" spans="2:10" ht="12.75">
      <c r="B238" s="7">
        <v>16</v>
      </c>
      <c r="C238" s="1" t="s">
        <v>19</v>
      </c>
      <c r="D238" s="47" t="s">
        <v>206</v>
      </c>
      <c r="E238" s="3">
        <v>15.004</v>
      </c>
      <c r="F238" s="196">
        <v>14.74836</v>
      </c>
      <c r="G238" s="9">
        <v>3</v>
      </c>
      <c r="H238" s="55" t="s">
        <v>5</v>
      </c>
      <c r="I238" s="185">
        <v>61</v>
      </c>
      <c r="J238" s="186">
        <f t="shared" si="10"/>
        <v>183.0488</v>
      </c>
    </row>
    <row r="239" spans="2:10" ht="13.5" thickBot="1">
      <c r="B239" s="222">
        <v>17</v>
      </c>
      <c r="C239" s="89" t="s">
        <v>19</v>
      </c>
      <c r="D239" s="249" t="s">
        <v>207</v>
      </c>
      <c r="E239" s="104">
        <v>15.004</v>
      </c>
      <c r="F239" s="226">
        <v>13.99359</v>
      </c>
      <c r="G239" s="105">
        <v>3</v>
      </c>
      <c r="H239" s="238" t="s">
        <v>5</v>
      </c>
      <c r="I239" s="187">
        <v>61</v>
      </c>
      <c r="J239" s="188">
        <f t="shared" si="10"/>
        <v>183.0488</v>
      </c>
    </row>
    <row r="240" spans="2:10" ht="13.5" thickBot="1">
      <c r="B240" s="32"/>
      <c r="C240" s="68" t="s">
        <v>6</v>
      </c>
      <c r="D240" s="72"/>
      <c r="E240" s="85">
        <f>SUM(E223:E239)</f>
        <v>214.86399999999995</v>
      </c>
      <c r="F240" s="198">
        <f>SUM(F223:F239)</f>
        <v>192.27398</v>
      </c>
      <c r="G240" s="74"/>
      <c r="H240" s="131"/>
      <c r="I240" s="35"/>
      <c r="J240" s="161"/>
    </row>
    <row r="241" spans="2:10" ht="12.75">
      <c r="B241" s="212"/>
      <c r="C241" s="213"/>
      <c r="D241" s="250"/>
      <c r="E241" s="271"/>
      <c r="F241" s="99"/>
      <c r="G241" s="231"/>
      <c r="H241" s="232"/>
      <c r="I241" s="99"/>
      <c r="J241" s="99"/>
    </row>
    <row r="242" spans="2:10" ht="12.75">
      <c r="B242" s="212"/>
      <c r="C242" s="213"/>
      <c r="D242" s="250"/>
      <c r="E242" s="271"/>
      <c r="F242" s="99"/>
      <c r="G242" s="231"/>
      <c r="H242" s="232"/>
      <c r="I242" s="99"/>
      <c r="J242" s="99"/>
    </row>
    <row r="243" spans="2:10" ht="12.75">
      <c r="B243" s="251"/>
      <c r="C243" s="252"/>
      <c r="D243" s="253"/>
      <c r="E243"/>
      <c r="F243"/>
      <c r="G243" s="251"/>
      <c r="H243" s="254"/>
      <c r="I243" s="255"/>
      <c r="J243" s="99"/>
    </row>
    <row r="244" spans="2:10" ht="12.75">
      <c r="B244" s="251"/>
      <c r="C244" s="252"/>
      <c r="D244" s="253"/>
      <c r="E244"/>
      <c r="F244"/>
      <c r="G244" s="251"/>
      <c r="H244" s="254"/>
      <c r="I244" s="255"/>
      <c r="J244" s="99"/>
    </row>
    <row r="245" spans="2:10" ht="13.5" thickBot="1">
      <c r="B245" s="212"/>
      <c r="C245" s="213"/>
      <c r="D245" s="250"/>
      <c r="E245" s="271"/>
      <c r="F245" s="99"/>
      <c r="G245" s="231"/>
      <c r="H245" s="232"/>
      <c r="I245" s="99"/>
      <c r="J245" s="99"/>
    </row>
    <row r="246" spans="2:10" ht="13.5" thickBot="1">
      <c r="B246" s="257">
        <v>1</v>
      </c>
      <c r="C246" s="276" t="s">
        <v>20</v>
      </c>
      <c r="D246" s="267" t="s">
        <v>208</v>
      </c>
      <c r="E246" s="282">
        <v>1.572</v>
      </c>
      <c r="F246" s="277">
        <v>1.57</v>
      </c>
      <c r="G246" s="268">
        <v>4</v>
      </c>
      <c r="H246" s="269" t="s">
        <v>5</v>
      </c>
      <c r="I246" s="278">
        <v>61</v>
      </c>
      <c r="J246" s="279">
        <f>20%*I246*E246</f>
        <v>19.178400000000003</v>
      </c>
    </row>
    <row r="247" spans="2:10" ht="13.5" thickBot="1">
      <c r="B247" s="32"/>
      <c r="C247" s="68" t="s">
        <v>6</v>
      </c>
      <c r="D247" s="78"/>
      <c r="E247" s="85">
        <v>1.572</v>
      </c>
      <c r="F247" s="198">
        <v>1.57</v>
      </c>
      <c r="G247" s="74"/>
      <c r="H247" s="131"/>
      <c r="I247" s="35"/>
      <c r="J247" s="161"/>
    </row>
    <row r="248" spans="2:10" ht="12.75">
      <c r="B248" s="22"/>
      <c r="C248" s="123"/>
      <c r="D248" s="5"/>
      <c r="E248" s="130"/>
      <c r="F248" s="199"/>
      <c r="G248" s="21"/>
      <c r="H248" s="60"/>
      <c r="I248" s="41"/>
      <c r="J248" s="200"/>
    </row>
    <row r="249" spans="2:10" ht="12.75">
      <c r="B249" s="22">
        <v>1</v>
      </c>
      <c r="C249" s="18" t="s">
        <v>326</v>
      </c>
      <c r="D249" s="19" t="s">
        <v>209</v>
      </c>
      <c r="E249" s="270">
        <v>31.009</v>
      </c>
      <c r="F249" s="209">
        <v>30.9767</v>
      </c>
      <c r="G249" s="26">
        <v>4</v>
      </c>
      <c r="H249" s="57" t="s">
        <v>5</v>
      </c>
      <c r="I249" s="210">
        <v>61</v>
      </c>
      <c r="J249" s="211">
        <f>20%*I249*E249</f>
        <v>378.30980000000005</v>
      </c>
    </row>
    <row r="250" spans="2:10" ht="13.5" thickBot="1">
      <c r="B250" s="222">
        <v>2</v>
      </c>
      <c r="C250" s="89" t="s">
        <v>326</v>
      </c>
      <c r="D250" s="91" t="s">
        <v>210</v>
      </c>
      <c r="E250" s="273">
        <v>35.008</v>
      </c>
      <c r="F250" s="226">
        <v>34.957370000000004</v>
      </c>
      <c r="G250" s="98">
        <v>3</v>
      </c>
      <c r="H250" s="227" t="s">
        <v>5</v>
      </c>
      <c r="I250" s="187">
        <v>61</v>
      </c>
      <c r="J250" s="188">
        <f>20%*I250*E250</f>
        <v>427.09760000000006</v>
      </c>
    </row>
    <row r="251" spans="2:10" ht="13.5" thickBot="1">
      <c r="B251" s="32"/>
      <c r="C251" s="68" t="s">
        <v>6</v>
      </c>
      <c r="D251" s="69"/>
      <c r="E251" s="44">
        <f>SUM(E249:E250)</f>
        <v>66.017</v>
      </c>
      <c r="F251" s="198">
        <f>SUM(F249:F250)</f>
        <v>65.93407</v>
      </c>
      <c r="G251" s="43"/>
      <c r="H251" s="59"/>
      <c r="I251" s="35"/>
      <c r="J251" s="161"/>
    </row>
    <row r="252" spans="2:10" ht="12.75">
      <c r="B252" s="67"/>
      <c r="C252" s="234"/>
      <c r="D252" s="119"/>
      <c r="E252" s="241"/>
      <c r="F252" s="54"/>
      <c r="G252" s="96"/>
      <c r="H252" s="221"/>
      <c r="I252" s="54"/>
      <c r="J252" s="169"/>
    </row>
    <row r="253" spans="2:10" ht="12.75">
      <c r="B253" s="7">
        <v>1</v>
      </c>
      <c r="C253" s="1" t="s">
        <v>21</v>
      </c>
      <c r="D253" s="11" t="s">
        <v>211</v>
      </c>
      <c r="E253" s="8">
        <v>7.001</v>
      </c>
      <c r="F253" s="196">
        <v>6.93663</v>
      </c>
      <c r="G253" s="9">
        <v>3</v>
      </c>
      <c r="H253" s="55" t="s">
        <v>5</v>
      </c>
      <c r="I253" s="185">
        <v>61</v>
      </c>
      <c r="J253" s="186">
        <f aca="true" t="shared" si="11" ref="J253:J259">20%*I253*E253</f>
        <v>85.41220000000001</v>
      </c>
    </row>
    <row r="254" spans="2:10" ht="12.75">
      <c r="B254" s="7">
        <v>2</v>
      </c>
      <c r="C254" s="1" t="s">
        <v>21</v>
      </c>
      <c r="D254" s="11" t="s">
        <v>212</v>
      </c>
      <c r="E254" s="8">
        <v>12.002</v>
      </c>
      <c r="F254" s="196">
        <v>11.992360000000001</v>
      </c>
      <c r="G254" s="9">
        <v>4</v>
      </c>
      <c r="H254" s="55" t="s">
        <v>5</v>
      </c>
      <c r="I254" s="185">
        <v>61</v>
      </c>
      <c r="J254" s="186">
        <f t="shared" si="11"/>
        <v>146.42440000000002</v>
      </c>
    </row>
    <row r="255" spans="2:10" ht="12.75">
      <c r="B255" s="7">
        <v>3</v>
      </c>
      <c r="C255" s="1" t="s">
        <v>21</v>
      </c>
      <c r="D255" s="11" t="s">
        <v>213</v>
      </c>
      <c r="E255" s="8">
        <v>20.003</v>
      </c>
      <c r="F255" s="196">
        <v>19.9847</v>
      </c>
      <c r="G255" s="9">
        <v>3</v>
      </c>
      <c r="H255" s="55" t="s">
        <v>5</v>
      </c>
      <c r="I255" s="185">
        <v>61</v>
      </c>
      <c r="J255" s="186">
        <f t="shared" si="11"/>
        <v>244.03660000000002</v>
      </c>
    </row>
    <row r="256" spans="2:10" ht="12.75">
      <c r="B256" s="7">
        <v>4</v>
      </c>
      <c r="C256" s="1" t="s">
        <v>21</v>
      </c>
      <c r="D256" s="11" t="s">
        <v>214</v>
      </c>
      <c r="E256" s="3">
        <v>15.003</v>
      </c>
      <c r="F256" s="196">
        <v>14.98688</v>
      </c>
      <c r="G256" s="9">
        <v>3</v>
      </c>
      <c r="H256" s="55" t="s">
        <v>5</v>
      </c>
      <c r="I256" s="185">
        <v>61</v>
      </c>
      <c r="J256" s="186">
        <f t="shared" si="11"/>
        <v>183.03660000000002</v>
      </c>
    </row>
    <row r="257" spans="2:10" ht="12.75">
      <c r="B257" s="7">
        <v>5</v>
      </c>
      <c r="C257" s="1" t="s">
        <v>21</v>
      </c>
      <c r="D257" s="11" t="s">
        <v>215</v>
      </c>
      <c r="E257" s="3">
        <v>10.002</v>
      </c>
      <c r="F257" s="196">
        <v>9.99164</v>
      </c>
      <c r="G257" s="9">
        <v>3</v>
      </c>
      <c r="H257" s="55" t="s">
        <v>5</v>
      </c>
      <c r="I257" s="185">
        <v>61</v>
      </c>
      <c r="J257" s="186">
        <f t="shared" si="11"/>
        <v>122.02440000000001</v>
      </c>
    </row>
    <row r="258" spans="2:10" ht="12.75">
      <c r="B258" s="7">
        <v>6</v>
      </c>
      <c r="C258" s="1" t="s">
        <v>21</v>
      </c>
      <c r="D258" s="11" t="s">
        <v>216</v>
      </c>
      <c r="E258" s="3">
        <v>14.793</v>
      </c>
      <c r="F258" s="196">
        <v>14.28591</v>
      </c>
      <c r="G258" s="9">
        <v>3</v>
      </c>
      <c r="H258" s="55" t="s">
        <v>5</v>
      </c>
      <c r="I258" s="185">
        <v>61</v>
      </c>
      <c r="J258" s="186">
        <f t="shared" si="11"/>
        <v>180.4746</v>
      </c>
    </row>
    <row r="259" spans="2:10" ht="13.5" thickBot="1">
      <c r="B259" s="222">
        <v>7</v>
      </c>
      <c r="C259" s="89" t="s">
        <v>21</v>
      </c>
      <c r="D259" s="90" t="s">
        <v>217</v>
      </c>
      <c r="E259" s="104">
        <v>25.026</v>
      </c>
      <c r="F259" s="226">
        <v>24.64971</v>
      </c>
      <c r="G259" s="105">
        <v>3</v>
      </c>
      <c r="H259" s="238" t="s">
        <v>5</v>
      </c>
      <c r="I259" s="187">
        <v>61</v>
      </c>
      <c r="J259" s="188">
        <f t="shared" si="11"/>
        <v>305.3172</v>
      </c>
    </row>
    <row r="260" spans="2:10" ht="13.5" thickBot="1">
      <c r="B260" s="32"/>
      <c r="C260" s="68" t="s">
        <v>6</v>
      </c>
      <c r="D260" s="73"/>
      <c r="E260" s="85">
        <f>SUM(E253:E259)</f>
        <v>103.83</v>
      </c>
      <c r="F260" s="198">
        <f>SUM(F253:F259)</f>
        <v>102.82783</v>
      </c>
      <c r="G260" s="74"/>
      <c r="H260" s="131"/>
      <c r="I260" s="35"/>
      <c r="J260" s="161"/>
    </row>
    <row r="261" spans="2:10" ht="12.75">
      <c r="B261" s="22"/>
      <c r="C261" s="123"/>
      <c r="D261" s="20"/>
      <c r="E261" s="130"/>
      <c r="F261" s="41"/>
      <c r="G261" s="21"/>
      <c r="H261" s="60"/>
      <c r="I261" s="41"/>
      <c r="J261" s="200"/>
    </row>
    <row r="262" spans="2:10" ht="12.75">
      <c r="B262" s="7">
        <v>1</v>
      </c>
      <c r="C262" s="1" t="s">
        <v>22</v>
      </c>
      <c r="D262" s="28" t="s">
        <v>218</v>
      </c>
      <c r="E262" s="3">
        <v>10.003</v>
      </c>
      <c r="F262" s="196">
        <v>8.90844</v>
      </c>
      <c r="G262" s="4">
        <v>4</v>
      </c>
      <c r="H262" s="56" t="s">
        <v>5</v>
      </c>
      <c r="I262" s="185">
        <v>61</v>
      </c>
      <c r="J262" s="186">
        <f>20%*I262*E262</f>
        <v>122.0366</v>
      </c>
    </row>
    <row r="263" spans="2:10" ht="13.5" thickBot="1">
      <c r="B263" s="29">
        <v>2</v>
      </c>
      <c r="C263" s="30" t="s">
        <v>22</v>
      </c>
      <c r="D263" s="77" t="s">
        <v>219</v>
      </c>
      <c r="E263" s="51">
        <v>15.004</v>
      </c>
      <c r="F263" s="197">
        <v>13.58197</v>
      </c>
      <c r="G263" s="39">
        <v>4</v>
      </c>
      <c r="H263" s="58" t="s">
        <v>5</v>
      </c>
      <c r="I263" s="155">
        <v>61</v>
      </c>
      <c r="J263" s="156">
        <f>20%*I263*E263</f>
        <v>183.0488</v>
      </c>
    </row>
    <row r="264" spans="2:10" ht="13.5" thickBot="1">
      <c r="B264" s="32"/>
      <c r="C264" s="68" t="s">
        <v>6</v>
      </c>
      <c r="D264" s="78"/>
      <c r="E264" s="84">
        <f>SUM(E262:E263)</f>
        <v>25.006999999999998</v>
      </c>
      <c r="F264" s="198">
        <f>SUM(F262:F263)</f>
        <v>22.49041</v>
      </c>
      <c r="G264" s="43"/>
      <c r="H264" s="59"/>
      <c r="I264" s="35"/>
      <c r="J264" s="161"/>
    </row>
    <row r="265" spans="2:10" ht="12.75">
      <c r="B265" s="67"/>
      <c r="C265" s="234"/>
      <c r="D265" s="101"/>
      <c r="E265" s="247"/>
      <c r="F265" s="54"/>
      <c r="G265" s="96"/>
      <c r="H265" s="221"/>
      <c r="I265" s="54"/>
      <c r="J265" s="169"/>
    </row>
    <row r="266" spans="2:10" ht="12.75">
      <c r="B266" s="7">
        <v>1</v>
      </c>
      <c r="C266" s="48" t="s">
        <v>26</v>
      </c>
      <c r="D266" s="28" t="s">
        <v>220</v>
      </c>
      <c r="E266" s="93">
        <v>12.794</v>
      </c>
      <c r="F266" s="196">
        <v>12.783389999999999</v>
      </c>
      <c r="G266" s="4">
        <v>4</v>
      </c>
      <c r="H266" s="56" t="s">
        <v>5</v>
      </c>
      <c r="I266" s="185">
        <v>61</v>
      </c>
      <c r="J266" s="186">
        <f aca="true" t="shared" si="12" ref="J266:J282">20%*I266*E266</f>
        <v>156.0868</v>
      </c>
    </row>
    <row r="267" spans="2:10" ht="12.75">
      <c r="B267" s="7">
        <v>2</v>
      </c>
      <c r="C267" s="48" t="s">
        <v>26</v>
      </c>
      <c r="D267" s="28" t="s">
        <v>221</v>
      </c>
      <c r="E267" s="93">
        <v>12.794</v>
      </c>
      <c r="F267" s="196">
        <v>12.78155</v>
      </c>
      <c r="G267" s="4">
        <v>4</v>
      </c>
      <c r="H267" s="56" t="s">
        <v>5</v>
      </c>
      <c r="I267" s="185">
        <v>61</v>
      </c>
      <c r="J267" s="186">
        <f t="shared" si="12"/>
        <v>156.0868</v>
      </c>
    </row>
    <row r="268" spans="2:10" ht="12.75">
      <c r="B268" s="7">
        <v>3</v>
      </c>
      <c r="C268" s="48" t="s">
        <v>26</v>
      </c>
      <c r="D268" s="28" t="s">
        <v>222</v>
      </c>
      <c r="E268" s="93">
        <v>12.793</v>
      </c>
      <c r="F268" s="196">
        <v>12.780190000000001</v>
      </c>
      <c r="G268" s="4">
        <v>4</v>
      </c>
      <c r="H268" s="56" t="s">
        <v>5</v>
      </c>
      <c r="I268" s="185">
        <v>61</v>
      </c>
      <c r="J268" s="186">
        <f t="shared" si="12"/>
        <v>156.0746</v>
      </c>
    </row>
    <row r="269" spans="2:10" ht="12.75">
      <c r="B269" s="7">
        <v>4</v>
      </c>
      <c r="C269" s="48" t="s">
        <v>26</v>
      </c>
      <c r="D269" s="28" t="s">
        <v>223</v>
      </c>
      <c r="E269" s="93">
        <v>12.794</v>
      </c>
      <c r="F269" s="196">
        <v>12.781030000000001</v>
      </c>
      <c r="G269" s="4">
        <v>4</v>
      </c>
      <c r="H269" s="56" t="s">
        <v>5</v>
      </c>
      <c r="I269" s="185">
        <v>61</v>
      </c>
      <c r="J269" s="186">
        <f t="shared" si="12"/>
        <v>156.0868</v>
      </c>
    </row>
    <row r="270" spans="2:10" ht="12.75">
      <c r="B270" s="7">
        <v>5</v>
      </c>
      <c r="C270" s="48" t="s">
        <v>26</v>
      </c>
      <c r="D270" s="28" t="s">
        <v>229</v>
      </c>
      <c r="E270" s="93">
        <v>9.506</v>
      </c>
      <c r="F270" s="196">
        <v>9.38728</v>
      </c>
      <c r="G270" s="4">
        <v>4</v>
      </c>
      <c r="H270" s="56" t="s">
        <v>5</v>
      </c>
      <c r="I270" s="185">
        <v>61</v>
      </c>
      <c r="J270" s="186">
        <f t="shared" si="12"/>
        <v>115.97320000000002</v>
      </c>
    </row>
    <row r="271" spans="2:10" ht="12.75">
      <c r="B271" s="7">
        <v>6</v>
      </c>
      <c r="C271" s="15" t="s">
        <v>26</v>
      </c>
      <c r="D271" s="47" t="s">
        <v>224</v>
      </c>
      <c r="E271" s="13">
        <v>12.794</v>
      </c>
      <c r="F271" s="196">
        <v>12.782290000000001</v>
      </c>
      <c r="G271" s="4">
        <v>4</v>
      </c>
      <c r="H271" s="56" t="s">
        <v>5</v>
      </c>
      <c r="I271" s="185">
        <v>61</v>
      </c>
      <c r="J271" s="186">
        <f t="shared" si="12"/>
        <v>156.0868</v>
      </c>
    </row>
    <row r="272" spans="2:10" ht="12.75">
      <c r="B272" s="7">
        <v>7</v>
      </c>
      <c r="C272" s="15" t="s">
        <v>26</v>
      </c>
      <c r="D272" s="47" t="s">
        <v>225</v>
      </c>
      <c r="E272" s="13">
        <v>10.669</v>
      </c>
      <c r="F272" s="196">
        <v>10.65717</v>
      </c>
      <c r="G272" s="4">
        <v>4</v>
      </c>
      <c r="H272" s="56" t="s">
        <v>5</v>
      </c>
      <c r="I272" s="185">
        <v>61</v>
      </c>
      <c r="J272" s="186">
        <f t="shared" si="12"/>
        <v>130.16180000000003</v>
      </c>
    </row>
    <row r="273" spans="2:10" ht="12.75">
      <c r="B273" s="7">
        <v>8</v>
      </c>
      <c r="C273" s="15" t="s">
        <v>26</v>
      </c>
      <c r="D273" s="47" t="s">
        <v>226</v>
      </c>
      <c r="E273" s="3">
        <v>8.502</v>
      </c>
      <c r="F273" s="196">
        <v>8.21015</v>
      </c>
      <c r="G273" s="4">
        <v>3</v>
      </c>
      <c r="H273" s="56" t="s">
        <v>5</v>
      </c>
      <c r="I273" s="185">
        <v>61</v>
      </c>
      <c r="J273" s="186">
        <f t="shared" si="12"/>
        <v>103.72440000000002</v>
      </c>
    </row>
    <row r="274" spans="2:10" ht="12.75">
      <c r="B274" s="7">
        <v>9</v>
      </c>
      <c r="C274" s="15" t="s">
        <v>26</v>
      </c>
      <c r="D274" s="47" t="s">
        <v>227</v>
      </c>
      <c r="E274" s="8">
        <v>10.002</v>
      </c>
      <c r="F274" s="196">
        <v>9.86797</v>
      </c>
      <c r="G274" s="9">
        <v>4</v>
      </c>
      <c r="H274" s="55" t="s">
        <v>5</v>
      </c>
      <c r="I274" s="185">
        <v>61</v>
      </c>
      <c r="J274" s="186">
        <f t="shared" si="12"/>
        <v>122.02440000000001</v>
      </c>
    </row>
    <row r="275" spans="2:10" ht="12.75">
      <c r="B275" s="7">
        <v>10</v>
      </c>
      <c r="C275" s="15" t="s">
        <v>26</v>
      </c>
      <c r="D275" s="47" t="s">
        <v>228</v>
      </c>
      <c r="E275" s="8">
        <v>5.001</v>
      </c>
      <c r="F275" s="196">
        <v>4.98175</v>
      </c>
      <c r="G275" s="9">
        <v>4</v>
      </c>
      <c r="H275" s="55" t="s">
        <v>5</v>
      </c>
      <c r="I275" s="185">
        <v>61</v>
      </c>
      <c r="J275" s="186">
        <f t="shared" si="12"/>
        <v>61.01220000000001</v>
      </c>
    </row>
    <row r="276" spans="2:10" ht="12.75">
      <c r="B276" s="7">
        <v>11</v>
      </c>
      <c r="C276" s="15" t="s">
        <v>26</v>
      </c>
      <c r="D276" s="47" t="s">
        <v>230</v>
      </c>
      <c r="E276" s="3">
        <v>6.851</v>
      </c>
      <c r="F276" s="196">
        <v>6.78799</v>
      </c>
      <c r="G276" s="9">
        <v>4</v>
      </c>
      <c r="H276" s="55" t="s">
        <v>5</v>
      </c>
      <c r="I276" s="185">
        <v>61</v>
      </c>
      <c r="J276" s="186">
        <f t="shared" si="12"/>
        <v>83.5822</v>
      </c>
    </row>
    <row r="277" spans="2:10" ht="12.75">
      <c r="B277" s="7">
        <v>12</v>
      </c>
      <c r="C277" s="15" t="s">
        <v>26</v>
      </c>
      <c r="D277" s="47" t="s">
        <v>231</v>
      </c>
      <c r="E277" s="3">
        <v>6.851</v>
      </c>
      <c r="F277" s="196">
        <v>6.8179799999999995</v>
      </c>
      <c r="G277" s="9">
        <v>4</v>
      </c>
      <c r="H277" s="55" t="s">
        <v>5</v>
      </c>
      <c r="I277" s="185">
        <v>61</v>
      </c>
      <c r="J277" s="186">
        <f t="shared" si="12"/>
        <v>83.5822</v>
      </c>
    </row>
    <row r="278" spans="2:10" ht="12.75">
      <c r="B278" s="7">
        <v>13</v>
      </c>
      <c r="C278" s="15" t="s">
        <v>26</v>
      </c>
      <c r="D278" s="47" t="s">
        <v>232</v>
      </c>
      <c r="E278" s="3">
        <v>6.852</v>
      </c>
      <c r="F278" s="196">
        <v>6.8426</v>
      </c>
      <c r="G278" s="9">
        <v>4</v>
      </c>
      <c r="H278" s="55" t="s">
        <v>5</v>
      </c>
      <c r="I278" s="185">
        <v>61</v>
      </c>
      <c r="J278" s="186">
        <f t="shared" si="12"/>
        <v>83.59440000000001</v>
      </c>
    </row>
    <row r="279" spans="2:10" ht="12.75">
      <c r="B279" s="7">
        <v>14</v>
      </c>
      <c r="C279" s="15" t="s">
        <v>26</v>
      </c>
      <c r="D279" s="47" t="s">
        <v>233</v>
      </c>
      <c r="E279" s="3">
        <v>6.852</v>
      </c>
      <c r="F279" s="196">
        <v>6.84487</v>
      </c>
      <c r="G279" s="9">
        <v>4</v>
      </c>
      <c r="H279" s="55" t="s">
        <v>5</v>
      </c>
      <c r="I279" s="185">
        <v>61</v>
      </c>
      <c r="J279" s="186">
        <f t="shared" si="12"/>
        <v>83.59440000000001</v>
      </c>
    </row>
    <row r="280" spans="2:10" ht="12.75">
      <c r="B280" s="7">
        <v>15</v>
      </c>
      <c r="C280" s="15" t="s">
        <v>26</v>
      </c>
      <c r="D280" s="47" t="s">
        <v>234</v>
      </c>
      <c r="E280" s="3">
        <v>6.852</v>
      </c>
      <c r="F280" s="196">
        <v>6.84432</v>
      </c>
      <c r="G280" s="9">
        <v>4</v>
      </c>
      <c r="H280" s="55" t="s">
        <v>5</v>
      </c>
      <c r="I280" s="185">
        <v>61</v>
      </c>
      <c r="J280" s="186">
        <f t="shared" si="12"/>
        <v>83.59440000000001</v>
      </c>
    </row>
    <row r="281" spans="2:10" ht="12.75">
      <c r="B281" s="7">
        <v>16</v>
      </c>
      <c r="C281" s="15" t="s">
        <v>26</v>
      </c>
      <c r="D281" s="47" t="s">
        <v>235</v>
      </c>
      <c r="E281" s="3">
        <v>6.852</v>
      </c>
      <c r="F281" s="196">
        <v>6.8454</v>
      </c>
      <c r="G281" s="9">
        <v>4</v>
      </c>
      <c r="H281" s="55" t="s">
        <v>5</v>
      </c>
      <c r="I281" s="185">
        <v>61</v>
      </c>
      <c r="J281" s="186">
        <f t="shared" si="12"/>
        <v>83.59440000000001</v>
      </c>
    </row>
    <row r="282" spans="2:10" ht="13.5" thickBot="1">
      <c r="B282" s="222">
        <v>17</v>
      </c>
      <c r="C282" s="97" t="s">
        <v>26</v>
      </c>
      <c r="D282" s="249" t="s">
        <v>236</v>
      </c>
      <c r="E282" s="237">
        <v>6.852</v>
      </c>
      <c r="F282" s="226">
        <v>6.8447</v>
      </c>
      <c r="G282" s="105">
        <v>4</v>
      </c>
      <c r="H282" s="238" t="s">
        <v>5</v>
      </c>
      <c r="I282" s="187">
        <v>61</v>
      </c>
      <c r="J282" s="188">
        <f t="shared" si="12"/>
        <v>83.59440000000001</v>
      </c>
    </row>
    <row r="283" spans="2:10" ht="13.5" thickBot="1">
      <c r="B283" s="32"/>
      <c r="C283" s="68" t="s">
        <v>6</v>
      </c>
      <c r="D283" s="72"/>
      <c r="E283" s="84">
        <f>SUM(E266:E282)</f>
        <v>155.611</v>
      </c>
      <c r="F283" s="198">
        <f>SUM(F266:F282)</f>
        <v>154.84063000000003</v>
      </c>
      <c r="G283" s="74"/>
      <c r="H283" s="131"/>
      <c r="I283" s="35"/>
      <c r="J283" s="161"/>
    </row>
    <row r="284" spans="2:10" ht="12.75">
      <c r="B284" s="67"/>
      <c r="C284" s="234"/>
      <c r="D284" s="95"/>
      <c r="E284" s="247"/>
      <c r="F284" s="243"/>
      <c r="G284" s="103"/>
      <c r="H284" s="239"/>
      <c r="I284" s="54"/>
      <c r="J284" s="169"/>
    </row>
    <row r="285" spans="2:10" ht="12.75">
      <c r="B285" s="7">
        <v>1</v>
      </c>
      <c r="C285" s="1" t="s">
        <v>256</v>
      </c>
      <c r="D285" s="92" t="s">
        <v>237</v>
      </c>
      <c r="E285" s="3">
        <v>8.76</v>
      </c>
      <c r="F285" s="196">
        <v>8.75262</v>
      </c>
      <c r="G285" s="23">
        <v>5</v>
      </c>
      <c r="H285" s="63" t="s">
        <v>5</v>
      </c>
      <c r="I285" s="185">
        <v>61</v>
      </c>
      <c r="J285" s="186">
        <f aca="true" t="shared" si="13" ref="J285:J303">20%*I285*E285</f>
        <v>106.872</v>
      </c>
    </row>
    <row r="286" spans="2:10" ht="12.75">
      <c r="B286" s="7">
        <v>2</v>
      </c>
      <c r="C286" s="1" t="s">
        <v>256</v>
      </c>
      <c r="D286" s="92" t="s">
        <v>238</v>
      </c>
      <c r="E286" s="3">
        <v>8.76</v>
      </c>
      <c r="F286" s="196">
        <v>8.75169</v>
      </c>
      <c r="G286" s="23">
        <v>5</v>
      </c>
      <c r="H286" s="63" t="s">
        <v>5</v>
      </c>
      <c r="I286" s="185">
        <v>61</v>
      </c>
      <c r="J286" s="186">
        <f t="shared" si="13"/>
        <v>106.872</v>
      </c>
    </row>
    <row r="287" spans="2:10" ht="12.75">
      <c r="B287" s="7">
        <v>3</v>
      </c>
      <c r="C287" s="1" t="s">
        <v>256</v>
      </c>
      <c r="D287" s="92" t="s">
        <v>239</v>
      </c>
      <c r="E287" s="3">
        <v>8.76</v>
      </c>
      <c r="F287" s="196">
        <v>8.75127</v>
      </c>
      <c r="G287" s="23">
        <v>5</v>
      </c>
      <c r="H287" s="63" t="s">
        <v>5</v>
      </c>
      <c r="I287" s="185">
        <v>61</v>
      </c>
      <c r="J287" s="186">
        <f t="shared" si="13"/>
        <v>106.872</v>
      </c>
    </row>
    <row r="288" spans="2:10" ht="12.75">
      <c r="B288" s="7">
        <v>4</v>
      </c>
      <c r="C288" s="1" t="s">
        <v>256</v>
      </c>
      <c r="D288" s="92" t="s">
        <v>240</v>
      </c>
      <c r="E288" s="3">
        <v>8.76</v>
      </c>
      <c r="F288" s="196">
        <v>8.751040000000001</v>
      </c>
      <c r="G288" s="23">
        <v>5</v>
      </c>
      <c r="H288" s="63" t="s">
        <v>5</v>
      </c>
      <c r="I288" s="185">
        <v>61</v>
      </c>
      <c r="J288" s="186">
        <f t="shared" si="13"/>
        <v>106.872</v>
      </c>
    </row>
    <row r="289" spans="2:10" ht="12.75">
      <c r="B289" s="7">
        <v>5</v>
      </c>
      <c r="C289" s="1" t="s">
        <v>256</v>
      </c>
      <c r="D289" s="92" t="s">
        <v>241</v>
      </c>
      <c r="E289" s="3">
        <v>8.76</v>
      </c>
      <c r="F289" s="196">
        <v>8.75283</v>
      </c>
      <c r="G289" s="23">
        <v>5</v>
      </c>
      <c r="H289" s="63" t="s">
        <v>5</v>
      </c>
      <c r="I289" s="185">
        <v>61</v>
      </c>
      <c r="J289" s="186">
        <f t="shared" si="13"/>
        <v>106.872</v>
      </c>
    </row>
    <row r="290" spans="2:10" ht="12.75">
      <c r="B290" s="7">
        <v>6</v>
      </c>
      <c r="C290" s="1" t="s">
        <v>256</v>
      </c>
      <c r="D290" s="92" t="s">
        <v>242</v>
      </c>
      <c r="E290" s="3">
        <v>8.76</v>
      </c>
      <c r="F290" s="196">
        <v>8.74847</v>
      </c>
      <c r="G290" s="23">
        <v>5</v>
      </c>
      <c r="H290" s="63" t="s">
        <v>5</v>
      </c>
      <c r="I290" s="185">
        <v>61</v>
      </c>
      <c r="J290" s="186">
        <f t="shared" si="13"/>
        <v>106.872</v>
      </c>
    </row>
    <row r="291" spans="2:10" ht="12.75">
      <c r="B291" s="7">
        <v>7</v>
      </c>
      <c r="C291" s="1" t="s">
        <v>256</v>
      </c>
      <c r="D291" s="92" t="s">
        <v>243</v>
      </c>
      <c r="E291" s="3">
        <v>8.76</v>
      </c>
      <c r="F291" s="196">
        <v>8.753549999999999</v>
      </c>
      <c r="G291" s="23">
        <v>5</v>
      </c>
      <c r="H291" s="63" t="s">
        <v>5</v>
      </c>
      <c r="I291" s="185">
        <v>61</v>
      </c>
      <c r="J291" s="186">
        <f t="shared" si="13"/>
        <v>106.872</v>
      </c>
    </row>
    <row r="292" spans="2:10" ht="12.75">
      <c r="B292" s="7">
        <v>8</v>
      </c>
      <c r="C292" s="1" t="s">
        <v>256</v>
      </c>
      <c r="D292" s="92" t="s">
        <v>244</v>
      </c>
      <c r="E292" s="3">
        <v>8.76</v>
      </c>
      <c r="F292" s="196">
        <v>8.74869</v>
      </c>
      <c r="G292" s="23">
        <v>5</v>
      </c>
      <c r="H292" s="63" t="s">
        <v>5</v>
      </c>
      <c r="I292" s="185">
        <v>61</v>
      </c>
      <c r="J292" s="186">
        <f t="shared" si="13"/>
        <v>106.872</v>
      </c>
    </row>
    <row r="293" spans="2:10" ht="12.75">
      <c r="B293" s="7">
        <v>9</v>
      </c>
      <c r="C293" s="1" t="s">
        <v>256</v>
      </c>
      <c r="D293" s="92" t="s">
        <v>245</v>
      </c>
      <c r="E293" s="3">
        <v>8.76</v>
      </c>
      <c r="F293" s="196">
        <v>8.75339</v>
      </c>
      <c r="G293" s="23">
        <v>5</v>
      </c>
      <c r="H293" s="63" t="s">
        <v>5</v>
      </c>
      <c r="I293" s="185">
        <v>61</v>
      </c>
      <c r="J293" s="186">
        <f t="shared" si="13"/>
        <v>106.872</v>
      </c>
    </row>
    <row r="294" spans="2:10" ht="12.75">
      <c r="B294" s="7">
        <v>10</v>
      </c>
      <c r="C294" s="1" t="s">
        <v>256</v>
      </c>
      <c r="D294" s="92" t="s">
        <v>246</v>
      </c>
      <c r="E294" s="3">
        <v>8.76</v>
      </c>
      <c r="F294" s="196">
        <v>8.75089</v>
      </c>
      <c r="G294" s="23">
        <v>5</v>
      </c>
      <c r="H294" s="63" t="s">
        <v>5</v>
      </c>
      <c r="I294" s="185">
        <v>61</v>
      </c>
      <c r="J294" s="186">
        <f t="shared" si="13"/>
        <v>106.872</v>
      </c>
    </row>
    <row r="295" spans="2:10" ht="12.75">
      <c r="B295" s="7">
        <v>11</v>
      </c>
      <c r="C295" s="1" t="s">
        <v>256</v>
      </c>
      <c r="D295" s="92" t="s">
        <v>247</v>
      </c>
      <c r="E295" s="3">
        <v>8.761</v>
      </c>
      <c r="F295" s="196">
        <v>8.75341</v>
      </c>
      <c r="G295" s="23">
        <v>5</v>
      </c>
      <c r="H295" s="63" t="s">
        <v>5</v>
      </c>
      <c r="I295" s="185">
        <v>61</v>
      </c>
      <c r="J295" s="186">
        <f t="shared" si="13"/>
        <v>106.8842</v>
      </c>
    </row>
    <row r="296" spans="2:10" ht="12.75">
      <c r="B296" s="7">
        <v>12</v>
      </c>
      <c r="C296" s="1" t="s">
        <v>256</v>
      </c>
      <c r="D296" s="92" t="s">
        <v>248</v>
      </c>
      <c r="E296" s="3">
        <v>8.761</v>
      </c>
      <c r="F296" s="196">
        <v>8.75217</v>
      </c>
      <c r="G296" s="23">
        <v>5</v>
      </c>
      <c r="H296" s="63" t="s">
        <v>5</v>
      </c>
      <c r="I296" s="185">
        <v>61</v>
      </c>
      <c r="J296" s="186">
        <f t="shared" si="13"/>
        <v>106.8842</v>
      </c>
    </row>
    <row r="297" spans="2:10" ht="12.75">
      <c r="B297" s="7">
        <v>13</v>
      </c>
      <c r="C297" s="1" t="s">
        <v>256</v>
      </c>
      <c r="D297" s="92" t="s">
        <v>249</v>
      </c>
      <c r="E297" s="3">
        <v>8.761</v>
      </c>
      <c r="F297" s="196">
        <v>8.75109</v>
      </c>
      <c r="G297" s="23">
        <v>5</v>
      </c>
      <c r="H297" s="63" t="s">
        <v>5</v>
      </c>
      <c r="I297" s="185">
        <v>61</v>
      </c>
      <c r="J297" s="186">
        <f t="shared" si="13"/>
        <v>106.8842</v>
      </c>
    </row>
    <row r="298" spans="2:10" ht="12.75">
      <c r="B298" s="7">
        <v>14</v>
      </c>
      <c r="C298" s="1" t="s">
        <v>256</v>
      </c>
      <c r="D298" s="92" t="s">
        <v>250</v>
      </c>
      <c r="E298" s="3">
        <v>8.761</v>
      </c>
      <c r="F298" s="196">
        <v>8.75317</v>
      </c>
      <c r="G298" s="23">
        <v>5</v>
      </c>
      <c r="H298" s="63" t="s">
        <v>5</v>
      </c>
      <c r="I298" s="185">
        <v>61</v>
      </c>
      <c r="J298" s="186">
        <f t="shared" si="13"/>
        <v>106.8842</v>
      </c>
    </row>
    <row r="299" spans="2:10" ht="12.75">
      <c r="B299" s="7">
        <v>15</v>
      </c>
      <c r="C299" s="1" t="s">
        <v>256</v>
      </c>
      <c r="D299" s="92" t="s">
        <v>251</v>
      </c>
      <c r="E299" s="3">
        <v>5.001</v>
      </c>
      <c r="F299" s="196">
        <v>4.996</v>
      </c>
      <c r="G299" s="23">
        <v>5</v>
      </c>
      <c r="H299" s="63" t="s">
        <v>5</v>
      </c>
      <c r="I299" s="185">
        <v>61</v>
      </c>
      <c r="J299" s="186">
        <f t="shared" si="13"/>
        <v>61.01220000000001</v>
      </c>
    </row>
    <row r="300" spans="2:10" ht="12.75">
      <c r="B300" s="7">
        <v>16</v>
      </c>
      <c r="C300" s="1" t="s">
        <v>256</v>
      </c>
      <c r="D300" s="92" t="s">
        <v>252</v>
      </c>
      <c r="E300" s="3">
        <v>5.001</v>
      </c>
      <c r="F300" s="196">
        <v>4.99582</v>
      </c>
      <c r="G300" s="23">
        <v>5</v>
      </c>
      <c r="H300" s="63" t="s">
        <v>5</v>
      </c>
      <c r="I300" s="185">
        <v>61</v>
      </c>
      <c r="J300" s="186">
        <f t="shared" si="13"/>
        <v>61.01220000000001</v>
      </c>
    </row>
    <row r="301" spans="2:10" ht="12.75">
      <c r="B301" s="7">
        <v>17</v>
      </c>
      <c r="C301" s="1" t="s">
        <v>256</v>
      </c>
      <c r="D301" s="92" t="s">
        <v>253</v>
      </c>
      <c r="E301" s="3">
        <v>5.001</v>
      </c>
      <c r="F301" s="196">
        <v>4.9965399999999995</v>
      </c>
      <c r="G301" s="23">
        <v>5</v>
      </c>
      <c r="H301" s="63" t="s">
        <v>5</v>
      </c>
      <c r="I301" s="185">
        <v>61</v>
      </c>
      <c r="J301" s="186">
        <f t="shared" si="13"/>
        <v>61.01220000000001</v>
      </c>
    </row>
    <row r="302" spans="2:10" ht="12.75">
      <c r="B302" s="7">
        <v>18</v>
      </c>
      <c r="C302" s="1" t="s">
        <v>256</v>
      </c>
      <c r="D302" s="92" t="s">
        <v>254</v>
      </c>
      <c r="E302" s="3">
        <v>5.001</v>
      </c>
      <c r="F302" s="196">
        <v>4.996180000000001</v>
      </c>
      <c r="G302" s="23">
        <v>5</v>
      </c>
      <c r="H302" s="63" t="s">
        <v>5</v>
      </c>
      <c r="I302" s="185">
        <v>61</v>
      </c>
      <c r="J302" s="186">
        <f t="shared" si="13"/>
        <v>61.01220000000001</v>
      </c>
    </row>
    <row r="303" spans="2:10" ht="13.5" thickBot="1">
      <c r="B303" s="29">
        <v>19</v>
      </c>
      <c r="C303" s="30" t="s">
        <v>256</v>
      </c>
      <c r="D303" s="201" t="s">
        <v>255</v>
      </c>
      <c r="E303" s="52">
        <v>10.426</v>
      </c>
      <c r="F303" s="197">
        <v>8.13361</v>
      </c>
      <c r="G303" s="53">
        <v>3</v>
      </c>
      <c r="H303" s="64" t="s">
        <v>5</v>
      </c>
      <c r="I303" s="155">
        <v>61</v>
      </c>
      <c r="J303" s="156">
        <f t="shared" si="13"/>
        <v>127.19720000000001</v>
      </c>
    </row>
    <row r="304" spans="2:10" ht="13.5" thickBot="1">
      <c r="B304" s="32"/>
      <c r="C304" s="68" t="s">
        <v>6</v>
      </c>
      <c r="D304" s="79"/>
      <c r="E304" s="84">
        <f>SUM(E285:E303)</f>
        <v>153.07399999999998</v>
      </c>
      <c r="F304" s="198">
        <f>SUM(F285:F303)</f>
        <v>150.64243000000002</v>
      </c>
      <c r="G304" s="80"/>
      <c r="H304" s="134"/>
      <c r="I304" s="35"/>
      <c r="J304" s="161"/>
    </row>
    <row r="305" spans="2:10" ht="12.75">
      <c r="B305" s="212"/>
      <c r="C305" s="213"/>
      <c r="D305" s="283"/>
      <c r="E305" s="248"/>
      <c r="F305" s="216"/>
      <c r="G305" s="284"/>
      <c r="H305" s="285"/>
      <c r="I305" s="99"/>
      <c r="J305" s="99"/>
    </row>
    <row r="306" spans="2:10" ht="12.75">
      <c r="B306" s="251"/>
      <c r="C306" s="252"/>
      <c r="D306" s="253"/>
      <c r="E306"/>
      <c r="F306"/>
      <c r="G306" s="251"/>
      <c r="H306" s="254"/>
      <c r="I306" s="255"/>
      <c r="J306" s="99"/>
    </row>
    <row r="307" spans="2:10" ht="13.5" thickBot="1">
      <c r="B307" s="251"/>
      <c r="C307" s="252"/>
      <c r="D307" s="253"/>
      <c r="E307"/>
      <c r="F307"/>
      <c r="G307" s="251"/>
      <c r="H307" s="254"/>
      <c r="I307" s="255"/>
      <c r="J307" s="99"/>
    </row>
    <row r="308" spans="2:10" ht="12.75">
      <c r="B308" s="67">
        <v>1</v>
      </c>
      <c r="C308" s="94" t="s">
        <v>27</v>
      </c>
      <c r="D308" s="95" t="s">
        <v>257</v>
      </c>
      <c r="E308" s="272">
        <v>12.303</v>
      </c>
      <c r="F308" s="193">
        <v>12.29205</v>
      </c>
      <c r="G308" s="96">
        <v>3</v>
      </c>
      <c r="H308" s="221" t="s">
        <v>5</v>
      </c>
      <c r="I308" s="194">
        <v>61</v>
      </c>
      <c r="J308" s="195">
        <f>20%*I308*E308</f>
        <v>150.09660000000002</v>
      </c>
    </row>
    <row r="309" spans="2:10" ht="12.75">
      <c r="B309" s="7">
        <v>2</v>
      </c>
      <c r="C309" s="15" t="s">
        <v>27</v>
      </c>
      <c r="D309" s="47" t="s">
        <v>260</v>
      </c>
      <c r="E309" s="13">
        <v>31.506</v>
      </c>
      <c r="F309" s="196">
        <v>31.46886</v>
      </c>
      <c r="G309" s="4">
        <v>4</v>
      </c>
      <c r="H309" s="56" t="s">
        <v>5</v>
      </c>
      <c r="I309" s="185">
        <v>61</v>
      </c>
      <c r="J309" s="186">
        <f>20%*I309*E309</f>
        <v>384.37320000000005</v>
      </c>
    </row>
    <row r="310" spans="2:10" ht="12.75">
      <c r="B310" s="7">
        <v>3</v>
      </c>
      <c r="C310" s="15" t="s">
        <v>27</v>
      </c>
      <c r="D310" s="47" t="s">
        <v>261</v>
      </c>
      <c r="E310" s="13">
        <v>25.505</v>
      </c>
      <c r="F310" s="196">
        <v>25.22485</v>
      </c>
      <c r="G310" s="4">
        <v>4</v>
      </c>
      <c r="H310" s="56" t="s">
        <v>5</v>
      </c>
      <c r="I310" s="185">
        <v>61</v>
      </c>
      <c r="J310" s="186">
        <f>20%*I310*E310</f>
        <v>311.161</v>
      </c>
    </row>
    <row r="311" spans="2:10" ht="12.75">
      <c r="B311" s="7">
        <v>4</v>
      </c>
      <c r="C311" s="15" t="s">
        <v>27</v>
      </c>
      <c r="D311" s="47" t="s">
        <v>258</v>
      </c>
      <c r="E311" s="13">
        <v>11.003</v>
      </c>
      <c r="F311" s="196">
        <v>10.97035</v>
      </c>
      <c r="G311" s="4">
        <v>5</v>
      </c>
      <c r="H311" s="56" t="s">
        <v>5</v>
      </c>
      <c r="I311" s="185">
        <v>61</v>
      </c>
      <c r="J311" s="186">
        <f>20%*I311*E311</f>
        <v>134.2366</v>
      </c>
    </row>
    <row r="312" spans="2:10" ht="13.5" thickBot="1">
      <c r="B312" s="222">
        <v>5</v>
      </c>
      <c r="C312" s="97" t="s">
        <v>27</v>
      </c>
      <c r="D312" s="249" t="s">
        <v>259</v>
      </c>
      <c r="E312" s="273">
        <v>11.003</v>
      </c>
      <c r="F312" s="226">
        <v>10.9924</v>
      </c>
      <c r="G312" s="98">
        <v>5</v>
      </c>
      <c r="H312" s="227" t="s">
        <v>5</v>
      </c>
      <c r="I312" s="187">
        <v>61</v>
      </c>
      <c r="J312" s="188">
        <f>20%*I312*E312</f>
        <v>134.2366</v>
      </c>
    </row>
    <row r="313" spans="2:10" ht="13.5" thickBot="1">
      <c r="B313" s="32"/>
      <c r="C313" s="68" t="s">
        <v>6</v>
      </c>
      <c r="D313" s="72"/>
      <c r="E313" s="44">
        <f>SUM(E308:E312)</f>
        <v>91.32</v>
      </c>
      <c r="F313" s="198">
        <f>SUM(F308:F312)</f>
        <v>90.94851</v>
      </c>
      <c r="G313" s="43"/>
      <c r="H313" s="59"/>
      <c r="I313" s="35"/>
      <c r="J313" s="161"/>
    </row>
    <row r="314" spans="2:10" ht="12.75">
      <c r="B314" s="67"/>
      <c r="C314" s="234"/>
      <c r="D314" s="95"/>
      <c r="E314" s="241"/>
      <c r="F314" s="54"/>
      <c r="G314" s="96"/>
      <c r="H314" s="221"/>
      <c r="I314" s="54"/>
      <c r="J314" s="169"/>
    </row>
    <row r="315" spans="2:10" ht="12.75">
      <c r="B315" s="7">
        <v>1</v>
      </c>
      <c r="C315" s="1" t="s">
        <v>23</v>
      </c>
      <c r="D315" s="11" t="s">
        <v>262</v>
      </c>
      <c r="E315" s="3">
        <v>10.903</v>
      </c>
      <c r="F315" s="196">
        <v>10.670819999999999</v>
      </c>
      <c r="G315" s="9">
        <v>4</v>
      </c>
      <c r="H315" s="55" t="s">
        <v>5</v>
      </c>
      <c r="I315" s="185">
        <v>61</v>
      </c>
      <c r="J315" s="186">
        <f aca="true" t="shared" si="14" ref="J315:J354">20%*I315*E315</f>
        <v>133.0166</v>
      </c>
    </row>
    <row r="316" spans="2:10" ht="12.75">
      <c r="B316" s="7">
        <v>2</v>
      </c>
      <c r="C316" s="1" t="s">
        <v>23</v>
      </c>
      <c r="D316" s="11" t="s">
        <v>263</v>
      </c>
      <c r="E316" s="3">
        <v>10.903</v>
      </c>
      <c r="F316" s="196">
        <v>10.64006</v>
      </c>
      <c r="G316" s="9">
        <v>4</v>
      </c>
      <c r="H316" s="55" t="s">
        <v>5</v>
      </c>
      <c r="I316" s="185">
        <v>61</v>
      </c>
      <c r="J316" s="186">
        <f t="shared" si="14"/>
        <v>133.0166</v>
      </c>
    </row>
    <row r="317" spans="2:10" ht="12.75">
      <c r="B317" s="7">
        <v>3</v>
      </c>
      <c r="C317" s="1" t="s">
        <v>23</v>
      </c>
      <c r="D317" s="11" t="s">
        <v>264</v>
      </c>
      <c r="E317" s="3">
        <v>14.992</v>
      </c>
      <c r="F317" s="196">
        <v>14.74541</v>
      </c>
      <c r="G317" s="9">
        <v>4</v>
      </c>
      <c r="H317" s="55" t="s">
        <v>5</v>
      </c>
      <c r="I317" s="185">
        <v>61</v>
      </c>
      <c r="J317" s="186">
        <f t="shared" si="14"/>
        <v>182.90240000000003</v>
      </c>
    </row>
    <row r="318" spans="2:10" ht="12.75">
      <c r="B318" s="7">
        <v>4</v>
      </c>
      <c r="C318" s="1" t="s">
        <v>23</v>
      </c>
      <c r="D318" s="11" t="s">
        <v>265</v>
      </c>
      <c r="E318" s="8">
        <v>5</v>
      </c>
      <c r="F318" s="196">
        <v>4.9959</v>
      </c>
      <c r="G318" s="9">
        <v>4</v>
      </c>
      <c r="H318" s="55" t="s">
        <v>5</v>
      </c>
      <c r="I318" s="185">
        <v>61</v>
      </c>
      <c r="J318" s="186">
        <f t="shared" si="14"/>
        <v>61.00000000000001</v>
      </c>
    </row>
    <row r="319" spans="2:10" ht="12.75">
      <c r="B319" s="7">
        <v>5</v>
      </c>
      <c r="C319" s="1" t="s">
        <v>23</v>
      </c>
      <c r="D319" s="11" t="s">
        <v>266</v>
      </c>
      <c r="E319" s="8">
        <v>10.003</v>
      </c>
      <c r="F319" s="196">
        <v>9.88796</v>
      </c>
      <c r="G319" s="9">
        <v>3</v>
      </c>
      <c r="H319" s="55" t="s">
        <v>5</v>
      </c>
      <c r="I319" s="185">
        <v>61</v>
      </c>
      <c r="J319" s="186">
        <f t="shared" si="14"/>
        <v>122.0366</v>
      </c>
    </row>
    <row r="320" spans="2:10" ht="12.75">
      <c r="B320" s="7">
        <v>6</v>
      </c>
      <c r="C320" s="1" t="s">
        <v>23</v>
      </c>
      <c r="D320" s="11" t="s">
        <v>267</v>
      </c>
      <c r="E320" s="3">
        <v>10.801</v>
      </c>
      <c r="F320" s="196">
        <v>10.68945</v>
      </c>
      <c r="G320" s="9">
        <v>3</v>
      </c>
      <c r="H320" s="55" t="s">
        <v>5</v>
      </c>
      <c r="I320" s="185">
        <v>61</v>
      </c>
      <c r="J320" s="186">
        <f t="shared" si="14"/>
        <v>131.77220000000003</v>
      </c>
    </row>
    <row r="321" spans="2:10" ht="12.75">
      <c r="B321" s="7">
        <v>7</v>
      </c>
      <c r="C321" s="1" t="s">
        <v>23</v>
      </c>
      <c r="D321" s="11" t="s">
        <v>268</v>
      </c>
      <c r="E321" s="8">
        <v>12.002</v>
      </c>
      <c r="F321" s="196">
        <v>11.98926</v>
      </c>
      <c r="G321" s="9">
        <v>4</v>
      </c>
      <c r="H321" s="55" t="s">
        <v>5</v>
      </c>
      <c r="I321" s="185">
        <v>61</v>
      </c>
      <c r="J321" s="186">
        <f t="shared" si="14"/>
        <v>146.42440000000002</v>
      </c>
    </row>
    <row r="322" spans="2:10" ht="12.75">
      <c r="B322" s="7">
        <v>8</v>
      </c>
      <c r="C322" s="1" t="s">
        <v>23</v>
      </c>
      <c r="D322" s="11" t="s">
        <v>269</v>
      </c>
      <c r="E322" s="8">
        <v>50.212</v>
      </c>
      <c r="F322" s="196">
        <v>48.265879999999996</v>
      </c>
      <c r="G322" s="9">
        <v>4</v>
      </c>
      <c r="H322" s="55" t="s">
        <v>5</v>
      </c>
      <c r="I322" s="185">
        <v>61</v>
      </c>
      <c r="J322" s="186">
        <f t="shared" si="14"/>
        <v>612.5864000000001</v>
      </c>
    </row>
    <row r="323" spans="2:10" ht="12.75">
      <c r="B323" s="7">
        <v>9</v>
      </c>
      <c r="C323" s="1" t="s">
        <v>23</v>
      </c>
      <c r="D323" s="11" t="s">
        <v>270</v>
      </c>
      <c r="E323" s="8">
        <v>10.002</v>
      </c>
      <c r="F323" s="196">
        <v>9.80716</v>
      </c>
      <c r="G323" s="9">
        <v>3</v>
      </c>
      <c r="H323" s="55" t="s">
        <v>5</v>
      </c>
      <c r="I323" s="185">
        <v>61</v>
      </c>
      <c r="J323" s="186">
        <f t="shared" si="14"/>
        <v>122.02440000000001</v>
      </c>
    </row>
    <row r="324" spans="2:10" ht="12.75">
      <c r="B324" s="7">
        <v>10</v>
      </c>
      <c r="C324" s="1" t="s">
        <v>23</v>
      </c>
      <c r="D324" s="11" t="s">
        <v>271</v>
      </c>
      <c r="E324" s="8">
        <v>10.001</v>
      </c>
      <c r="F324" s="196">
        <v>9.976360000000001</v>
      </c>
      <c r="G324" s="9">
        <v>4</v>
      </c>
      <c r="H324" s="55" t="s">
        <v>5</v>
      </c>
      <c r="I324" s="185">
        <v>61</v>
      </c>
      <c r="J324" s="186">
        <f t="shared" si="14"/>
        <v>122.0122</v>
      </c>
    </row>
    <row r="325" spans="2:10" ht="12.75">
      <c r="B325" s="7">
        <v>11</v>
      </c>
      <c r="C325" s="1" t="s">
        <v>23</v>
      </c>
      <c r="D325" s="11" t="s">
        <v>272</v>
      </c>
      <c r="E325" s="8">
        <v>15.004</v>
      </c>
      <c r="F325" s="196">
        <v>14.232</v>
      </c>
      <c r="G325" s="9">
        <v>3</v>
      </c>
      <c r="H325" s="55" t="s">
        <v>5</v>
      </c>
      <c r="I325" s="185">
        <v>61</v>
      </c>
      <c r="J325" s="186">
        <f t="shared" si="14"/>
        <v>183.0488</v>
      </c>
    </row>
    <row r="326" spans="2:10" ht="12.75">
      <c r="B326" s="7">
        <v>12</v>
      </c>
      <c r="C326" s="1" t="s">
        <v>23</v>
      </c>
      <c r="D326" s="11" t="s">
        <v>273</v>
      </c>
      <c r="E326" s="8">
        <v>15.005</v>
      </c>
      <c r="F326" s="196">
        <v>14.94615</v>
      </c>
      <c r="G326" s="9">
        <v>4</v>
      </c>
      <c r="H326" s="55" t="s">
        <v>5</v>
      </c>
      <c r="I326" s="185">
        <v>61</v>
      </c>
      <c r="J326" s="186">
        <f t="shared" si="14"/>
        <v>183.06100000000004</v>
      </c>
    </row>
    <row r="327" spans="2:10" ht="12.75">
      <c r="B327" s="7">
        <v>13</v>
      </c>
      <c r="C327" s="1" t="s">
        <v>23</v>
      </c>
      <c r="D327" s="11" t="s">
        <v>274</v>
      </c>
      <c r="E327" s="8">
        <v>8.502</v>
      </c>
      <c r="F327" s="196">
        <v>8.41959</v>
      </c>
      <c r="G327" s="9">
        <v>3</v>
      </c>
      <c r="H327" s="55" t="s">
        <v>5</v>
      </c>
      <c r="I327" s="185">
        <v>61</v>
      </c>
      <c r="J327" s="186">
        <f t="shared" si="14"/>
        <v>103.72440000000002</v>
      </c>
    </row>
    <row r="328" spans="2:10" ht="12.75">
      <c r="B328" s="7">
        <v>14</v>
      </c>
      <c r="C328" s="1" t="s">
        <v>23</v>
      </c>
      <c r="D328" s="11" t="s">
        <v>275</v>
      </c>
      <c r="E328" s="8">
        <v>24.506</v>
      </c>
      <c r="F328" s="196">
        <v>24.441</v>
      </c>
      <c r="G328" s="9">
        <v>3</v>
      </c>
      <c r="H328" s="55" t="s">
        <v>5</v>
      </c>
      <c r="I328" s="185">
        <v>61</v>
      </c>
      <c r="J328" s="186">
        <f t="shared" si="14"/>
        <v>298.9732</v>
      </c>
    </row>
    <row r="329" spans="2:10" ht="12.75">
      <c r="B329" s="7">
        <v>15</v>
      </c>
      <c r="C329" s="1" t="s">
        <v>23</v>
      </c>
      <c r="D329" s="11" t="s">
        <v>276</v>
      </c>
      <c r="E329" s="8">
        <v>4.534</v>
      </c>
      <c r="F329" s="196">
        <v>4.505</v>
      </c>
      <c r="G329" s="9">
        <v>4</v>
      </c>
      <c r="H329" s="55" t="s">
        <v>5</v>
      </c>
      <c r="I329" s="185">
        <v>61</v>
      </c>
      <c r="J329" s="186">
        <f t="shared" si="14"/>
        <v>55.314800000000005</v>
      </c>
    </row>
    <row r="330" spans="2:10" ht="12.75">
      <c r="B330" s="7">
        <v>16</v>
      </c>
      <c r="C330" s="1" t="s">
        <v>23</v>
      </c>
      <c r="D330" s="11" t="s">
        <v>277</v>
      </c>
      <c r="E330" s="3">
        <v>15.004</v>
      </c>
      <c r="F330" s="196">
        <v>14.962</v>
      </c>
      <c r="G330" s="9">
        <v>4</v>
      </c>
      <c r="H330" s="55" t="s">
        <v>5</v>
      </c>
      <c r="I330" s="185">
        <v>61</v>
      </c>
      <c r="J330" s="186">
        <f t="shared" si="14"/>
        <v>183.0488</v>
      </c>
    </row>
    <row r="331" spans="2:10" ht="12.75">
      <c r="B331" s="7">
        <v>17</v>
      </c>
      <c r="C331" s="1" t="s">
        <v>23</v>
      </c>
      <c r="D331" s="11" t="s">
        <v>278</v>
      </c>
      <c r="E331" s="3">
        <v>4.251</v>
      </c>
      <c r="F331" s="196">
        <v>4.24706</v>
      </c>
      <c r="G331" s="9">
        <v>3</v>
      </c>
      <c r="H331" s="55" t="s">
        <v>5</v>
      </c>
      <c r="I331" s="185">
        <v>61</v>
      </c>
      <c r="J331" s="186">
        <f t="shared" si="14"/>
        <v>51.86220000000001</v>
      </c>
    </row>
    <row r="332" spans="2:10" ht="12.75">
      <c r="B332" s="7">
        <v>18</v>
      </c>
      <c r="C332" s="1" t="s">
        <v>23</v>
      </c>
      <c r="D332" s="11" t="s">
        <v>279</v>
      </c>
      <c r="E332" s="3">
        <v>4.251</v>
      </c>
      <c r="F332" s="196">
        <v>4.24655</v>
      </c>
      <c r="G332" s="9">
        <v>3</v>
      </c>
      <c r="H332" s="55" t="s">
        <v>5</v>
      </c>
      <c r="I332" s="185">
        <v>61</v>
      </c>
      <c r="J332" s="186">
        <f t="shared" si="14"/>
        <v>51.86220000000001</v>
      </c>
    </row>
    <row r="333" spans="2:10" ht="12.75">
      <c r="B333" s="7">
        <v>19</v>
      </c>
      <c r="C333" s="1" t="s">
        <v>23</v>
      </c>
      <c r="D333" s="11" t="s">
        <v>280</v>
      </c>
      <c r="E333" s="8">
        <v>6.001</v>
      </c>
      <c r="F333" s="196">
        <v>5.98127</v>
      </c>
      <c r="G333" s="9">
        <v>4</v>
      </c>
      <c r="H333" s="55" t="s">
        <v>5</v>
      </c>
      <c r="I333" s="185">
        <v>61</v>
      </c>
      <c r="J333" s="186">
        <f t="shared" si="14"/>
        <v>73.21220000000001</v>
      </c>
    </row>
    <row r="334" spans="2:10" ht="12.75">
      <c r="B334" s="7">
        <v>20</v>
      </c>
      <c r="C334" s="1" t="s">
        <v>23</v>
      </c>
      <c r="D334" s="11" t="s">
        <v>281</v>
      </c>
      <c r="E334" s="8">
        <v>11.949</v>
      </c>
      <c r="F334" s="196">
        <v>11.93667</v>
      </c>
      <c r="G334" s="9">
        <v>3</v>
      </c>
      <c r="H334" s="55" t="s">
        <v>5</v>
      </c>
      <c r="I334" s="185">
        <v>61</v>
      </c>
      <c r="J334" s="186">
        <f t="shared" si="14"/>
        <v>145.7778</v>
      </c>
    </row>
    <row r="335" spans="2:10" ht="12.75">
      <c r="B335" s="7">
        <v>21</v>
      </c>
      <c r="C335" s="1" t="s">
        <v>23</v>
      </c>
      <c r="D335" s="11" t="s">
        <v>282</v>
      </c>
      <c r="E335" s="8">
        <v>9.502</v>
      </c>
      <c r="F335" s="196">
        <v>6.27479</v>
      </c>
      <c r="G335" s="9">
        <v>4</v>
      </c>
      <c r="H335" s="55" t="s">
        <v>5</v>
      </c>
      <c r="I335" s="185">
        <v>61</v>
      </c>
      <c r="J335" s="186">
        <f t="shared" si="14"/>
        <v>115.92440000000002</v>
      </c>
    </row>
    <row r="336" spans="2:10" ht="12.75">
      <c r="B336" s="7">
        <v>22</v>
      </c>
      <c r="C336" s="1" t="s">
        <v>23</v>
      </c>
      <c r="D336" s="11" t="s">
        <v>283</v>
      </c>
      <c r="E336" s="8">
        <v>11.703</v>
      </c>
      <c r="F336" s="196">
        <v>8.916979999999999</v>
      </c>
      <c r="G336" s="9">
        <v>4</v>
      </c>
      <c r="H336" s="55" t="s">
        <v>5</v>
      </c>
      <c r="I336" s="185">
        <v>61</v>
      </c>
      <c r="J336" s="186">
        <f t="shared" si="14"/>
        <v>142.7766</v>
      </c>
    </row>
    <row r="337" spans="2:10" ht="12.75">
      <c r="B337" s="7">
        <v>23</v>
      </c>
      <c r="C337" s="1" t="s">
        <v>23</v>
      </c>
      <c r="D337" s="11" t="s">
        <v>284</v>
      </c>
      <c r="E337" s="8">
        <v>19.005</v>
      </c>
      <c r="F337" s="196">
        <v>17.33883</v>
      </c>
      <c r="G337" s="9">
        <v>4</v>
      </c>
      <c r="H337" s="55" t="s">
        <v>5</v>
      </c>
      <c r="I337" s="185">
        <v>61</v>
      </c>
      <c r="J337" s="186">
        <f t="shared" si="14"/>
        <v>231.86100000000002</v>
      </c>
    </row>
    <row r="338" spans="2:10" ht="12.75">
      <c r="B338" s="7">
        <v>24</v>
      </c>
      <c r="C338" s="1" t="s">
        <v>23</v>
      </c>
      <c r="D338" s="11" t="s">
        <v>285</v>
      </c>
      <c r="E338" s="3">
        <v>3.099</v>
      </c>
      <c r="F338" s="196">
        <v>3.09579</v>
      </c>
      <c r="G338" s="9">
        <v>4</v>
      </c>
      <c r="H338" s="55" t="s">
        <v>5</v>
      </c>
      <c r="I338" s="185">
        <v>61</v>
      </c>
      <c r="J338" s="186">
        <f t="shared" si="14"/>
        <v>37.80780000000001</v>
      </c>
    </row>
    <row r="339" spans="2:10" ht="12.75">
      <c r="B339" s="7">
        <v>25</v>
      </c>
      <c r="C339" s="1" t="s">
        <v>23</v>
      </c>
      <c r="D339" s="11" t="s">
        <v>286</v>
      </c>
      <c r="E339" s="3">
        <v>5.348</v>
      </c>
      <c r="F339" s="196">
        <v>5.34412</v>
      </c>
      <c r="G339" s="9">
        <v>5</v>
      </c>
      <c r="H339" s="55" t="s">
        <v>5</v>
      </c>
      <c r="I339" s="185">
        <v>61</v>
      </c>
      <c r="J339" s="186">
        <f t="shared" si="14"/>
        <v>65.24560000000001</v>
      </c>
    </row>
    <row r="340" spans="2:10" ht="12.75">
      <c r="B340" s="7">
        <v>26</v>
      </c>
      <c r="C340" s="1" t="s">
        <v>23</v>
      </c>
      <c r="D340" s="11" t="s">
        <v>287</v>
      </c>
      <c r="E340" s="3">
        <v>7.309</v>
      </c>
      <c r="F340" s="196">
        <v>7.3011</v>
      </c>
      <c r="G340" s="9">
        <v>5</v>
      </c>
      <c r="H340" s="55" t="s">
        <v>5</v>
      </c>
      <c r="I340" s="185">
        <v>61</v>
      </c>
      <c r="J340" s="186">
        <f t="shared" si="14"/>
        <v>89.16980000000001</v>
      </c>
    </row>
    <row r="341" spans="2:10" ht="12.75">
      <c r="B341" s="7">
        <v>27</v>
      </c>
      <c r="C341" s="1" t="s">
        <v>23</v>
      </c>
      <c r="D341" s="11" t="s">
        <v>288</v>
      </c>
      <c r="E341" s="3">
        <v>9.695</v>
      </c>
      <c r="F341" s="196">
        <v>9.685709999999998</v>
      </c>
      <c r="G341" s="9">
        <v>5</v>
      </c>
      <c r="H341" s="55" t="s">
        <v>5</v>
      </c>
      <c r="I341" s="185">
        <v>61</v>
      </c>
      <c r="J341" s="186">
        <f t="shared" si="14"/>
        <v>118.27900000000001</v>
      </c>
    </row>
    <row r="342" spans="2:10" ht="12.75">
      <c r="B342" s="7">
        <v>28</v>
      </c>
      <c r="C342" s="1" t="s">
        <v>23</v>
      </c>
      <c r="D342" s="11" t="s">
        <v>289</v>
      </c>
      <c r="E342" s="3">
        <v>8.185</v>
      </c>
      <c r="F342" s="196">
        <v>8.176020000000001</v>
      </c>
      <c r="G342" s="9">
        <v>5</v>
      </c>
      <c r="H342" s="55" t="s">
        <v>5</v>
      </c>
      <c r="I342" s="185">
        <v>61</v>
      </c>
      <c r="J342" s="186">
        <f t="shared" si="14"/>
        <v>99.85700000000001</v>
      </c>
    </row>
    <row r="343" spans="2:10" ht="12.75">
      <c r="B343" s="7">
        <v>29</v>
      </c>
      <c r="C343" s="1" t="s">
        <v>23</v>
      </c>
      <c r="D343" s="11" t="s">
        <v>290</v>
      </c>
      <c r="E343" s="3">
        <v>13.003</v>
      </c>
      <c r="F343" s="196">
        <v>12.99241</v>
      </c>
      <c r="G343" s="9">
        <v>5</v>
      </c>
      <c r="H343" s="55" t="s">
        <v>5</v>
      </c>
      <c r="I343" s="185">
        <v>61</v>
      </c>
      <c r="J343" s="186">
        <f t="shared" si="14"/>
        <v>158.63660000000002</v>
      </c>
    </row>
    <row r="344" spans="2:10" ht="12.75">
      <c r="B344" s="7">
        <v>30</v>
      </c>
      <c r="C344" s="1" t="s">
        <v>23</v>
      </c>
      <c r="D344" s="11" t="s">
        <v>291</v>
      </c>
      <c r="E344" s="8">
        <v>12.453</v>
      </c>
      <c r="F344" s="196">
        <v>11.02305</v>
      </c>
      <c r="G344" s="9">
        <v>3</v>
      </c>
      <c r="H344" s="55" t="s">
        <v>5</v>
      </c>
      <c r="I344" s="185">
        <v>61</v>
      </c>
      <c r="J344" s="186">
        <f t="shared" si="14"/>
        <v>151.9266</v>
      </c>
    </row>
    <row r="345" spans="2:10" ht="12.75">
      <c r="B345" s="7">
        <v>31</v>
      </c>
      <c r="C345" s="1" t="s">
        <v>23</v>
      </c>
      <c r="D345" s="11" t="s">
        <v>292</v>
      </c>
      <c r="E345" s="8">
        <v>10.004</v>
      </c>
      <c r="F345" s="196">
        <v>9.98824</v>
      </c>
      <c r="G345" s="9">
        <v>4</v>
      </c>
      <c r="H345" s="55" t="s">
        <v>5</v>
      </c>
      <c r="I345" s="185">
        <v>61</v>
      </c>
      <c r="J345" s="186">
        <f t="shared" si="14"/>
        <v>122.0488</v>
      </c>
    </row>
    <row r="346" spans="2:10" ht="12.75">
      <c r="B346" s="7">
        <v>32</v>
      </c>
      <c r="C346" s="1" t="s">
        <v>23</v>
      </c>
      <c r="D346" s="11" t="s">
        <v>293</v>
      </c>
      <c r="E346" s="8">
        <v>27.907</v>
      </c>
      <c r="F346" s="196">
        <v>27.66573</v>
      </c>
      <c r="G346" s="9">
        <v>4</v>
      </c>
      <c r="H346" s="55" t="s">
        <v>5</v>
      </c>
      <c r="I346" s="185">
        <v>61</v>
      </c>
      <c r="J346" s="186">
        <f t="shared" si="14"/>
        <v>340.46540000000005</v>
      </c>
    </row>
    <row r="347" spans="2:10" ht="12.75">
      <c r="B347" s="7">
        <v>33</v>
      </c>
      <c r="C347" s="1" t="s">
        <v>23</v>
      </c>
      <c r="D347" s="11" t="s">
        <v>294</v>
      </c>
      <c r="E347" s="3">
        <v>3.001</v>
      </c>
      <c r="F347" s="196">
        <v>2.99681</v>
      </c>
      <c r="G347" s="9">
        <v>3</v>
      </c>
      <c r="H347" s="55" t="s">
        <v>5</v>
      </c>
      <c r="I347" s="185">
        <v>61</v>
      </c>
      <c r="J347" s="186">
        <f t="shared" si="14"/>
        <v>36.6122</v>
      </c>
    </row>
    <row r="348" spans="2:10" ht="12.75">
      <c r="B348" s="7">
        <v>34</v>
      </c>
      <c r="C348" s="1" t="s">
        <v>23</v>
      </c>
      <c r="D348" s="11" t="s">
        <v>295</v>
      </c>
      <c r="E348" s="3">
        <v>15.004</v>
      </c>
      <c r="F348" s="196">
        <v>14.9819</v>
      </c>
      <c r="G348" s="9">
        <v>4</v>
      </c>
      <c r="H348" s="55" t="s">
        <v>5</v>
      </c>
      <c r="I348" s="185">
        <v>61</v>
      </c>
      <c r="J348" s="186">
        <f t="shared" si="14"/>
        <v>183.0488</v>
      </c>
    </row>
    <row r="349" spans="2:10" ht="12.75">
      <c r="B349" s="7">
        <v>35</v>
      </c>
      <c r="C349" s="1" t="s">
        <v>23</v>
      </c>
      <c r="D349" s="11" t="s">
        <v>296</v>
      </c>
      <c r="E349" s="3">
        <v>14.003</v>
      </c>
      <c r="F349" s="196">
        <v>13.988389999999999</v>
      </c>
      <c r="G349" s="9">
        <v>4</v>
      </c>
      <c r="H349" s="55" t="s">
        <v>5</v>
      </c>
      <c r="I349" s="185">
        <v>61</v>
      </c>
      <c r="J349" s="186">
        <f t="shared" si="14"/>
        <v>170.8366</v>
      </c>
    </row>
    <row r="350" spans="2:10" ht="12.75">
      <c r="B350" s="7">
        <v>36</v>
      </c>
      <c r="C350" s="1" t="s">
        <v>23</v>
      </c>
      <c r="D350" s="11" t="s">
        <v>297</v>
      </c>
      <c r="E350" s="3">
        <v>14.004</v>
      </c>
      <c r="F350" s="196">
        <v>13.97057</v>
      </c>
      <c r="G350" s="9">
        <v>4</v>
      </c>
      <c r="H350" s="55" t="s">
        <v>5</v>
      </c>
      <c r="I350" s="185">
        <v>61</v>
      </c>
      <c r="J350" s="186">
        <f t="shared" si="14"/>
        <v>170.8488</v>
      </c>
    </row>
    <row r="351" spans="2:10" ht="12.75">
      <c r="B351" s="7">
        <v>37</v>
      </c>
      <c r="C351" s="1" t="s">
        <v>23</v>
      </c>
      <c r="D351" s="11" t="s">
        <v>298</v>
      </c>
      <c r="E351" s="8">
        <v>3.501</v>
      </c>
      <c r="F351" s="196">
        <v>0</v>
      </c>
      <c r="G351" s="9">
        <v>3</v>
      </c>
      <c r="H351" s="55" t="s">
        <v>5</v>
      </c>
      <c r="I351" s="185">
        <v>61</v>
      </c>
      <c r="J351" s="186">
        <f t="shared" si="14"/>
        <v>42.7122</v>
      </c>
    </row>
    <row r="352" spans="2:10" ht="12.75">
      <c r="B352" s="7">
        <v>38</v>
      </c>
      <c r="C352" s="1" t="s">
        <v>23</v>
      </c>
      <c r="D352" s="11" t="s">
        <v>299</v>
      </c>
      <c r="E352" s="8">
        <v>10.003</v>
      </c>
      <c r="F352" s="196">
        <v>0</v>
      </c>
      <c r="G352" s="9">
        <v>4</v>
      </c>
      <c r="H352" s="55" t="s">
        <v>5</v>
      </c>
      <c r="I352" s="185">
        <v>61</v>
      </c>
      <c r="J352" s="186">
        <f t="shared" si="14"/>
        <v>122.0366</v>
      </c>
    </row>
    <row r="353" spans="2:10" ht="12.75">
      <c r="B353" s="7">
        <v>39</v>
      </c>
      <c r="C353" s="1" t="s">
        <v>23</v>
      </c>
      <c r="D353" s="11" t="s">
        <v>300</v>
      </c>
      <c r="E353" s="8">
        <v>5.001</v>
      </c>
      <c r="F353" s="196">
        <v>4.99628</v>
      </c>
      <c r="G353" s="9">
        <v>3</v>
      </c>
      <c r="H353" s="55" t="s">
        <v>5</v>
      </c>
      <c r="I353" s="185">
        <v>61</v>
      </c>
      <c r="J353" s="186">
        <f t="shared" si="14"/>
        <v>61.01220000000001</v>
      </c>
    </row>
    <row r="354" spans="2:10" ht="13.5" thickBot="1">
      <c r="B354" s="222">
        <v>40</v>
      </c>
      <c r="C354" s="89" t="s">
        <v>23</v>
      </c>
      <c r="D354" s="90" t="s">
        <v>301</v>
      </c>
      <c r="E354" s="104">
        <v>6.686</v>
      </c>
      <c r="F354" s="226">
        <v>6.679270000000001</v>
      </c>
      <c r="G354" s="105">
        <v>3</v>
      </c>
      <c r="H354" s="238" t="s">
        <v>5</v>
      </c>
      <c r="I354" s="187">
        <v>61</v>
      </c>
      <c r="J354" s="188">
        <f t="shared" si="14"/>
        <v>81.56920000000001</v>
      </c>
    </row>
    <row r="355" spans="2:10" ht="13.5" thickBot="1">
      <c r="B355" s="32"/>
      <c r="C355" s="68" t="s">
        <v>6</v>
      </c>
      <c r="D355" s="73"/>
      <c r="E355" s="85">
        <f>SUM(E315:E354)</f>
        <v>462.2419999999999</v>
      </c>
      <c r="F355" s="198">
        <f>SUM(F315:F354)</f>
        <v>435.0015399999999</v>
      </c>
      <c r="G355" s="74"/>
      <c r="H355" s="131"/>
      <c r="I355" s="35"/>
      <c r="J355" s="161"/>
    </row>
    <row r="356" spans="2:10" ht="12.75">
      <c r="B356" s="22"/>
      <c r="C356" s="123"/>
      <c r="D356" s="20"/>
      <c r="E356" s="130"/>
      <c r="F356" s="41"/>
      <c r="G356" s="21"/>
      <c r="H356" s="60"/>
      <c r="I356" s="41"/>
      <c r="J356" s="200"/>
    </row>
    <row r="357" spans="2:10" ht="12.75">
      <c r="B357" s="7">
        <v>1</v>
      </c>
      <c r="C357" s="1" t="s">
        <v>24</v>
      </c>
      <c r="D357" s="2" t="s">
        <v>28</v>
      </c>
      <c r="E357" s="13">
        <v>26.859</v>
      </c>
      <c r="F357" s="196">
        <v>24.17975</v>
      </c>
      <c r="G357" s="4">
        <v>3</v>
      </c>
      <c r="H357" s="56" t="s">
        <v>5</v>
      </c>
      <c r="I357" s="185">
        <v>61</v>
      </c>
      <c r="J357" s="186">
        <f>20%*I357*E357</f>
        <v>327.67980000000006</v>
      </c>
    </row>
    <row r="358" spans="2:10" ht="12.75">
      <c r="B358" s="7">
        <v>2</v>
      </c>
      <c r="C358" s="1" t="s">
        <v>24</v>
      </c>
      <c r="D358" s="2" t="s">
        <v>29</v>
      </c>
      <c r="E358" s="3">
        <v>6.5</v>
      </c>
      <c r="F358" s="196">
        <v>6.4618</v>
      </c>
      <c r="G358" s="4">
        <v>3</v>
      </c>
      <c r="H358" s="56" t="s">
        <v>5</v>
      </c>
      <c r="I358" s="185">
        <v>61</v>
      </c>
      <c r="J358" s="186">
        <f>20%*I358*E358</f>
        <v>79.30000000000001</v>
      </c>
    </row>
    <row r="359" spans="2:10" ht="13.5" thickBot="1">
      <c r="B359" s="7">
        <v>3</v>
      </c>
      <c r="C359" s="1" t="s">
        <v>24</v>
      </c>
      <c r="D359" s="17" t="s">
        <v>30</v>
      </c>
      <c r="E359" s="13">
        <v>24.006</v>
      </c>
      <c r="F359" s="196">
        <v>23.952650000000002</v>
      </c>
      <c r="G359" s="4">
        <v>4</v>
      </c>
      <c r="H359" s="56" t="s">
        <v>5</v>
      </c>
      <c r="I359" s="185">
        <v>61</v>
      </c>
      <c r="J359" s="186">
        <f>20%*I359*E359</f>
        <v>292.87320000000005</v>
      </c>
    </row>
    <row r="360" spans="2:10" ht="13.5" thickBot="1">
      <c r="B360" s="32"/>
      <c r="C360" s="68" t="s">
        <v>6</v>
      </c>
      <c r="D360" s="81"/>
      <c r="E360" s="44">
        <f>SUM(E357:E359)</f>
        <v>57.365</v>
      </c>
      <c r="F360" s="198">
        <f>SUM(F357:F359)</f>
        <v>54.5942</v>
      </c>
      <c r="G360" s="43"/>
      <c r="H360" s="59"/>
      <c r="I360" s="35"/>
      <c r="J360" s="161"/>
    </row>
    <row r="361" spans="2:10" ht="12.75">
      <c r="B361" s="67"/>
      <c r="C361" s="234"/>
      <c r="D361" s="286"/>
      <c r="E361" s="241"/>
      <c r="F361" s="54"/>
      <c r="G361" s="96"/>
      <c r="H361" s="221"/>
      <c r="I361" s="54"/>
      <c r="J361" s="169"/>
    </row>
    <row r="362" spans="2:10" ht="12.75">
      <c r="B362" s="7">
        <v>1</v>
      </c>
      <c r="C362" s="1" t="s">
        <v>25</v>
      </c>
      <c r="D362" s="2" t="s">
        <v>303</v>
      </c>
      <c r="E362" s="3">
        <v>9.123</v>
      </c>
      <c r="F362" s="196">
        <v>8.96824</v>
      </c>
      <c r="G362" s="4">
        <v>3</v>
      </c>
      <c r="H362" s="56" t="s">
        <v>5</v>
      </c>
      <c r="I362" s="185">
        <v>61</v>
      </c>
      <c r="J362" s="186">
        <f>20%*I362*E362</f>
        <v>111.3006</v>
      </c>
    </row>
    <row r="363" spans="2:10" ht="13.5" thickBot="1">
      <c r="B363" s="222">
        <v>2</v>
      </c>
      <c r="C363" s="89" t="s">
        <v>25</v>
      </c>
      <c r="D363" s="91" t="s">
        <v>304</v>
      </c>
      <c r="E363" s="237">
        <v>8.702</v>
      </c>
      <c r="F363" s="226">
        <v>8.692440000000001</v>
      </c>
      <c r="G363" s="98">
        <v>3</v>
      </c>
      <c r="H363" s="227" t="s">
        <v>5</v>
      </c>
      <c r="I363" s="187">
        <v>61</v>
      </c>
      <c r="J363" s="188">
        <f>20%*I363*E363</f>
        <v>106.16440000000001</v>
      </c>
    </row>
    <row r="364" spans="2:10" ht="12.75">
      <c r="B364" s="212"/>
      <c r="C364" s="228"/>
      <c r="D364" s="214"/>
      <c r="E364" s="229"/>
      <c r="F364" s="230"/>
      <c r="G364" s="217"/>
      <c r="H364" s="218"/>
      <c r="I364" s="233"/>
      <c r="J364" s="233"/>
    </row>
    <row r="365" spans="2:10" ht="12.75">
      <c r="B365" s="212"/>
      <c r="C365" s="228"/>
      <c r="D365" s="214"/>
      <c r="E365" s="229"/>
      <c r="F365" s="230"/>
      <c r="G365" s="217"/>
      <c r="H365" s="218"/>
      <c r="I365" s="233"/>
      <c r="J365" s="233"/>
    </row>
    <row r="366" spans="2:10" ht="12.75">
      <c r="B366" s="251"/>
      <c r="C366" s="252"/>
      <c r="D366" s="253"/>
      <c r="E366"/>
      <c r="F366"/>
      <c r="G366" s="251"/>
      <c r="H366" s="254"/>
      <c r="I366" s="255"/>
      <c r="J366" s="233"/>
    </row>
    <row r="367" spans="2:10" ht="12.75">
      <c r="B367" s="251"/>
      <c r="C367" s="252"/>
      <c r="D367" s="253"/>
      <c r="E367"/>
      <c r="F367"/>
      <c r="G367" s="251"/>
      <c r="H367" s="254"/>
      <c r="I367" s="255"/>
      <c r="J367" s="233"/>
    </row>
    <row r="368" spans="2:10" ht="12.75">
      <c r="B368" s="212"/>
      <c r="C368" s="228"/>
      <c r="D368" s="214"/>
      <c r="E368" s="229"/>
      <c r="F368" s="230"/>
      <c r="G368" s="217"/>
      <c r="H368" s="218"/>
      <c r="I368" s="233"/>
      <c r="J368" s="233"/>
    </row>
    <row r="369" spans="2:10" ht="13.5" thickBot="1">
      <c r="B369" s="212"/>
      <c r="C369" s="228"/>
      <c r="D369" s="214"/>
      <c r="E369" s="229"/>
      <c r="F369" s="230"/>
      <c r="G369" s="217"/>
      <c r="H369" s="218"/>
      <c r="I369" s="233"/>
      <c r="J369" s="233"/>
    </row>
    <row r="370" spans="2:10" ht="12.75">
      <c r="B370" s="67">
        <v>3</v>
      </c>
      <c r="C370" s="100" t="s">
        <v>25</v>
      </c>
      <c r="D370" s="119" t="s">
        <v>305</v>
      </c>
      <c r="E370" s="102">
        <v>8.702</v>
      </c>
      <c r="F370" s="193">
        <v>8.692450000000001</v>
      </c>
      <c r="G370" s="96">
        <v>3</v>
      </c>
      <c r="H370" s="221" t="s">
        <v>5</v>
      </c>
      <c r="I370" s="194">
        <v>61</v>
      </c>
      <c r="J370" s="195">
        <f>20%*I370*E370</f>
        <v>106.16440000000001</v>
      </c>
    </row>
    <row r="371" spans="2:10" ht="12.75">
      <c r="B371" s="7">
        <v>4</v>
      </c>
      <c r="C371" s="1" t="s">
        <v>25</v>
      </c>
      <c r="D371" s="2" t="s">
        <v>306</v>
      </c>
      <c r="E371" s="3">
        <v>8.702</v>
      </c>
      <c r="F371" s="196">
        <v>8.695350000000001</v>
      </c>
      <c r="G371" s="4">
        <v>3</v>
      </c>
      <c r="H371" s="56" t="s">
        <v>5</v>
      </c>
      <c r="I371" s="185">
        <v>61</v>
      </c>
      <c r="J371" s="186">
        <f>20%*I371*E371</f>
        <v>106.16440000000001</v>
      </c>
    </row>
    <row r="372" spans="2:10" ht="13.5" thickBot="1">
      <c r="B372" s="222">
        <v>5</v>
      </c>
      <c r="C372" s="89" t="s">
        <v>25</v>
      </c>
      <c r="D372" s="91" t="s">
        <v>307</v>
      </c>
      <c r="E372" s="237">
        <v>8.702</v>
      </c>
      <c r="F372" s="226">
        <v>8.69227</v>
      </c>
      <c r="G372" s="98">
        <v>3</v>
      </c>
      <c r="H372" s="227" t="s">
        <v>5</v>
      </c>
      <c r="I372" s="187">
        <v>61</v>
      </c>
      <c r="J372" s="188">
        <f>20%*I372*E372</f>
        <v>106.16440000000001</v>
      </c>
    </row>
    <row r="373" spans="2:10" ht="13.5" thickBot="1">
      <c r="B373" s="32"/>
      <c r="C373" s="68" t="s">
        <v>6</v>
      </c>
      <c r="D373" s="82"/>
      <c r="E373" s="87">
        <f>SUM(E362:E372)</f>
        <v>43.931</v>
      </c>
      <c r="F373" s="198">
        <f>SUM(F362:F372)</f>
        <v>43.74075</v>
      </c>
      <c r="G373" s="82"/>
      <c r="H373" s="83"/>
      <c r="I373" s="35"/>
      <c r="J373" s="161"/>
    </row>
    <row r="374" spans="2:10" ht="13.5" thickBot="1">
      <c r="B374" s="70"/>
      <c r="C374" s="113"/>
      <c r="D374" s="88"/>
      <c r="E374" s="137"/>
      <c r="F374" s="202"/>
      <c r="G374" s="88"/>
      <c r="H374" s="138"/>
      <c r="I374" s="183"/>
      <c r="J374" s="184"/>
    </row>
    <row r="375" spans="2:10" ht="16.5" thickBot="1">
      <c r="B375" s="203"/>
      <c r="C375" s="204" t="s">
        <v>338</v>
      </c>
      <c r="D375" s="205"/>
      <c r="E375" s="206">
        <f>SUM(E10:E373)/2</f>
        <v>3930.9110000000046</v>
      </c>
      <c r="F375" s="206">
        <f>SUM(F10:F373)/2</f>
        <v>3787.6187800000002</v>
      </c>
      <c r="G375" s="207"/>
      <c r="H375" s="207"/>
      <c r="I375" s="35"/>
      <c r="J375" s="161"/>
    </row>
    <row r="376" spans="2:10" ht="15.75">
      <c r="B376" s="287"/>
      <c r="C376" s="288"/>
      <c r="D376" s="289"/>
      <c r="E376" s="290"/>
      <c r="F376" s="290"/>
      <c r="G376" s="287"/>
      <c r="H376" s="287"/>
      <c r="I376" s="99"/>
      <c r="J376" s="99"/>
    </row>
    <row r="377" spans="2:9" ht="12.75">
      <c r="B377" s="251"/>
      <c r="C377" s="252"/>
      <c r="D377" s="253"/>
      <c r="E377"/>
      <c r="F377"/>
      <c r="G377" s="251"/>
      <c r="H377" s="254"/>
      <c r="I377" s="255"/>
    </row>
    <row r="378" spans="2:9" ht="12.75">
      <c r="B378" s="251"/>
      <c r="C378" s="252"/>
      <c r="D378" s="253"/>
      <c r="E378"/>
      <c r="F378"/>
      <c r="G378" s="251"/>
      <c r="H378" s="254"/>
      <c r="I378" s="255"/>
    </row>
  </sheetData>
  <sheetProtection/>
  <mergeCells count="1">
    <mergeCell ref="B6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K27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3" max="3" width="7.7109375" style="0" customWidth="1"/>
    <col min="4" max="4" width="12.57421875" style="0" customWidth="1"/>
    <col min="5" max="5" width="13.421875" style="0" customWidth="1"/>
    <col min="7" max="7" width="10.421875" style="0" customWidth="1"/>
  </cols>
  <sheetData>
    <row r="4" ht="12.75">
      <c r="C4" s="141" t="s">
        <v>334</v>
      </c>
    </row>
    <row r="5" ht="13.5" thickBot="1"/>
    <row r="6" spans="3:11" ht="12.75">
      <c r="C6" s="297" t="s">
        <v>341</v>
      </c>
      <c r="D6" s="298"/>
      <c r="E6" s="298"/>
      <c r="F6" s="298"/>
      <c r="G6" s="298"/>
      <c r="H6" s="298"/>
      <c r="I6" s="298"/>
      <c r="J6" s="298"/>
      <c r="K6" s="299"/>
    </row>
    <row r="7" spans="3:11" ht="93" customHeight="1">
      <c r="C7" s="300"/>
      <c r="D7" s="301"/>
      <c r="E7" s="301"/>
      <c r="F7" s="301"/>
      <c r="G7" s="301"/>
      <c r="H7" s="301"/>
      <c r="I7" s="301"/>
      <c r="J7" s="301"/>
      <c r="K7" s="302"/>
    </row>
    <row r="8" spans="3:11" ht="98.25" customHeight="1" thickBot="1">
      <c r="C8" s="303" t="s">
        <v>335</v>
      </c>
      <c r="D8" s="304"/>
      <c r="E8" s="304"/>
      <c r="F8" s="304"/>
      <c r="G8" s="304"/>
      <c r="H8" s="304"/>
      <c r="I8" s="304"/>
      <c r="J8" s="304"/>
      <c r="K8" s="305"/>
    </row>
    <row r="9" spans="3:11" ht="12.75">
      <c r="C9" s="306" t="s">
        <v>336</v>
      </c>
      <c r="D9" s="308" t="s">
        <v>0</v>
      </c>
      <c r="E9" s="308" t="s">
        <v>329</v>
      </c>
      <c r="F9" s="310" t="s">
        <v>3</v>
      </c>
      <c r="G9" s="312" t="s">
        <v>331</v>
      </c>
      <c r="H9" s="308" t="s">
        <v>1</v>
      </c>
      <c r="I9" s="308" t="s">
        <v>2</v>
      </c>
      <c r="J9" s="314" t="s">
        <v>332</v>
      </c>
      <c r="K9" s="316" t="s">
        <v>333</v>
      </c>
    </row>
    <row r="10" spans="3:11" ht="24.75" customHeight="1" thickBot="1">
      <c r="C10" s="307"/>
      <c r="D10" s="309"/>
      <c r="E10" s="309"/>
      <c r="F10" s="311"/>
      <c r="G10" s="313"/>
      <c r="H10" s="309"/>
      <c r="I10" s="309"/>
      <c r="J10" s="315"/>
      <c r="K10" s="317"/>
    </row>
    <row r="11" spans="3:11" ht="13.5" thickBot="1">
      <c r="C11" s="142">
        <v>1</v>
      </c>
      <c r="D11" s="143">
        <v>2</v>
      </c>
      <c r="E11" s="143">
        <v>3</v>
      </c>
      <c r="F11" s="144">
        <v>4</v>
      </c>
      <c r="G11" s="144">
        <v>5</v>
      </c>
      <c r="H11" s="143">
        <v>6</v>
      </c>
      <c r="I11" s="145">
        <v>7</v>
      </c>
      <c r="J11" s="143">
        <v>8</v>
      </c>
      <c r="K11" s="143">
        <v>9</v>
      </c>
    </row>
    <row r="12" spans="3:11" ht="12.75">
      <c r="C12" s="146"/>
      <c r="D12" s="147"/>
      <c r="E12" s="147"/>
      <c r="F12" s="148"/>
      <c r="G12" s="148"/>
      <c r="H12" s="147"/>
      <c r="I12" s="147"/>
      <c r="J12" s="149"/>
      <c r="K12" s="150"/>
    </row>
    <row r="13" spans="3:11" ht="13.5" thickBot="1">
      <c r="C13" s="151">
        <v>1</v>
      </c>
      <c r="D13" s="152" t="s">
        <v>17</v>
      </c>
      <c r="E13" s="153" t="s">
        <v>185</v>
      </c>
      <c r="F13" s="154">
        <v>0.274</v>
      </c>
      <c r="G13" s="154">
        <v>0</v>
      </c>
      <c r="H13" s="45">
        <v>3</v>
      </c>
      <c r="I13" s="62" t="s">
        <v>5</v>
      </c>
      <c r="J13" s="155">
        <v>31</v>
      </c>
      <c r="K13" s="156">
        <f>20%*J13*F13</f>
        <v>1.6988</v>
      </c>
    </row>
    <row r="14" spans="3:11" ht="13.5" thickBot="1">
      <c r="C14" s="157"/>
      <c r="D14" s="33"/>
      <c r="E14" s="158"/>
      <c r="F14" s="159">
        <v>0.274</v>
      </c>
      <c r="G14" s="159"/>
      <c r="H14" s="160"/>
      <c r="I14" s="33"/>
      <c r="J14" s="35"/>
      <c r="K14" s="161"/>
    </row>
    <row r="15" spans="3:11" ht="12.75">
      <c r="C15" s="162"/>
      <c r="D15" s="163"/>
      <c r="E15" s="164"/>
      <c r="F15" s="165"/>
      <c r="G15" s="166"/>
      <c r="H15" s="167"/>
      <c r="I15" s="168"/>
      <c r="J15" s="54"/>
      <c r="K15" s="169"/>
    </row>
    <row r="16" spans="3:11" ht="13.5" thickBot="1">
      <c r="C16" s="151">
        <v>1</v>
      </c>
      <c r="D16" s="152" t="s">
        <v>23</v>
      </c>
      <c r="E16" s="170" t="s">
        <v>302</v>
      </c>
      <c r="F16" s="171">
        <v>10.003</v>
      </c>
      <c r="G16" s="171">
        <v>0</v>
      </c>
      <c r="H16" s="65">
        <v>4</v>
      </c>
      <c r="I16" s="66" t="s">
        <v>5</v>
      </c>
      <c r="J16" s="155">
        <v>31</v>
      </c>
      <c r="K16" s="156">
        <f>20%*J16*F16</f>
        <v>62.0186</v>
      </c>
    </row>
    <row r="17" spans="3:11" ht="13.5" thickBot="1">
      <c r="C17" s="157"/>
      <c r="D17" s="33"/>
      <c r="E17" s="172"/>
      <c r="F17" s="159">
        <v>10.003</v>
      </c>
      <c r="G17" s="173"/>
      <c r="H17" s="174"/>
      <c r="I17" s="175"/>
      <c r="J17" s="35"/>
      <c r="K17" s="161"/>
    </row>
    <row r="18" spans="3:11" ht="12.75">
      <c r="C18" s="162"/>
      <c r="D18" s="163"/>
      <c r="E18" s="164"/>
      <c r="F18" s="166"/>
      <c r="G18" s="166"/>
      <c r="H18" s="167"/>
      <c r="I18" s="168"/>
      <c r="J18" s="54"/>
      <c r="K18" s="169"/>
    </row>
    <row r="19" spans="3:11" ht="12.75">
      <c r="C19" s="176"/>
      <c r="D19" s="177"/>
      <c r="E19" s="178"/>
      <c r="F19" s="180"/>
      <c r="G19" s="180"/>
      <c r="H19" s="181"/>
      <c r="I19" s="182"/>
      <c r="J19" s="183"/>
      <c r="K19" s="184"/>
    </row>
    <row r="20" spans="3:11" ht="13.5" thickBot="1">
      <c r="C20" s="151">
        <v>1</v>
      </c>
      <c r="D20" s="152" t="s">
        <v>24</v>
      </c>
      <c r="E20" s="170" t="s">
        <v>31</v>
      </c>
      <c r="F20" s="171">
        <v>27.99</v>
      </c>
      <c r="G20" s="171">
        <v>0.19281</v>
      </c>
      <c r="H20" s="135">
        <v>3</v>
      </c>
      <c r="I20" s="136" t="s">
        <v>5</v>
      </c>
      <c r="J20" s="155">
        <v>31</v>
      </c>
      <c r="K20" s="156">
        <f>20%*J20*F20</f>
        <v>173.53799999999998</v>
      </c>
    </row>
    <row r="21" spans="3:11" ht="13.5" thickBot="1">
      <c r="C21" s="157"/>
      <c r="D21" s="33"/>
      <c r="E21" s="158"/>
      <c r="F21" s="159">
        <v>27.99</v>
      </c>
      <c r="G21" s="159">
        <v>0.193</v>
      </c>
      <c r="H21" s="160"/>
      <c r="I21" s="33"/>
      <c r="J21" s="125"/>
      <c r="K21" s="126"/>
    </row>
    <row r="22" spans="3:11" ht="13.5" thickBot="1">
      <c r="C22" s="176"/>
      <c r="D22" s="189"/>
      <c r="E22" s="178"/>
      <c r="F22" s="179"/>
      <c r="G22" s="179"/>
      <c r="H22" s="182"/>
      <c r="I22" s="190"/>
      <c r="J22" s="139"/>
      <c r="K22" s="140"/>
    </row>
    <row r="23" spans="3:11" ht="13.5" thickBot="1">
      <c r="C23" s="191" t="s">
        <v>337</v>
      </c>
      <c r="D23" s="192" t="s">
        <v>339</v>
      </c>
      <c r="E23" s="192"/>
      <c r="F23" s="208">
        <f>SUM(F13:F22)*0.5</f>
        <v>38.266999999999996</v>
      </c>
      <c r="G23" s="208">
        <f>SUM(G13:G22)*0.5</f>
        <v>0.192905</v>
      </c>
      <c r="H23" s="192"/>
      <c r="I23" s="192"/>
      <c r="J23" s="125"/>
      <c r="K23" s="126"/>
    </row>
    <row r="26" spans="3:11" ht="12.75">
      <c r="C26" s="251"/>
      <c r="D26" s="252"/>
      <c r="E26" s="253"/>
      <c r="H26" s="251"/>
      <c r="I26" s="254"/>
      <c r="J26" s="255"/>
      <c r="K26" s="10"/>
    </row>
    <row r="27" spans="3:11" ht="12.75">
      <c r="C27" s="251"/>
      <c r="D27" s="252"/>
      <c r="E27" s="253"/>
      <c r="H27" s="251"/>
      <c r="I27" s="254"/>
      <c r="J27" s="255"/>
      <c r="K27" s="10"/>
    </row>
  </sheetData>
  <sheetProtection/>
  <mergeCells count="11">
    <mergeCell ref="K9:K10"/>
    <mergeCell ref="C6:K7"/>
    <mergeCell ref="C8:K8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ODZ-DOB2</cp:lastModifiedBy>
  <cp:lastPrinted>2022-06-13T14:24:12Z</cp:lastPrinted>
  <dcterms:created xsi:type="dcterms:W3CDTF">2012-12-17T11:14:42Z</dcterms:created>
  <dcterms:modified xsi:type="dcterms:W3CDTF">2022-06-13T14:24:18Z</dcterms:modified>
  <cp:category/>
  <cp:version/>
  <cp:contentType/>
  <cp:contentStatus/>
</cp:coreProperties>
</file>