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ARG 2025-2026\ТЪРГ чл. 37и, ал. 13 (ПАСИЩА)\за публикуване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4" i="1" l="1"/>
  <c r="I61" i="1"/>
  <c r="I48" i="1"/>
  <c r="I65" i="1" l="1"/>
  <c r="I63" i="1"/>
  <c r="I62" i="1"/>
  <c r="I60" i="1"/>
  <c r="I59" i="1"/>
  <c r="I58" i="1"/>
  <c r="I57" i="1"/>
  <c r="I56" i="1"/>
  <c r="I55" i="1"/>
  <c r="I54" i="1"/>
  <c r="I53" i="1"/>
  <c r="I52" i="1"/>
  <c r="I51" i="1"/>
  <c r="I50" i="1"/>
  <c r="I49" i="1"/>
  <c r="I45" i="1"/>
  <c r="I44" i="1"/>
  <c r="I43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E66" i="1" l="1"/>
  <c r="E46" i="1"/>
  <c r="E32" i="1"/>
  <c r="E12" i="1"/>
  <c r="E68" i="1" l="1"/>
</calcChain>
</file>

<file path=xl/sharedStrings.xml><?xml version="1.0" encoding="utf-8"?>
<sst xmlns="http://schemas.openxmlformats.org/spreadsheetml/2006/main" count="296" uniqueCount="113">
  <si>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</si>
  <si>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</si>
  <si>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</si>
  <si>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</si>
  <si>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</si>
  <si>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</si>
  <si>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</si>
  <si>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</si>
  <si>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</si>
  <si>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</si>
  <si>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</si>
  <si>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</si>
  <si>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</si>
  <si>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</si>
  <si>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</si>
  <si>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39623.12.3</t>
  </si>
  <si>
    <t>Оброчище</t>
  </si>
  <si>
    <t>53120.13.9</t>
  </si>
  <si>
    <t>V</t>
  </si>
  <si>
    <t>Стражица</t>
  </si>
  <si>
    <t>69643.12.37</t>
  </si>
  <si>
    <t>Тригорци</t>
  </si>
  <si>
    <t>73095.12.31</t>
  </si>
  <si>
    <t>Храброво</t>
  </si>
  <si>
    <t>77390.24.1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</si>
  <si>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</si>
  <si>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</si>
  <si>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</si>
  <si>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</si>
  <si>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</si>
  <si>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</si>
  <si>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</si>
  <si>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</si>
  <si>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</si>
  <si>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</si>
  <si>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</si>
  <si>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</si>
  <si>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</si>
  <si>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</si>
  <si>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</si>
  <si>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</si>
  <si>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</si>
  <si>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</si>
  <si>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</si>
  <si>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</si>
  <si>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</si>
  <si>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</si>
  <si>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</si>
  <si>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</si>
  <si>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</si>
  <si>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</si>
  <si>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</si>
  <si>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</si>
  <si>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брой имоти: 18</t>
  </si>
  <si>
    <t>IX</t>
  </si>
  <si>
    <t>Крушари</t>
  </si>
  <si>
    <t>Абрит</t>
  </si>
  <si>
    <t>00031.38.1</t>
  </si>
  <si>
    <t>VI</t>
  </si>
  <si>
    <t>Бистрец</t>
  </si>
  <si>
    <t>04193.38.1</t>
  </si>
  <si>
    <t>Добрин</t>
  </si>
  <si>
    <t>21470.6.50</t>
  </si>
  <si>
    <t> 21470.45.1</t>
  </si>
  <si>
    <t>21470.45.2 </t>
  </si>
  <si>
    <t>21470.8.169</t>
  </si>
  <si>
    <t>Кап.Димитрово</t>
  </si>
  <si>
    <t>36138.20.71</t>
  </si>
  <si>
    <t>Коритен</t>
  </si>
  <si>
    <t>38618.15.61</t>
  </si>
  <si>
    <t> 38618.76.72</t>
  </si>
  <si>
    <t>Огняново</t>
  </si>
  <si>
    <t>53357.14.2</t>
  </si>
  <si>
    <t>Полк.Дяково</t>
  </si>
  <si>
    <t>57234.67.1</t>
  </si>
  <si>
    <t>Северци</t>
  </si>
  <si>
    <t>65913.17.1</t>
  </si>
  <si>
    <t>брой имоти: 12</t>
  </si>
  <si>
    <t>Тервел</t>
  </si>
  <si>
    <t>Бонево</t>
  </si>
  <si>
    <t>05342.113.1</t>
  </si>
  <si>
    <t>05342.120.4</t>
  </si>
  <si>
    <t>Каблешково</t>
  </si>
  <si>
    <t>35050.12.11</t>
  </si>
  <si>
    <t>35050.12.13</t>
  </si>
  <si>
    <t>VII</t>
  </si>
  <si>
    <t>35050.12.14</t>
  </si>
  <si>
    <t>35050.12.15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</si>
  <si>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</si>
  <si>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</si>
  <si>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</si>
  <si>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</si>
  <si>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</si>
  <si>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</si>
  <si>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</si>
  <si>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</si>
  <si>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39127.32.87</t>
  </si>
  <si>
    <t>39127.106.144</t>
  </si>
  <si>
    <t>Мали извор</t>
  </si>
  <si>
    <t>46334.19.2</t>
  </si>
  <si>
    <t>Оногур</t>
  </si>
  <si>
    <t>53549.6.33</t>
  </si>
  <si>
    <t>53549.22.56</t>
  </si>
  <si>
    <t>ОБЩО за областта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</si>
  <si>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имоти с НТП "пасища, мери" и "ливади" от държавния поземлен фондн на територията на област Добрич, за провеждане на тръжна сесия 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за календарната 2026 година</t>
    </r>
  </si>
  <si>
    <t>Приложение № 1 към заповед № РД-46-84/30.06.2025 г.</t>
  </si>
  <si>
    <t>Начална цена лв/дка</t>
  </si>
  <si>
    <t>Депозит 20 %</t>
  </si>
  <si>
    <t>брой имоти: 7</t>
  </si>
  <si>
    <t xml:space="preserve">пасище (част от имот,целият с площ 55,312) </t>
  </si>
  <si>
    <t>пасище (част от имот, целият с площ 23,838)</t>
  </si>
  <si>
    <t>пасище (част от имот, целият с площ 163,772)</t>
  </si>
  <si>
    <t>брой имоти: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</si>
</sst>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double">
        <color rgb="FF3F3F3F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medium">
        <color indexed="64"/>
      </bottom>
      <diagonal/>
    </border>
    <border>
      <left style="double">
        <color rgb="FF3F3F3F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1" fillId="0" borderId="0"/>
  </cellStyleXfs>
  <cellXfs count="165">
    <xf numFmtId="0" fontId="0" fillId="0" borderId="0" xfId="0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 vertical="center"/>
    </xf>
    <xf numFmtId="0" fontId="5" fillId="0" borderId="10" xfId="0" applyFont="1" applyBorder="1"/>
    <xf numFmtId="0" fontId="5" fillId="0" borderId="10" xfId="0" applyFont="1" applyFill="1" applyBorder="1"/>
    <xf numFmtId="49" fontId="5" fillId="0" borderId="10" xfId="0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49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/>
    <xf numFmtId="49" fontId="5" fillId="5" borderId="10" xfId="0" applyNumberFormat="1" applyFont="1" applyFill="1" applyBorder="1" applyAlignment="1">
      <alignment horizontal="right"/>
    </xf>
    <xf numFmtId="165" fontId="5" fillId="5" borderId="10" xfId="0" applyNumberFormat="1" applyFont="1" applyFill="1" applyBorder="1" applyAlignment="1">
      <alignment horizontal="right"/>
    </xf>
    <xf numFmtId="49" fontId="4" fillId="0" borderId="10" xfId="0" applyNumberFormat="1" applyFont="1" applyBorder="1"/>
    <xf numFmtId="0" fontId="5" fillId="0" borderId="10" xfId="0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0" fontId="5" fillId="0" borderId="12" xfId="0" applyFont="1" applyBorder="1"/>
    <xf numFmtId="49" fontId="7" fillId="0" borderId="4" xfId="0" applyNumberFormat="1" applyFont="1" applyBorder="1"/>
    <xf numFmtId="49" fontId="4" fillId="0" borderId="4" xfId="0" applyNumberFormat="1" applyFont="1" applyBorder="1"/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/>
    <xf numFmtId="49" fontId="4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/>
    <xf numFmtId="0" fontId="5" fillId="5" borderId="10" xfId="0" applyFont="1" applyFill="1" applyBorder="1" applyAlignment="1">
      <alignment horizontal="left"/>
    </xf>
    <xf numFmtId="49" fontId="6" fillId="5" borderId="10" xfId="0" applyNumberFormat="1" applyFont="1" applyFill="1" applyBorder="1" applyAlignment="1">
      <alignment horizontal="right"/>
    </xf>
    <xf numFmtId="165" fontId="6" fillId="5" borderId="10" xfId="0" applyNumberFormat="1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164" fontId="5" fillId="5" borderId="10" xfId="0" applyNumberFormat="1" applyFont="1" applyFill="1" applyBorder="1" applyAlignment="1">
      <alignment horizontal="right"/>
    </xf>
    <xf numFmtId="0" fontId="5" fillId="5" borderId="10" xfId="0" applyFont="1" applyFill="1" applyBorder="1" applyAlignment="1"/>
    <xf numFmtId="164" fontId="5" fillId="5" borderId="10" xfId="0" applyNumberFormat="1" applyFont="1" applyFill="1" applyBorder="1" applyAlignment="1"/>
    <xf numFmtId="0" fontId="5" fillId="0" borderId="14" xfId="0" applyFont="1" applyBorder="1" applyAlignment="1"/>
    <xf numFmtId="0" fontId="5" fillId="5" borderId="14" xfId="0" applyFont="1" applyFill="1" applyBorder="1" applyAlignment="1">
      <alignment horizontal="left"/>
    </xf>
    <xf numFmtId="49" fontId="5" fillId="5" borderId="14" xfId="0" applyNumberFormat="1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49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16" xfId="0" applyFont="1" applyBorder="1" applyAlignment="1"/>
    <xf numFmtId="0" fontId="5" fillId="5" borderId="16" xfId="0" applyFont="1" applyFill="1" applyBorder="1" applyAlignment="1">
      <alignment horizontal="left"/>
    </xf>
    <xf numFmtId="49" fontId="6" fillId="5" borderId="16" xfId="0" applyNumberFormat="1" applyFont="1" applyFill="1" applyBorder="1" applyAlignment="1">
      <alignment horizontal="right"/>
    </xf>
    <xf numFmtId="164" fontId="5" fillId="5" borderId="16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6" borderId="10" xfId="0" applyFont="1" applyFill="1" applyBorder="1" applyAlignment="1">
      <alignment horizontal="left"/>
    </xf>
    <xf numFmtId="49" fontId="5" fillId="6" borderId="10" xfId="0" applyNumberFormat="1" applyFont="1" applyFill="1" applyBorder="1" applyAlignment="1">
      <alignment horizontal="right"/>
    </xf>
    <xf numFmtId="165" fontId="5" fillId="6" borderId="10" xfId="0" applyNumberFormat="1" applyFont="1" applyFill="1" applyBorder="1" applyAlignment="1"/>
    <xf numFmtId="0" fontId="5" fillId="0" borderId="10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left"/>
    </xf>
    <xf numFmtId="49" fontId="5" fillId="6" borderId="14" xfId="0" applyNumberFormat="1" applyFont="1" applyFill="1" applyBorder="1" applyAlignment="1">
      <alignment horizontal="right"/>
    </xf>
    <xf numFmtId="165" fontId="5" fillId="6" borderId="14" xfId="0" applyNumberFormat="1" applyFont="1" applyFill="1" applyBorder="1" applyAlignment="1"/>
    <xf numFmtId="0" fontId="5" fillId="0" borderId="14" xfId="0" applyFont="1" applyFill="1" applyBorder="1" applyAlignment="1">
      <alignment horizontal="right"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5" fillId="5" borderId="14" xfId="0" applyNumberFormat="1" applyFont="1" applyFill="1" applyBorder="1" applyAlignment="1">
      <alignment horizontal="right"/>
    </xf>
    <xf numFmtId="164" fontId="5" fillId="5" borderId="14" xfId="0" applyNumberFormat="1" applyFont="1" applyFill="1" applyBorder="1" applyAlignment="1">
      <alignment horizontal="right"/>
    </xf>
    <xf numFmtId="0" fontId="5" fillId="7" borderId="16" xfId="0" applyFont="1" applyFill="1" applyBorder="1" applyAlignment="1"/>
    <xf numFmtId="0" fontId="5" fillId="7" borderId="16" xfId="0" applyFont="1" applyFill="1" applyBorder="1" applyAlignment="1">
      <alignment horizontal="left"/>
    </xf>
    <xf numFmtId="49" fontId="5" fillId="7" borderId="16" xfId="0" applyNumberFormat="1" applyFont="1" applyFill="1" applyBorder="1" applyAlignment="1">
      <alignment horizontal="right"/>
    </xf>
    <xf numFmtId="165" fontId="5" fillId="7" borderId="16" xfId="0" applyNumberFormat="1" applyFont="1" applyFill="1" applyBorder="1" applyAlignment="1"/>
    <xf numFmtId="0" fontId="5" fillId="7" borderId="10" xfId="0" applyFont="1" applyFill="1" applyBorder="1" applyAlignment="1"/>
    <xf numFmtId="0" fontId="5" fillId="7" borderId="10" xfId="0" applyFont="1" applyFill="1" applyBorder="1" applyAlignment="1">
      <alignment horizontal="left"/>
    </xf>
    <xf numFmtId="49" fontId="5" fillId="7" borderId="10" xfId="0" applyNumberFormat="1" applyFont="1" applyFill="1" applyBorder="1" applyAlignment="1">
      <alignment horizontal="right"/>
    </xf>
    <xf numFmtId="165" fontId="5" fillId="7" borderId="10" xfId="0" applyNumberFormat="1" applyFont="1" applyFill="1" applyBorder="1" applyAlignment="1"/>
    <xf numFmtId="0" fontId="5" fillId="7" borderId="14" xfId="0" applyFont="1" applyFill="1" applyBorder="1" applyAlignment="1"/>
    <xf numFmtId="0" fontId="5" fillId="7" borderId="14" xfId="0" applyFont="1" applyFill="1" applyBorder="1" applyAlignment="1">
      <alignment horizontal="left"/>
    </xf>
    <xf numFmtId="49" fontId="5" fillId="7" borderId="14" xfId="0" applyNumberFormat="1" applyFont="1" applyFill="1" applyBorder="1" applyAlignment="1">
      <alignment horizontal="right"/>
    </xf>
    <xf numFmtId="165" fontId="5" fillId="7" borderId="14" xfId="0" applyNumberFormat="1" applyFont="1" applyFill="1" applyBorder="1" applyAlignment="1"/>
    <xf numFmtId="0" fontId="5" fillId="6" borderId="10" xfId="0" applyFont="1" applyFill="1" applyBorder="1" applyAlignment="1"/>
    <xf numFmtId="0" fontId="5" fillId="6" borderId="10" xfId="0" applyFont="1" applyFill="1" applyBorder="1" applyAlignment="1">
      <alignment horizontal="right" vertical="center"/>
    </xf>
    <xf numFmtId="0" fontId="5" fillId="0" borderId="22" xfId="0" applyFont="1" applyBorder="1" applyAlignment="1"/>
    <xf numFmtId="0" fontId="5" fillId="5" borderId="22" xfId="0" applyFont="1" applyFill="1" applyBorder="1" applyAlignment="1">
      <alignment horizontal="left"/>
    </xf>
    <xf numFmtId="49" fontId="5" fillId="5" borderId="22" xfId="0" applyNumberFormat="1" applyFont="1" applyFill="1" applyBorder="1" applyAlignment="1">
      <alignment horizontal="right"/>
    </xf>
    <xf numFmtId="0" fontId="5" fillId="5" borderId="22" xfId="0" applyFont="1" applyFill="1" applyBorder="1" applyAlignment="1">
      <alignment horizontal="right"/>
    </xf>
    <xf numFmtId="49" fontId="4" fillId="0" borderId="22" xfId="0" applyNumberFormat="1" applyFont="1" applyBorder="1" applyAlignment="1">
      <alignment horizontal="right" vertical="center"/>
    </xf>
    <xf numFmtId="49" fontId="5" fillId="5" borderId="16" xfId="0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 vertical="center"/>
    </xf>
    <xf numFmtId="49" fontId="5" fillId="5" borderId="10" xfId="0" applyNumberFormat="1" applyFont="1" applyFill="1" applyBorder="1" applyAlignment="1">
      <alignment horizontal="right" vertical="center"/>
    </xf>
    <xf numFmtId="164" fontId="5" fillId="5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4" fillId="0" borderId="8" xfId="0" applyFont="1" applyBorder="1"/>
    <xf numFmtId="49" fontId="10" fillId="4" borderId="25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/>
    <xf numFmtId="49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49" fontId="10" fillId="4" borderId="3" xfId="0" applyNumberFormat="1" applyFont="1" applyFill="1" applyBorder="1" applyAlignment="1">
      <alignment horizontal="center" vertical="center"/>
    </xf>
    <xf numFmtId="49" fontId="7" fillId="0" borderId="25" xfId="0" applyNumberFormat="1" applyFont="1" applyBorder="1"/>
    <xf numFmtId="0" fontId="5" fillId="0" borderId="14" xfId="0" applyFont="1" applyFill="1" applyBorder="1"/>
    <xf numFmtId="49" fontId="5" fillId="0" borderId="14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right"/>
    </xf>
    <xf numFmtId="49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49" fontId="4" fillId="0" borderId="3" xfId="0" applyNumberFormat="1" applyFont="1" applyBorder="1"/>
    <xf numFmtId="0" fontId="0" fillId="0" borderId="4" xfId="0" applyBorder="1"/>
    <xf numFmtId="0" fontId="2" fillId="3" borderId="29" xfId="2" applyBorder="1" applyAlignment="1">
      <alignment horizontal="center" wrapText="1"/>
    </xf>
    <xf numFmtId="0" fontId="2" fillId="3" borderId="30" xfId="2" applyBorder="1" applyAlignment="1">
      <alignment horizontal="center"/>
    </xf>
    <xf numFmtId="0" fontId="2" fillId="3" borderId="31" xfId="2" applyBorder="1" applyAlignment="1">
      <alignment horizontal="center"/>
    </xf>
    <xf numFmtId="0" fontId="2" fillId="3" borderId="32" xfId="2" applyBorder="1" applyAlignment="1">
      <alignment horizontal="center" wrapText="1"/>
    </xf>
    <xf numFmtId="0" fontId="2" fillId="3" borderId="32" xfId="2" applyBorder="1" applyAlignment="1">
      <alignment horizontal="center"/>
    </xf>
    <xf numFmtId="0" fontId="2" fillId="3" borderId="33" xfId="2" applyBorder="1" applyAlignment="1">
      <alignment horizontal="center" wrapText="1"/>
    </xf>
    <xf numFmtId="2" fontId="12" fillId="8" borderId="20" xfId="3" applyNumberFormat="1" applyFont="1" applyFill="1" applyBorder="1" applyAlignment="1">
      <alignment horizontal="center" vertical="center" wrapText="1"/>
    </xf>
    <xf numFmtId="2" fontId="12" fillId="8" borderId="21" xfId="3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right"/>
    </xf>
    <xf numFmtId="49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right"/>
    </xf>
    <xf numFmtId="0" fontId="0" fillId="0" borderId="7" xfId="0" applyBorder="1"/>
    <xf numFmtId="0" fontId="5" fillId="0" borderId="4" xfId="0" applyFont="1" applyBorder="1" applyAlignment="1"/>
    <xf numFmtId="0" fontId="5" fillId="6" borderId="4" xfId="0" applyFont="1" applyFill="1" applyBorder="1" applyAlignment="1">
      <alignment horizontal="left"/>
    </xf>
    <xf numFmtId="49" fontId="5" fillId="6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/>
    <xf numFmtId="0" fontId="5" fillId="0" borderId="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1" fontId="13" fillId="4" borderId="4" xfId="3" applyNumberFormat="1" applyFont="1" applyFill="1" applyBorder="1" applyAlignment="1">
      <alignment horizontal="center" vertical="center" wrapText="1"/>
    </xf>
    <xf numFmtId="1" fontId="13" fillId="4" borderId="5" xfId="3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5" xfId="0" applyFont="1" applyBorder="1"/>
    <xf numFmtId="0" fontId="4" fillId="0" borderId="17" xfId="0" applyFont="1" applyBorder="1"/>
    <xf numFmtId="2" fontId="4" fillId="0" borderId="38" xfId="0" applyNumberFormat="1" applyFont="1" applyBorder="1"/>
    <xf numFmtId="2" fontId="4" fillId="0" borderId="16" xfId="0" applyNumberFormat="1" applyFont="1" applyBorder="1"/>
    <xf numFmtId="2" fontId="4" fillId="0" borderId="10" xfId="0" applyNumberFormat="1" applyFont="1" applyBorder="1"/>
    <xf numFmtId="0" fontId="5" fillId="7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" fillId="2" borderId="34" xfId="1" applyBorder="1" applyAlignment="1">
      <alignment horizontal="center" vertical="center" wrapText="1"/>
    </xf>
    <xf numFmtId="0" fontId="1" fillId="2" borderId="35" xfId="1" applyBorder="1" applyAlignment="1">
      <alignment horizontal="center" vertical="center" wrapText="1"/>
    </xf>
    <xf numFmtId="0" fontId="1" fillId="2" borderId="36" xfId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2" fontId="4" fillId="0" borderId="11" xfId="0" applyNumberFormat="1" applyFont="1" applyBorder="1"/>
    <xf numFmtId="2" fontId="4" fillId="0" borderId="15" xfId="0" applyNumberFormat="1" applyFont="1" applyBorder="1"/>
    <xf numFmtId="2" fontId="4" fillId="0" borderId="17" xfId="0" applyNumberFormat="1" applyFont="1" applyBorder="1"/>
  </cellXfs>
  <cellStyles count="4">
    <cellStyle name="Изход" xfId="1" builtinId="21"/>
    <cellStyle name="Контролна клетка" xfId="2" builtinId="23"/>
    <cellStyle name="Нормален" xfId="0" builtinId="0"/>
    <cellStyle name="Нормален_ниви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sqref="A1:I1"/>
    </sheetView>
  </sheetViews>
  <sheetFormatPr defaultRowHeight="15" x14ac:dyDescent="0.25"/>
  <cols>
    <col min="1" max="1" width="7.28515625" style="81" customWidth="1"/>
    <col min="2" max="2" width="15.28515625" customWidth="1"/>
    <col min="3" max="3" width="25.42578125" customWidth="1"/>
    <col min="4" max="4" width="23.7109375" customWidth="1"/>
    <col min="5" max="5" width="12.140625" customWidth="1"/>
    <col min="6" max="6" width="14.28515625" customWidth="1"/>
    <col min="7" max="7" width="12.42578125" customWidth="1"/>
    <col min="8" max="8" width="12" customWidth="1"/>
    <col min="9" max="9" width="11.85546875" customWidth="1"/>
  </cols>
  <sheetData>
    <row r="1" spans="1:9" ht="34.5" customHeight="1" thickBot="1" x14ac:dyDescent="0.3">
      <c r="A1" s="161" t="s">
        <v>105</v>
      </c>
      <c r="B1" s="161"/>
      <c r="C1" s="161"/>
      <c r="D1" s="161"/>
      <c r="E1" s="161"/>
      <c r="F1" s="161"/>
      <c r="G1" s="161"/>
      <c r="H1" s="161"/>
      <c r="I1" s="161"/>
    </row>
    <row r="2" spans="1:9" ht="75" customHeight="1" thickBot="1" x14ac:dyDescent="0.3">
      <c r="A2" s="158" t="s">
        <v>104</v>
      </c>
      <c r="B2" s="159"/>
      <c r="C2" s="159"/>
      <c r="D2" s="159"/>
      <c r="E2" s="159"/>
      <c r="F2" s="159"/>
      <c r="G2" s="159"/>
      <c r="H2" s="159"/>
      <c r="I2" s="160"/>
    </row>
    <row r="3" spans="1:9" ht="46.5" customHeight="1" thickBot="1" x14ac:dyDescent="0.3">
      <c r="A3" s="124" t="s">
        <v>0</v>
      </c>
      <c r="B3" s="125" t="s">
        <v>1</v>
      </c>
      <c r="C3" s="126" t="s">
        <v>2</v>
      </c>
      <c r="D3" s="127" t="s">
        <v>3</v>
      </c>
      <c r="E3" s="127" t="s">
        <v>4</v>
      </c>
      <c r="F3" s="128" t="s">
        <v>5</v>
      </c>
      <c r="G3" s="129" t="s">
        <v>6</v>
      </c>
      <c r="H3" s="130" t="s">
        <v>106</v>
      </c>
      <c r="I3" s="131" t="s">
        <v>107</v>
      </c>
    </row>
    <row r="4" spans="1:9" ht="15.75" customHeight="1" thickBot="1" x14ac:dyDescent="0.3">
      <c r="A4" s="92">
        <v>1</v>
      </c>
      <c r="B4" s="111">
        <v>2</v>
      </c>
      <c r="C4" s="115">
        <v>3</v>
      </c>
      <c r="D4" s="93">
        <v>4</v>
      </c>
      <c r="E4" s="93">
        <v>5</v>
      </c>
      <c r="F4" s="93">
        <v>6</v>
      </c>
      <c r="G4" s="111">
        <v>7</v>
      </c>
      <c r="H4" s="147">
        <v>8</v>
      </c>
      <c r="I4" s="148">
        <v>9</v>
      </c>
    </row>
    <row r="5" spans="1:9" ht="15.75" x14ac:dyDescent="0.25">
      <c r="A5" s="82">
        <v>1</v>
      </c>
      <c r="B5" s="1" t="s">
        <v>7</v>
      </c>
      <c r="C5" s="1" t="s">
        <v>8</v>
      </c>
      <c r="D5" s="2" t="s">
        <v>9</v>
      </c>
      <c r="E5" s="3">
        <v>11.000999999999999</v>
      </c>
      <c r="F5" s="4" t="s">
        <v>10</v>
      </c>
      <c r="G5" s="94" t="s">
        <v>11</v>
      </c>
      <c r="H5" s="152">
        <v>10</v>
      </c>
      <c r="I5" s="162">
        <f t="shared" ref="I5:I11" si="0">20%*E5*H5</f>
        <v>22.002000000000002</v>
      </c>
    </row>
    <row r="6" spans="1:9" ht="15.75" x14ac:dyDescent="0.25">
      <c r="A6" s="83">
        <v>2</v>
      </c>
      <c r="B6" s="5" t="s">
        <v>7</v>
      </c>
      <c r="C6" s="6" t="s">
        <v>12</v>
      </c>
      <c r="D6" s="7" t="s">
        <v>13</v>
      </c>
      <c r="E6" s="8">
        <v>61.981999999999999</v>
      </c>
      <c r="F6" s="9" t="s">
        <v>10</v>
      </c>
      <c r="G6" s="95" t="s">
        <v>11</v>
      </c>
      <c r="H6" s="154">
        <v>10</v>
      </c>
      <c r="I6" s="162">
        <f t="shared" si="0"/>
        <v>123.964</v>
      </c>
    </row>
    <row r="7" spans="1:9" ht="15.75" x14ac:dyDescent="0.25">
      <c r="A7" s="83">
        <v>3</v>
      </c>
      <c r="B7" s="5" t="s">
        <v>7</v>
      </c>
      <c r="C7" s="10" t="s">
        <v>14</v>
      </c>
      <c r="D7" s="11" t="s">
        <v>15</v>
      </c>
      <c r="E7" s="12">
        <v>8.0470000000000006</v>
      </c>
      <c r="F7" s="9" t="s">
        <v>10</v>
      </c>
      <c r="G7" s="95" t="s">
        <v>11</v>
      </c>
      <c r="H7" s="154">
        <v>10</v>
      </c>
      <c r="I7" s="162">
        <f t="shared" si="0"/>
        <v>16.094000000000001</v>
      </c>
    </row>
    <row r="8" spans="1:9" ht="15.75" x14ac:dyDescent="0.25">
      <c r="A8" s="83">
        <v>4</v>
      </c>
      <c r="B8" s="13" t="s">
        <v>7</v>
      </c>
      <c r="C8" s="10" t="s">
        <v>16</v>
      </c>
      <c r="D8" s="11" t="s">
        <v>17</v>
      </c>
      <c r="E8" s="12">
        <v>7.351</v>
      </c>
      <c r="F8" s="14" t="s">
        <v>10</v>
      </c>
      <c r="G8" s="96" t="s">
        <v>18</v>
      </c>
      <c r="H8" s="154">
        <v>10</v>
      </c>
      <c r="I8" s="162">
        <f t="shared" si="0"/>
        <v>14.702000000000002</v>
      </c>
    </row>
    <row r="9" spans="1:9" ht="15.75" x14ac:dyDescent="0.25">
      <c r="A9" s="83">
        <v>5</v>
      </c>
      <c r="B9" s="5" t="s">
        <v>7</v>
      </c>
      <c r="C9" s="6" t="s">
        <v>19</v>
      </c>
      <c r="D9" s="15" t="s">
        <v>20</v>
      </c>
      <c r="E9" s="16">
        <v>42.454999999999998</v>
      </c>
      <c r="F9" s="14" t="s">
        <v>10</v>
      </c>
      <c r="G9" s="95" t="s">
        <v>11</v>
      </c>
      <c r="H9" s="154">
        <v>10</v>
      </c>
      <c r="I9" s="149">
        <f t="shared" si="0"/>
        <v>84.91</v>
      </c>
    </row>
    <row r="10" spans="1:9" ht="15.75" x14ac:dyDescent="0.25">
      <c r="A10" s="83">
        <v>6</v>
      </c>
      <c r="B10" s="5" t="s">
        <v>7</v>
      </c>
      <c r="C10" s="10" t="s">
        <v>21</v>
      </c>
      <c r="D10" s="11" t="s">
        <v>22</v>
      </c>
      <c r="E10" s="12">
        <v>2.0179999999999998</v>
      </c>
      <c r="F10" s="9" t="s">
        <v>10</v>
      </c>
      <c r="G10" s="95" t="s">
        <v>11</v>
      </c>
      <c r="H10" s="154">
        <v>10</v>
      </c>
      <c r="I10" s="162">
        <f t="shared" si="0"/>
        <v>4.0359999999999996</v>
      </c>
    </row>
    <row r="11" spans="1:9" ht="16.5" thickBot="1" x14ac:dyDescent="0.3">
      <c r="A11" s="83">
        <v>7</v>
      </c>
      <c r="B11" s="17" t="s">
        <v>7</v>
      </c>
      <c r="C11" s="117" t="s">
        <v>23</v>
      </c>
      <c r="D11" s="118" t="s">
        <v>24</v>
      </c>
      <c r="E11" s="119">
        <v>708.17200000000003</v>
      </c>
      <c r="F11" s="37" t="s">
        <v>10</v>
      </c>
      <c r="G11" s="102" t="s">
        <v>11</v>
      </c>
      <c r="H11" s="153">
        <v>10</v>
      </c>
      <c r="I11" s="163">
        <f t="shared" si="0"/>
        <v>1416.3440000000001</v>
      </c>
    </row>
    <row r="12" spans="1:9" ht="16.5" thickBot="1" x14ac:dyDescent="0.3">
      <c r="A12" s="84"/>
      <c r="B12" s="116" t="s">
        <v>25</v>
      </c>
      <c r="C12" s="122"/>
      <c r="D12" s="20" t="s">
        <v>108</v>
      </c>
      <c r="E12" s="21">
        <f>SUM(E5:E11)</f>
        <v>841.02600000000007</v>
      </c>
      <c r="F12" s="22"/>
      <c r="G12" s="97"/>
      <c r="H12" s="123"/>
      <c r="I12" s="150"/>
    </row>
    <row r="13" spans="1:9" ht="15.75" x14ac:dyDescent="0.25">
      <c r="A13" s="82"/>
      <c r="B13" s="23"/>
      <c r="C13" s="112"/>
      <c r="D13" s="113"/>
      <c r="E13" s="114"/>
      <c r="F13" s="120"/>
      <c r="G13" s="103"/>
      <c r="H13" s="121"/>
      <c r="I13" s="151"/>
    </row>
    <row r="14" spans="1:9" ht="15.75" x14ac:dyDescent="0.25">
      <c r="A14" s="83">
        <v>1</v>
      </c>
      <c r="B14" s="25" t="s">
        <v>26</v>
      </c>
      <c r="C14" s="26" t="s">
        <v>27</v>
      </c>
      <c r="D14" s="27" t="s">
        <v>28</v>
      </c>
      <c r="E14" s="28">
        <v>120.124</v>
      </c>
      <c r="F14" s="9" t="s">
        <v>10</v>
      </c>
      <c r="G14" s="98" t="s">
        <v>29</v>
      </c>
      <c r="H14" s="154">
        <v>10</v>
      </c>
      <c r="I14" s="162">
        <f t="shared" ref="I14:I31" si="1">20%*E14*H14</f>
        <v>240.24799999999999</v>
      </c>
    </row>
    <row r="15" spans="1:9" ht="15.75" x14ac:dyDescent="0.25">
      <c r="A15" s="83">
        <v>2</v>
      </c>
      <c r="B15" s="25" t="s">
        <v>26</v>
      </c>
      <c r="C15" s="26" t="s">
        <v>30</v>
      </c>
      <c r="D15" s="27" t="s">
        <v>31</v>
      </c>
      <c r="E15" s="29">
        <v>39.475999999999999</v>
      </c>
      <c r="F15" s="9" t="s">
        <v>10</v>
      </c>
      <c r="G15" s="95" t="s">
        <v>11</v>
      </c>
      <c r="H15" s="154">
        <v>10</v>
      </c>
      <c r="I15" s="162">
        <f t="shared" si="1"/>
        <v>78.951999999999998</v>
      </c>
    </row>
    <row r="16" spans="1:9" ht="15.75" x14ac:dyDescent="0.25">
      <c r="A16" s="83">
        <v>3</v>
      </c>
      <c r="B16" s="25" t="s">
        <v>26</v>
      </c>
      <c r="C16" s="26" t="s">
        <v>32</v>
      </c>
      <c r="D16" s="11" t="s">
        <v>33</v>
      </c>
      <c r="E16" s="30">
        <v>333.9</v>
      </c>
      <c r="F16" s="9" t="s">
        <v>10</v>
      </c>
      <c r="G16" s="98" t="s">
        <v>29</v>
      </c>
      <c r="H16" s="154">
        <v>10</v>
      </c>
      <c r="I16" s="162">
        <f t="shared" si="1"/>
        <v>667.8</v>
      </c>
    </row>
    <row r="17" spans="1:9" ht="15.75" x14ac:dyDescent="0.25">
      <c r="A17" s="83">
        <v>4</v>
      </c>
      <c r="B17" s="25" t="s">
        <v>26</v>
      </c>
      <c r="C17" s="26" t="s">
        <v>32</v>
      </c>
      <c r="D17" s="27" t="s">
        <v>34</v>
      </c>
      <c r="E17" s="31">
        <v>204.31899999999999</v>
      </c>
      <c r="F17" s="9" t="s">
        <v>10</v>
      </c>
      <c r="G17" s="99" t="s">
        <v>18</v>
      </c>
      <c r="H17" s="154">
        <v>10</v>
      </c>
      <c r="I17" s="162">
        <f t="shared" si="1"/>
        <v>408.63799999999998</v>
      </c>
    </row>
    <row r="18" spans="1:9" ht="15.75" x14ac:dyDescent="0.25">
      <c r="A18" s="83">
        <v>5</v>
      </c>
      <c r="B18" s="25" t="s">
        <v>26</v>
      </c>
      <c r="C18" s="26" t="s">
        <v>32</v>
      </c>
      <c r="D18" s="27" t="s">
        <v>35</v>
      </c>
      <c r="E18" s="31">
        <v>621.54899999999998</v>
      </c>
      <c r="F18" s="9" t="s">
        <v>10</v>
      </c>
      <c r="G18" s="98" t="s">
        <v>29</v>
      </c>
      <c r="H18" s="154">
        <v>10</v>
      </c>
      <c r="I18" s="162">
        <f t="shared" si="1"/>
        <v>1243.098</v>
      </c>
    </row>
    <row r="19" spans="1:9" ht="15.75" x14ac:dyDescent="0.25">
      <c r="A19" s="83">
        <v>6</v>
      </c>
      <c r="B19" s="25" t="s">
        <v>26</v>
      </c>
      <c r="C19" s="26" t="s">
        <v>32</v>
      </c>
      <c r="D19" s="27" t="s">
        <v>36</v>
      </c>
      <c r="E19" s="32">
        <v>1.5409999999999999</v>
      </c>
      <c r="F19" s="9" t="s">
        <v>10</v>
      </c>
      <c r="G19" s="95" t="s">
        <v>11</v>
      </c>
      <c r="H19" s="154">
        <v>10</v>
      </c>
      <c r="I19" s="162">
        <f t="shared" si="1"/>
        <v>3.0820000000000003</v>
      </c>
    </row>
    <row r="20" spans="1:9" ht="15.75" x14ac:dyDescent="0.25">
      <c r="A20" s="83">
        <v>7</v>
      </c>
      <c r="B20" s="25" t="s">
        <v>26</v>
      </c>
      <c r="C20" s="26" t="s">
        <v>32</v>
      </c>
      <c r="D20" s="27" t="s">
        <v>37</v>
      </c>
      <c r="E20" s="31">
        <v>4.3680000000000003</v>
      </c>
      <c r="F20" s="9" t="s">
        <v>10</v>
      </c>
      <c r="G20" s="95" t="s">
        <v>11</v>
      </c>
      <c r="H20" s="154">
        <v>10</v>
      </c>
      <c r="I20" s="162">
        <f t="shared" si="1"/>
        <v>8.7360000000000007</v>
      </c>
    </row>
    <row r="21" spans="1:9" ht="15.75" x14ac:dyDescent="0.25">
      <c r="A21" s="83">
        <v>8</v>
      </c>
      <c r="B21" s="25" t="s">
        <v>26</v>
      </c>
      <c r="C21" s="26" t="s">
        <v>38</v>
      </c>
      <c r="D21" s="27" t="s">
        <v>39</v>
      </c>
      <c r="E21" s="29">
        <v>43.976999999999997</v>
      </c>
      <c r="F21" s="9" t="s">
        <v>10</v>
      </c>
      <c r="G21" s="95" t="s">
        <v>11</v>
      </c>
      <c r="H21" s="154">
        <v>10</v>
      </c>
      <c r="I21" s="162">
        <f t="shared" si="1"/>
        <v>87.953999999999994</v>
      </c>
    </row>
    <row r="22" spans="1:9" ht="15.75" x14ac:dyDescent="0.25">
      <c r="A22" s="85">
        <v>9</v>
      </c>
      <c r="B22" s="71" t="s">
        <v>26</v>
      </c>
      <c r="C22" s="72" t="s">
        <v>40</v>
      </c>
      <c r="D22" s="73" t="s">
        <v>41</v>
      </c>
      <c r="E22" s="74">
        <v>78.018000000000001</v>
      </c>
      <c r="F22" s="75" t="s">
        <v>10</v>
      </c>
      <c r="G22" s="100" t="s">
        <v>42</v>
      </c>
      <c r="H22" s="154">
        <v>10</v>
      </c>
      <c r="I22" s="162">
        <f t="shared" si="1"/>
        <v>156.036</v>
      </c>
    </row>
    <row r="23" spans="1:9" ht="15.75" x14ac:dyDescent="0.25">
      <c r="A23" s="83">
        <v>10</v>
      </c>
      <c r="B23" s="25" t="s">
        <v>26</v>
      </c>
      <c r="C23" s="26" t="s">
        <v>40</v>
      </c>
      <c r="D23" s="11" t="s">
        <v>43</v>
      </c>
      <c r="E23" s="30">
        <v>19.239999999999998</v>
      </c>
      <c r="F23" s="9" t="s">
        <v>10</v>
      </c>
      <c r="G23" s="99" t="s">
        <v>42</v>
      </c>
      <c r="H23" s="154">
        <v>10</v>
      </c>
      <c r="I23" s="149">
        <f t="shared" si="1"/>
        <v>38.479999999999997</v>
      </c>
    </row>
    <row r="24" spans="1:9" ht="15.75" x14ac:dyDescent="0.25">
      <c r="A24" s="83">
        <v>11</v>
      </c>
      <c r="B24" s="33" t="s">
        <v>26</v>
      </c>
      <c r="C24" s="34" t="s">
        <v>40</v>
      </c>
      <c r="D24" s="35" t="s">
        <v>44</v>
      </c>
      <c r="E24" s="36">
        <v>68.861000000000004</v>
      </c>
      <c r="F24" s="37" t="s">
        <v>10</v>
      </c>
      <c r="G24" s="101" t="s">
        <v>42</v>
      </c>
      <c r="H24" s="154">
        <v>10</v>
      </c>
      <c r="I24" s="162">
        <f t="shared" si="1"/>
        <v>137.72200000000001</v>
      </c>
    </row>
    <row r="25" spans="1:9" ht="15.75" x14ac:dyDescent="0.25">
      <c r="A25" s="83">
        <v>12</v>
      </c>
      <c r="B25" s="25" t="s">
        <v>26</v>
      </c>
      <c r="C25" s="26" t="s">
        <v>40</v>
      </c>
      <c r="D25" s="11" t="s">
        <v>45</v>
      </c>
      <c r="E25" s="29">
        <v>34.524000000000001</v>
      </c>
      <c r="F25" s="9" t="s">
        <v>10</v>
      </c>
      <c r="G25" s="99" t="s">
        <v>42</v>
      </c>
      <c r="H25" s="154">
        <v>10</v>
      </c>
      <c r="I25" s="162">
        <f t="shared" si="1"/>
        <v>69.048000000000002</v>
      </c>
    </row>
    <row r="26" spans="1:9" ht="15.75" x14ac:dyDescent="0.25">
      <c r="A26" s="86">
        <v>13</v>
      </c>
      <c r="B26" s="33" t="s">
        <v>26</v>
      </c>
      <c r="C26" s="34" t="s">
        <v>46</v>
      </c>
      <c r="D26" s="35" t="s">
        <v>47</v>
      </c>
      <c r="E26" s="55">
        <v>85.914000000000001</v>
      </c>
      <c r="F26" s="37" t="s">
        <v>10</v>
      </c>
      <c r="G26" s="102" t="s">
        <v>11</v>
      </c>
      <c r="H26" s="154">
        <v>10</v>
      </c>
      <c r="I26" s="162">
        <f t="shared" si="1"/>
        <v>171.828</v>
      </c>
    </row>
    <row r="27" spans="1:9" ht="15.75" x14ac:dyDescent="0.25">
      <c r="A27" s="83">
        <v>14</v>
      </c>
      <c r="B27" s="25" t="s">
        <v>26</v>
      </c>
      <c r="C27" s="26" t="s">
        <v>46</v>
      </c>
      <c r="D27" s="11" t="s">
        <v>48</v>
      </c>
      <c r="E27" s="12">
        <v>23.704000000000001</v>
      </c>
      <c r="F27" s="9" t="s">
        <v>10</v>
      </c>
      <c r="G27" s="95" t="s">
        <v>11</v>
      </c>
      <c r="H27" s="154">
        <v>10</v>
      </c>
      <c r="I27" s="162">
        <f t="shared" si="1"/>
        <v>47.408000000000001</v>
      </c>
    </row>
    <row r="28" spans="1:9" ht="15.75" x14ac:dyDescent="0.25">
      <c r="A28" s="83">
        <v>15</v>
      </c>
      <c r="B28" s="25" t="s">
        <v>26</v>
      </c>
      <c r="C28" s="26" t="s">
        <v>46</v>
      </c>
      <c r="D28" s="27" t="s">
        <v>49</v>
      </c>
      <c r="E28" s="29">
        <v>10.893000000000001</v>
      </c>
      <c r="F28" s="9" t="s">
        <v>10</v>
      </c>
      <c r="G28" s="95" t="s">
        <v>11</v>
      </c>
      <c r="H28" s="154">
        <v>10</v>
      </c>
      <c r="I28" s="162">
        <f t="shared" si="1"/>
        <v>21.786000000000001</v>
      </c>
    </row>
    <row r="29" spans="1:9" ht="15.75" x14ac:dyDescent="0.25">
      <c r="A29" s="83">
        <v>16</v>
      </c>
      <c r="B29" s="39" t="s">
        <v>26</v>
      </c>
      <c r="C29" s="40" t="s">
        <v>46</v>
      </c>
      <c r="D29" s="41" t="s">
        <v>50</v>
      </c>
      <c r="E29" s="42">
        <v>16.021000000000001</v>
      </c>
      <c r="F29" s="9" t="s">
        <v>10</v>
      </c>
      <c r="G29" s="103" t="s">
        <v>11</v>
      </c>
      <c r="H29" s="154">
        <v>10</v>
      </c>
      <c r="I29" s="162">
        <f t="shared" si="1"/>
        <v>32.042000000000002</v>
      </c>
    </row>
    <row r="30" spans="1:9" ht="15.75" x14ac:dyDescent="0.25">
      <c r="A30" s="83">
        <v>17</v>
      </c>
      <c r="B30" s="25" t="s">
        <v>26</v>
      </c>
      <c r="C30" s="26" t="s">
        <v>46</v>
      </c>
      <c r="D30" s="27" t="s">
        <v>51</v>
      </c>
      <c r="E30" s="29">
        <v>51.042999999999999</v>
      </c>
      <c r="F30" s="9" t="s">
        <v>10</v>
      </c>
      <c r="G30" s="95" t="s">
        <v>11</v>
      </c>
      <c r="H30" s="154">
        <v>10</v>
      </c>
      <c r="I30" s="162">
        <f t="shared" si="1"/>
        <v>102.08600000000001</v>
      </c>
    </row>
    <row r="31" spans="1:9" ht="16.5" thickBot="1" x14ac:dyDescent="0.3">
      <c r="A31" s="85">
        <v>18</v>
      </c>
      <c r="B31" s="33" t="s">
        <v>26</v>
      </c>
      <c r="C31" s="34" t="s">
        <v>46</v>
      </c>
      <c r="D31" s="132" t="s">
        <v>52</v>
      </c>
      <c r="E31" s="36">
        <v>14.314</v>
      </c>
      <c r="F31" s="37" t="s">
        <v>10</v>
      </c>
      <c r="G31" s="102" t="s">
        <v>11</v>
      </c>
      <c r="H31" s="154">
        <v>10</v>
      </c>
      <c r="I31" s="163">
        <f t="shared" si="1"/>
        <v>28.628</v>
      </c>
    </row>
    <row r="32" spans="1:9" ht="16.5" thickBot="1" x14ac:dyDescent="0.3">
      <c r="A32" s="84"/>
      <c r="B32" s="18" t="s">
        <v>25</v>
      </c>
      <c r="C32" s="19"/>
      <c r="D32" s="20" t="s">
        <v>53</v>
      </c>
      <c r="E32" s="21">
        <f>SUM(E14:E31)</f>
        <v>1771.7859999999998</v>
      </c>
      <c r="F32" s="22"/>
      <c r="G32" s="97"/>
      <c r="H32" s="123"/>
      <c r="I32" s="150"/>
    </row>
    <row r="33" spans="1:9" ht="15.75" x14ac:dyDescent="0.25">
      <c r="A33" s="87"/>
      <c r="B33" s="112"/>
      <c r="C33" s="112"/>
      <c r="D33" s="113"/>
      <c r="E33" s="114"/>
      <c r="F33" s="120"/>
      <c r="G33" s="103"/>
      <c r="H33" s="121"/>
      <c r="I33" s="151"/>
    </row>
    <row r="34" spans="1:9" ht="15.75" x14ac:dyDescent="0.25">
      <c r="A34" s="83">
        <v>1</v>
      </c>
      <c r="B34" s="25" t="s">
        <v>55</v>
      </c>
      <c r="C34" s="26" t="s">
        <v>56</v>
      </c>
      <c r="D34" s="11" t="s">
        <v>57</v>
      </c>
      <c r="E34" s="30">
        <v>150.01599999999999</v>
      </c>
      <c r="F34" s="14" t="s">
        <v>10</v>
      </c>
      <c r="G34" s="99" t="s">
        <v>58</v>
      </c>
      <c r="H34" s="154">
        <v>10</v>
      </c>
      <c r="I34" s="162">
        <f t="shared" ref="I34:I45" si="2">20%*E34*H34</f>
        <v>300.03199999999998</v>
      </c>
    </row>
    <row r="35" spans="1:9" ht="15.75" x14ac:dyDescent="0.25">
      <c r="A35" s="83">
        <v>2</v>
      </c>
      <c r="B35" s="25" t="s">
        <v>55</v>
      </c>
      <c r="C35" s="26" t="s">
        <v>59</v>
      </c>
      <c r="D35" s="11" t="s">
        <v>60</v>
      </c>
      <c r="E35" s="30">
        <v>60.018999999999998</v>
      </c>
      <c r="F35" s="14" t="s">
        <v>10</v>
      </c>
      <c r="G35" s="98" t="s">
        <v>58</v>
      </c>
      <c r="H35" s="154">
        <v>10</v>
      </c>
      <c r="I35" s="162">
        <f t="shared" si="2"/>
        <v>120.038</v>
      </c>
    </row>
    <row r="36" spans="1:9" ht="15.75" x14ac:dyDescent="0.25">
      <c r="A36" s="83">
        <v>3</v>
      </c>
      <c r="B36" s="25" t="s">
        <v>55</v>
      </c>
      <c r="C36" s="26" t="s">
        <v>61</v>
      </c>
      <c r="D36" s="11" t="s">
        <v>62</v>
      </c>
      <c r="E36" s="30">
        <v>74.356999999999999</v>
      </c>
      <c r="F36" s="14" t="s">
        <v>10</v>
      </c>
      <c r="G36" s="98" t="s">
        <v>58</v>
      </c>
      <c r="H36" s="154">
        <v>10</v>
      </c>
      <c r="I36" s="162">
        <f t="shared" si="2"/>
        <v>148.714</v>
      </c>
    </row>
    <row r="37" spans="1:9" ht="15.75" x14ac:dyDescent="0.25">
      <c r="A37" s="83">
        <v>4</v>
      </c>
      <c r="B37" s="25" t="s">
        <v>55</v>
      </c>
      <c r="C37" s="26" t="s">
        <v>61</v>
      </c>
      <c r="D37" s="11" t="s">
        <v>63</v>
      </c>
      <c r="E37" s="30">
        <v>263.91899999999998</v>
      </c>
      <c r="F37" s="14" t="s">
        <v>10</v>
      </c>
      <c r="G37" s="99" t="s">
        <v>42</v>
      </c>
      <c r="H37" s="154">
        <v>10</v>
      </c>
      <c r="I37" s="162">
        <f t="shared" si="2"/>
        <v>527.83799999999997</v>
      </c>
    </row>
    <row r="38" spans="1:9" ht="15.75" x14ac:dyDescent="0.25">
      <c r="A38" s="83">
        <v>5</v>
      </c>
      <c r="B38" s="25" t="s">
        <v>55</v>
      </c>
      <c r="C38" s="26" t="s">
        <v>61</v>
      </c>
      <c r="D38" s="11" t="s">
        <v>64</v>
      </c>
      <c r="E38" s="30">
        <v>84.596999999999994</v>
      </c>
      <c r="F38" s="14" t="s">
        <v>10</v>
      </c>
      <c r="G38" s="99" t="s">
        <v>42</v>
      </c>
      <c r="H38" s="154">
        <v>10</v>
      </c>
      <c r="I38" s="162">
        <f t="shared" si="2"/>
        <v>169.19399999999999</v>
      </c>
    </row>
    <row r="39" spans="1:9" ht="15.75" x14ac:dyDescent="0.25">
      <c r="A39" s="83">
        <v>6</v>
      </c>
      <c r="B39" s="25" t="s">
        <v>55</v>
      </c>
      <c r="C39" s="26" t="s">
        <v>61</v>
      </c>
      <c r="D39" s="11" t="s">
        <v>65</v>
      </c>
      <c r="E39" s="30">
        <v>6.3079999999999998</v>
      </c>
      <c r="F39" s="14" t="s">
        <v>10</v>
      </c>
      <c r="G39" s="98" t="s">
        <v>58</v>
      </c>
      <c r="H39" s="154">
        <v>10</v>
      </c>
      <c r="I39" s="162">
        <f t="shared" si="2"/>
        <v>12.616</v>
      </c>
    </row>
    <row r="40" spans="1:9" ht="15.75" x14ac:dyDescent="0.25">
      <c r="A40" s="83">
        <v>7</v>
      </c>
      <c r="B40" s="25" t="s">
        <v>55</v>
      </c>
      <c r="C40" s="26" t="s">
        <v>66</v>
      </c>
      <c r="D40" s="11" t="s">
        <v>67</v>
      </c>
      <c r="E40" s="30">
        <v>22.97</v>
      </c>
      <c r="F40" s="14" t="s">
        <v>10</v>
      </c>
      <c r="G40" s="99" t="s">
        <v>58</v>
      </c>
      <c r="H40" s="154">
        <v>10</v>
      </c>
      <c r="I40" s="149">
        <f t="shared" si="2"/>
        <v>45.940000000000005</v>
      </c>
    </row>
    <row r="41" spans="1:9" ht="15.75" x14ac:dyDescent="0.25">
      <c r="A41" s="86">
        <v>8</v>
      </c>
      <c r="B41" s="33" t="s">
        <v>55</v>
      </c>
      <c r="C41" s="34" t="s">
        <v>68</v>
      </c>
      <c r="D41" s="35" t="s">
        <v>69</v>
      </c>
      <c r="E41" s="56">
        <v>22.567</v>
      </c>
      <c r="F41" s="43" t="s">
        <v>10</v>
      </c>
      <c r="G41" s="104" t="s">
        <v>58</v>
      </c>
      <c r="H41" s="154">
        <v>10</v>
      </c>
      <c r="I41" s="162">
        <f t="shared" si="2"/>
        <v>45.134</v>
      </c>
    </row>
    <row r="42" spans="1:9" ht="15.75" x14ac:dyDescent="0.25">
      <c r="A42" s="83">
        <v>9</v>
      </c>
      <c r="B42" s="25" t="s">
        <v>55</v>
      </c>
      <c r="C42" s="26" t="s">
        <v>68</v>
      </c>
      <c r="D42" s="11" t="s">
        <v>70</v>
      </c>
      <c r="E42" s="30">
        <v>10.035</v>
      </c>
      <c r="F42" s="14" t="s">
        <v>10</v>
      </c>
      <c r="G42" s="95" t="s">
        <v>11</v>
      </c>
      <c r="H42" s="154">
        <v>10</v>
      </c>
      <c r="I42" s="149">
        <f t="shared" si="2"/>
        <v>20.07</v>
      </c>
    </row>
    <row r="43" spans="1:9" ht="15.75" x14ac:dyDescent="0.25">
      <c r="A43" s="83">
        <v>10</v>
      </c>
      <c r="B43" s="25" t="s">
        <v>55</v>
      </c>
      <c r="C43" s="78" t="s">
        <v>71</v>
      </c>
      <c r="D43" s="79" t="s">
        <v>72</v>
      </c>
      <c r="E43" s="80">
        <v>22.184999999999999</v>
      </c>
      <c r="F43" s="14" t="s">
        <v>10</v>
      </c>
      <c r="G43" s="98" t="s">
        <v>58</v>
      </c>
      <c r="H43" s="154">
        <v>10</v>
      </c>
      <c r="I43" s="149">
        <f t="shared" si="2"/>
        <v>44.370000000000005</v>
      </c>
    </row>
    <row r="44" spans="1:9" ht="15.75" x14ac:dyDescent="0.25">
      <c r="A44" s="87">
        <v>11</v>
      </c>
      <c r="B44" s="39" t="s">
        <v>55</v>
      </c>
      <c r="C44" s="40" t="s">
        <v>73</v>
      </c>
      <c r="D44" s="76" t="s">
        <v>74</v>
      </c>
      <c r="E44" s="42">
        <v>20.504999999999999</v>
      </c>
      <c r="F44" s="77" t="s">
        <v>10</v>
      </c>
      <c r="G44" s="105" t="s">
        <v>58</v>
      </c>
      <c r="H44" s="154">
        <v>10</v>
      </c>
      <c r="I44" s="149">
        <f t="shared" si="2"/>
        <v>41.01</v>
      </c>
    </row>
    <row r="45" spans="1:9" ht="16.5" thickBot="1" x14ac:dyDescent="0.3">
      <c r="A45" s="86">
        <v>12</v>
      </c>
      <c r="B45" s="33" t="s">
        <v>55</v>
      </c>
      <c r="C45" s="34" t="s">
        <v>75</v>
      </c>
      <c r="D45" s="35" t="s">
        <v>76</v>
      </c>
      <c r="E45" s="56">
        <v>40.012</v>
      </c>
      <c r="F45" s="43" t="s">
        <v>10</v>
      </c>
      <c r="G45" s="104" t="s">
        <v>29</v>
      </c>
      <c r="H45" s="154">
        <v>10</v>
      </c>
      <c r="I45" s="163">
        <f t="shared" si="2"/>
        <v>80.024000000000001</v>
      </c>
    </row>
    <row r="46" spans="1:9" ht="16.5" thickBot="1" x14ac:dyDescent="0.3">
      <c r="A46" s="84"/>
      <c r="B46" s="18" t="s">
        <v>25</v>
      </c>
      <c r="C46" s="19"/>
      <c r="D46" s="20" t="s">
        <v>77</v>
      </c>
      <c r="E46" s="21">
        <f>SUM(E34:E45)</f>
        <v>777.48999999999978</v>
      </c>
      <c r="F46" s="22"/>
      <c r="G46" s="97"/>
      <c r="H46" s="123"/>
      <c r="I46" s="150"/>
    </row>
    <row r="47" spans="1:9" ht="15.75" x14ac:dyDescent="0.25">
      <c r="A47" s="82"/>
      <c r="B47" s="23"/>
      <c r="C47" s="1"/>
      <c r="D47" s="133"/>
      <c r="E47" s="134"/>
      <c r="F47" s="24"/>
      <c r="G47" s="94"/>
      <c r="H47" s="135"/>
      <c r="I47" s="110"/>
    </row>
    <row r="48" spans="1:9" ht="78.75" x14ac:dyDescent="0.25">
      <c r="A48" s="88">
        <v>1</v>
      </c>
      <c r="B48" s="57" t="s">
        <v>78</v>
      </c>
      <c r="C48" s="58" t="s">
        <v>79</v>
      </c>
      <c r="D48" s="59" t="s">
        <v>80</v>
      </c>
      <c r="E48" s="60">
        <v>10.311999999999999</v>
      </c>
      <c r="F48" s="155" t="s">
        <v>109</v>
      </c>
      <c r="G48" s="106" t="s">
        <v>42</v>
      </c>
      <c r="H48" s="153">
        <v>13</v>
      </c>
      <c r="I48" s="164">
        <f>20%*E48*H48</f>
        <v>26.811199999999996</v>
      </c>
    </row>
    <row r="49" spans="1:9" ht="15.75" x14ac:dyDescent="0.25">
      <c r="A49" s="87">
        <v>2</v>
      </c>
      <c r="B49" s="25" t="s">
        <v>78</v>
      </c>
      <c r="C49" s="44" t="s">
        <v>79</v>
      </c>
      <c r="D49" s="45" t="s">
        <v>81</v>
      </c>
      <c r="E49" s="46">
        <v>14.707000000000001</v>
      </c>
      <c r="F49" s="47" t="s">
        <v>10</v>
      </c>
      <c r="G49" s="99" t="s">
        <v>42</v>
      </c>
      <c r="H49" s="153">
        <v>13</v>
      </c>
      <c r="I49" s="162">
        <f t="shared" ref="I49:I65" si="3">20%*E49*H49</f>
        <v>38.238200000000006</v>
      </c>
    </row>
    <row r="50" spans="1:9" ht="15.75" x14ac:dyDescent="0.25">
      <c r="A50" s="85">
        <v>3</v>
      </c>
      <c r="B50" s="33" t="s">
        <v>78</v>
      </c>
      <c r="C50" s="48" t="s">
        <v>82</v>
      </c>
      <c r="D50" s="49" t="s">
        <v>83</v>
      </c>
      <c r="E50" s="50">
        <v>199.57499999999999</v>
      </c>
      <c r="F50" s="51" t="s">
        <v>10</v>
      </c>
      <c r="G50" s="104" t="s">
        <v>18</v>
      </c>
      <c r="H50" s="153">
        <v>13</v>
      </c>
      <c r="I50" s="162">
        <f t="shared" si="3"/>
        <v>518.89499999999998</v>
      </c>
    </row>
    <row r="51" spans="1:9" ht="15.75" x14ac:dyDescent="0.25">
      <c r="A51" s="83">
        <v>4</v>
      </c>
      <c r="B51" s="25" t="s">
        <v>78</v>
      </c>
      <c r="C51" s="44" t="s">
        <v>82</v>
      </c>
      <c r="D51" s="45" t="s">
        <v>84</v>
      </c>
      <c r="E51" s="46">
        <v>181.63200000000001</v>
      </c>
      <c r="F51" s="47" t="s">
        <v>10</v>
      </c>
      <c r="G51" s="99" t="s">
        <v>85</v>
      </c>
      <c r="H51" s="153">
        <v>13</v>
      </c>
      <c r="I51" s="162">
        <f t="shared" si="3"/>
        <v>472.2432</v>
      </c>
    </row>
    <row r="52" spans="1:9" ht="15.75" x14ac:dyDescent="0.25">
      <c r="A52" s="87">
        <v>5</v>
      </c>
      <c r="B52" s="25" t="s">
        <v>78</v>
      </c>
      <c r="C52" s="44" t="s">
        <v>82</v>
      </c>
      <c r="D52" s="45" t="s">
        <v>86</v>
      </c>
      <c r="E52" s="46">
        <v>48.744999999999997</v>
      </c>
      <c r="F52" s="47" t="s">
        <v>10</v>
      </c>
      <c r="G52" s="99" t="s">
        <v>42</v>
      </c>
      <c r="H52" s="153">
        <v>13</v>
      </c>
      <c r="I52" s="162">
        <f t="shared" si="3"/>
        <v>126.73700000000001</v>
      </c>
    </row>
    <row r="53" spans="1:9" ht="15.75" x14ac:dyDescent="0.25">
      <c r="A53" s="89">
        <v>6</v>
      </c>
      <c r="B53" s="69" t="s">
        <v>78</v>
      </c>
      <c r="C53" s="44" t="s">
        <v>82</v>
      </c>
      <c r="D53" s="45" t="s">
        <v>87</v>
      </c>
      <c r="E53" s="46">
        <v>275.56900000000002</v>
      </c>
      <c r="F53" s="70" t="s">
        <v>10</v>
      </c>
      <c r="G53" s="107" t="s">
        <v>18</v>
      </c>
      <c r="H53" s="153">
        <v>13</v>
      </c>
      <c r="I53" s="162">
        <f>20%*E53*H53</f>
        <v>716.47940000000006</v>
      </c>
    </row>
    <row r="54" spans="1:9" ht="15.75" x14ac:dyDescent="0.25">
      <c r="A54" s="89">
        <v>7</v>
      </c>
      <c r="B54" s="69" t="s">
        <v>78</v>
      </c>
      <c r="C54" s="44" t="s">
        <v>88</v>
      </c>
      <c r="D54" s="45" t="s">
        <v>89</v>
      </c>
      <c r="E54" s="46">
        <v>12.031000000000001</v>
      </c>
      <c r="F54" s="70" t="s">
        <v>10</v>
      </c>
      <c r="G54" s="107" t="s">
        <v>42</v>
      </c>
      <c r="H54" s="153">
        <v>13</v>
      </c>
      <c r="I54" s="162">
        <f t="shared" si="3"/>
        <v>31.2806</v>
      </c>
    </row>
    <row r="55" spans="1:9" ht="15.75" x14ac:dyDescent="0.25">
      <c r="A55" s="89">
        <v>8</v>
      </c>
      <c r="B55" s="69" t="s">
        <v>78</v>
      </c>
      <c r="C55" s="44" t="s">
        <v>88</v>
      </c>
      <c r="D55" s="45" t="s">
        <v>90</v>
      </c>
      <c r="E55" s="46">
        <v>9.0380000000000003</v>
      </c>
      <c r="F55" s="70" t="s">
        <v>10</v>
      </c>
      <c r="G55" s="107" t="s">
        <v>42</v>
      </c>
      <c r="H55" s="153">
        <v>13</v>
      </c>
      <c r="I55" s="162">
        <f t="shared" si="3"/>
        <v>23.498800000000003</v>
      </c>
    </row>
    <row r="56" spans="1:9" ht="15.75" x14ac:dyDescent="0.25">
      <c r="A56" s="87">
        <v>9</v>
      </c>
      <c r="B56" s="25" t="s">
        <v>78</v>
      </c>
      <c r="C56" s="44" t="s">
        <v>88</v>
      </c>
      <c r="D56" s="45" t="s">
        <v>91</v>
      </c>
      <c r="E56" s="46">
        <v>2.6880000000000002</v>
      </c>
      <c r="F56" s="47" t="s">
        <v>10</v>
      </c>
      <c r="G56" s="99" t="s">
        <v>42</v>
      </c>
      <c r="H56" s="153">
        <v>13</v>
      </c>
      <c r="I56" s="162">
        <f t="shared" si="3"/>
        <v>6.9888000000000012</v>
      </c>
    </row>
    <row r="57" spans="1:9" ht="15.75" x14ac:dyDescent="0.25">
      <c r="A57" s="89">
        <v>10</v>
      </c>
      <c r="B57" s="69" t="s">
        <v>78</v>
      </c>
      <c r="C57" s="44" t="s">
        <v>88</v>
      </c>
      <c r="D57" s="45" t="s">
        <v>92</v>
      </c>
      <c r="E57" s="46">
        <v>16.478999999999999</v>
      </c>
      <c r="F57" s="70" t="s">
        <v>10</v>
      </c>
      <c r="G57" s="107" t="s">
        <v>42</v>
      </c>
      <c r="H57" s="153">
        <v>13</v>
      </c>
      <c r="I57" s="162">
        <f t="shared" si="3"/>
        <v>42.845399999999998</v>
      </c>
    </row>
    <row r="58" spans="1:9" ht="15.75" x14ac:dyDescent="0.25">
      <c r="A58" s="87">
        <v>11</v>
      </c>
      <c r="B58" s="25" t="s">
        <v>78</v>
      </c>
      <c r="C58" s="44" t="s">
        <v>88</v>
      </c>
      <c r="D58" s="45" t="s">
        <v>93</v>
      </c>
      <c r="E58" s="46">
        <v>19.62</v>
      </c>
      <c r="F58" s="47" t="s">
        <v>10</v>
      </c>
      <c r="G58" s="99" t="s">
        <v>42</v>
      </c>
      <c r="H58" s="153">
        <v>13</v>
      </c>
      <c r="I58" s="162">
        <f t="shared" si="3"/>
        <v>51.012000000000008</v>
      </c>
    </row>
    <row r="59" spans="1:9" ht="15.75" x14ac:dyDescent="0.25">
      <c r="A59" s="89">
        <v>12</v>
      </c>
      <c r="B59" s="69" t="s">
        <v>78</v>
      </c>
      <c r="C59" s="44" t="s">
        <v>88</v>
      </c>
      <c r="D59" s="45" t="s">
        <v>94</v>
      </c>
      <c r="E59" s="46">
        <v>103.38500000000001</v>
      </c>
      <c r="F59" s="70" t="s">
        <v>10</v>
      </c>
      <c r="G59" s="107" t="s">
        <v>42</v>
      </c>
      <c r="H59" s="153">
        <v>13</v>
      </c>
      <c r="I59" s="162">
        <f t="shared" si="3"/>
        <v>268.80100000000004</v>
      </c>
    </row>
    <row r="60" spans="1:9" ht="15.75" x14ac:dyDescent="0.25">
      <c r="A60" s="87">
        <v>13</v>
      </c>
      <c r="B60" s="25" t="s">
        <v>78</v>
      </c>
      <c r="C60" s="44" t="s">
        <v>88</v>
      </c>
      <c r="D60" s="45" t="s">
        <v>95</v>
      </c>
      <c r="E60" s="46">
        <v>26.331</v>
      </c>
      <c r="F60" s="47" t="s">
        <v>10</v>
      </c>
      <c r="G60" s="99" t="s">
        <v>42</v>
      </c>
      <c r="H60" s="153">
        <v>13</v>
      </c>
      <c r="I60" s="162">
        <f t="shared" si="3"/>
        <v>68.460599999999999</v>
      </c>
    </row>
    <row r="61" spans="1:9" ht="63" x14ac:dyDescent="0.25">
      <c r="A61" s="88">
        <v>14</v>
      </c>
      <c r="B61" s="65" t="s">
        <v>78</v>
      </c>
      <c r="C61" s="66" t="s">
        <v>88</v>
      </c>
      <c r="D61" s="67" t="s">
        <v>96</v>
      </c>
      <c r="E61" s="68">
        <v>15.837999999999999</v>
      </c>
      <c r="F61" s="156" t="s">
        <v>110</v>
      </c>
      <c r="G61" s="108" t="s">
        <v>42</v>
      </c>
      <c r="H61" s="153">
        <v>13</v>
      </c>
      <c r="I61" s="162">
        <f>20%*E61*H61</f>
        <v>41.178800000000003</v>
      </c>
    </row>
    <row r="62" spans="1:9" ht="15.75" x14ac:dyDescent="0.25">
      <c r="A62" s="85">
        <v>15</v>
      </c>
      <c r="B62" s="33" t="s">
        <v>78</v>
      </c>
      <c r="C62" s="48" t="s">
        <v>88</v>
      </c>
      <c r="D62" s="49" t="s">
        <v>97</v>
      </c>
      <c r="E62" s="50">
        <v>0.56599999999999995</v>
      </c>
      <c r="F62" s="51" t="s">
        <v>10</v>
      </c>
      <c r="G62" s="101" t="s">
        <v>42</v>
      </c>
      <c r="H62" s="153">
        <v>13</v>
      </c>
      <c r="I62" s="162">
        <f t="shared" si="3"/>
        <v>1.4716</v>
      </c>
    </row>
    <row r="63" spans="1:9" ht="15.75" x14ac:dyDescent="0.25">
      <c r="A63" s="86">
        <v>16</v>
      </c>
      <c r="B63" s="33" t="s">
        <v>78</v>
      </c>
      <c r="C63" s="48" t="s">
        <v>98</v>
      </c>
      <c r="D63" s="49" t="s">
        <v>99</v>
      </c>
      <c r="E63" s="50">
        <v>79.61</v>
      </c>
      <c r="F63" s="51" t="s">
        <v>10</v>
      </c>
      <c r="G63" s="101" t="s">
        <v>42</v>
      </c>
      <c r="H63" s="153">
        <v>13</v>
      </c>
      <c r="I63" s="162">
        <f t="shared" si="3"/>
        <v>206.98600000000002</v>
      </c>
    </row>
    <row r="64" spans="1:9" ht="78.75" x14ac:dyDescent="0.25">
      <c r="A64" s="90">
        <v>17</v>
      </c>
      <c r="B64" s="61" t="s">
        <v>78</v>
      </c>
      <c r="C64" s="62" t="s">
        <v>100</v>
      </c>
      <c r="D64" s="63" t="s">
        <v>101</v>
      </c>
      <c r="E64" s="64">
        <v>43.771999999999998</v>
      </c>
      <c r="F64" s="157" t="s">
        <v>111</v>
      </c>
      <c r="G64" s="109" t="s">
        <v>54</v>
      </c>
      <c r="H64" s="153">
        <v>13</v>
      </c>
      <c r="I64" s="162">
        <f>20%*E64*H64</f>
        <v>113.80720000000001</v>
      </c>
    </row>
    <row r="65" spans="1:9" ht="16.5" thickBot="1" x14ac:dyDescent="0.3">
      <c r="A65" s="86">
        <v>18</v>
      </c>
      <c r="B65" s="33" t="s">
        <v>78</v>
      </c>
      <c r="C65" s="48" t="s">
        <v>100</v>
      </c>
      <c r="D65" s="49" t="s">
        <v>102</v>
      </c>
      <c r="E65" s="50">
        <v>57.741</v>
      </c>
      <c r="F65" s="51" t="s">
        <v>10</v>
      </c>
      <c r="G65" s="101" t="s">
        <v>42</v>
      </c>
      <c r="H65" s="153">
        <v>13</v>
      </c>
      <c r="I65" s="163">
        <f t="shared" si="3"/>
        <v>150.12660000000002</v>
      </c>
    </row>
    <row r="66" spans="1:9" ht="16.5" thickBot="1" x14ac:dyDescent="0.3">
      <c r="A66" s="84"/>
      <c r="B66" s="18" t="s">
        <v>25</v>
      </c>
      <c r="C66" s="19"/>
      <c r="D66" s="20" t="s">
        <v>53</v>
      </c>
      <c r="E66" s="21">
        <f>SUM(E48:E65)</f>
        <v>1117.6389999999999</v>
      </c>
      <c r="F66" s="22"/>
      <c r="G66" s="97"/>
      <c r="H66" s="123"/>
      <c r="I66" s="150"/>
    </row>
    <row r="67" spans="1:9" ht="23.25" customHeight="1" thickBot="1" x14ac:dyDescent="0.3">
      <c r="A67" s="84"/>
      <c r="B67" s="136"/>
      <c r="C67" s="137"/>
      <c r="D67" s="138"/>
      <c r="E67" s="139"/>
      <c r="F67" s="140"/>
      <c r="G67" s="141"/>
      <c r="H67" s="123"/>
      <c r="I67" s="150"/>
    </row>
    <row r="68" spans="1:9" ht="30.75" customHeight="1" thickBot="1" x14ac:dyDescent="0.3">
      <c r="A68" s="142"/>
      <c r="B68" s="143" t="s">
        <v>103</v>
      </c>
      <c r="C68" s="144"/>
      <c r="D68" s="145" t="s">
        <v>112</v>
      </c>
      <c r="E68" s="146">
        <f>SUM(E12,E32,E46,E66)</f>
        <v>4507.9409999999998</v>
      </c>
      <c r="F68" s="22"/>
      <c r="G68" s="97"/>
      <c r="H68" s="123"/>
      <c r="I68" s="150"/>
    </row>
    <row r="69" spans="1:9" ht="22.5" customHeight="1" x14ac:dyDescent="0.25">
      <c r="A69" s="91"/>
      <c r="B69" s="52"/>
      <c r="C69" s="52"/>
      <c r="D69" s="53"/>
      <c r="E69" s="54"/>
      <c r="F69" s="38"/>
      <c r="G69" s="38"/>
    </row>
  </sheetData>
  <mergeCells count="2">
    <mergeCell ref="A2:I2"/>
    <mergeCell ref="A1:I1"/>
  </mergeCells>
  <conditionalFormatting sqref="D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ODZ-DOB2</cp:lastModifiedBy>
  <cp:lastPrinted>2025-02-26T13:59:29Z</cp:lastPrinted>
  <dcterms:created xsi:type="dcterms:W3CDTF">2025-01-10T14:29:46Z</dcterms:created>
  <dcterms:modified xsi:type="dcterms:W3CDTF">2025-07-01T08:20:43Z</dcterms:modified>
</cp:coreProperties>
</file>