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ПРЕДЛОЖЕНИЯ ТЪРГ 2024-2025\за сайта\"/>
    </mc:Choice>
  </mc:AlternateContent>
  <bookViews>
    <workbookView xWindow="480" yWindow="45" windowWidth="22995" windowHeight="10035"/>
  </bookViews>
  <sheets>
    <sheet name="ШАБЛА" sheetId="3" r:id="rId1"/>
  </sheets>
  <calcPr calcId="162913"/>
</workbook>
</file>

<file path=xl/calcChain.xml><?xml version="1.0" encoding="utf-8"?>
<calcChain xmlns="http://schemas.openxmlformats.org/spreadsheetml/2006/main">
  <c r="D40" i="3" l="1"/>
  <c r="H39" i="3"/>
  <c r="H38" i="3"/>
  <c r="H37" i="3"/>
  <c r="D35" i="3"/>
  <c r="D42" i="3" s="1"/>
  <c r="H34" i="3"/>
  <c r="H33" i="3"/>
  <c r="H32" i="3"/>
  <c r="D30" i="3"/>
  <c r="H29" i="3"/>
  <c r="H28" i="3"/>
  <c r="H27" i="3"/>
  <c r="D25" i="3"/>
  <c r="H24" i="3"/>
  <c r="D22" i="3"/>
  <c r="H21" i="3"/>
  <c r="H20" i="3"/>
  <c r="H19" i="3"/>
  <c r="D17" i="3"/>
  <c r="H16" i="3"/>
  <c r="H15" i="3"/>
  <c r="D13" i="3"/>
  <c r="H12" i="3"/>
  <c r="H11" i="3"/>
  <c r="H10" i="3"/>
  <c r="D8" i="3"/>
  <c r="H7" i="3"/>
</calcChain>
</file>

<file path=xl/sharedStrings.xml><?xml version="1.0" encoding="utf-8"?>
<sst xmlns="http://schemas.openxmlformats.org/spreadsheetml/2006/main" count="68" uniqueCount="39">
  <si>
    <t>№ 
по ред</t>
  </si>
  <si>
    <t>Землище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</si>
  <si>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</si>
  <si>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</si>
  <si>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</si>
  <si>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</si>
  <si>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</si>
  <si>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</si>
  <si>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нива</t>
  </si>
  <si>
    <t>Крапец</t>
  </si>
  <si>
    <t>39493.10.139</t>
  </si>
  <si>
    <t>Твърдица</t>
  </si>
  <si>
    <t>72179.16.19</t>
  </si>
  <si>
    <t>Ваклино</t>
  </si>
  <si>
    <t>10032.7.82</t>
  </si>
  <si>
    <t>Горун</t>
  </si>
  <si>
    <t>17275.11.25</t>
  </si>
  <si>
    <t>17275.19.1</t>
  </si>
  <si>
    <t>17275.19.2</t>
  </si>
  <si>
    <t>Езерец</t>
  </si>
  <si>
    <t>27108.5.6</t>
  </si>
  <si>
    <t>27108.5.109</t>
  </si>
  <si>
    <t>З. Стояново</t>
  </si>
  <si>
    <t>30394.4.26</t>
  </si>
  <si>
    <t>30394.4.29</t>
  </si>
  <si>
    <t>30394.9.33</t>
  </si>
  <si>
    <t>Пролез</t>
  </si>
  <si>
    <t>58596.8.34</t>
  </si>
  <si>
    <t>58596.11.147</t>
  </si>
  <si>
    <t>58596.4.48</t>
  </si>
  <si>
    <t>Стаевци</t>
  </si>
  <si>
    <t>68610.9.17</t>
  </si>
  <si>
    <t>68610.11.20</t>
  </si>
  <si>
    <t>68610.12.11</t>
  </si>
  <si>
    <t>72179.13.1</t>
  </si>
  <si>
    <t>72179.16.20</t>
  </si>
  <si>
    <t>Общо 19 броя имоти</t>
  </si>
  <si>
    <t xml:space="preserve">СПИСЪК
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
С НТП – НИВИ
ЗА ОБЩИНА ШАБЛА - ПЪРВА ТРЪЖНА СЕСИЯ ЗА СТОПАНСКАТА 2024/2025 г.                                                         
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</si>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</sst>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5" fillId="0" borderId="5" xfId="1" applyFont="1" applyFill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164" fontId="3" fillId="0" borderId="8" xfId="3" applyNumberFormat="1" applyFont="1" applyFill="1" applyBorder="1" applyAlignment="1">
      <alignment horizontal="center" vertical="center" wrapText="1"/>
    </xf>
    <xf numFmtId="2" fontId="3" fillId="0" borderId="8" xfId="4" applyNumberFormat="1" applyFont="1" applyFill="1" applyBorder="1" applyAlignment="1">
      <alignment horizontal="center" vertical="center" wrapText="1"/>
    </xf>
    <xf numFmtId="2" fontId="3" fillId="0" borderId="9" xfId="4" applyNumberFormat="1" applyFont="1" applyBorder="1" applyAlignment="1">
      <alignment horizontal="center" vertical="center" wrapText="1"/>
    </xf>
    <xf numFmtId="0" fontId="5" fillId="0" borderId="14" xfId="1" applyFont="1" applyBorder="1"/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right"/>
    </xf>
    <xf numFmtId="164" fontId="9" fillId="0" borderId="5" xfId="0" applyNumberFormat="1" applyFont="1" applyFill="1" applyBorder="1" applyAlignment="1"/>
    <xf numFmtId="0" fontId="6" fillId="0" borderId="17" xfId="0" applyFont="1" applyFill="1" applyBorder="1"/>
    <xf numFmtId="0" fontId="5" fillId="0" borderId="17" xfId="0" applyFont="1" applyFill="1" applyBorder="1" applyAlignment="1">
      <alignment horizontal="right"/>
    </xf>
    <xf numFmtId="164" fontId="5" fillId="0" borderId="17" xfId="0" applyNumberFormat="1" applyFont="1" applyFill="1" applyBorder="1" applyAlignment="1">
      <alignment horizontal="right"/>
    </xf>
    <xf numFmtId="0" fontId="6" fillId="0" borderId="16" xfId="0" applyFont="1" applyFill="1" applyBorder="1"/>
    <xf numFmtId="0" fontId="5" fillId="0" borderId="16" xfId="0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right"/>
    </xf>
    <xf numFmtId="0" fontId="6" fillId="0" borderId="18" xfId="0" applyFont="1" applyFill="1" applyBorder="1"/>
    <xf numFmtId="0" fontId="5" fillId="0" borderId="18" xfId="0" applyFont="1" applyFill="1" applyBorder="1" applyAlignment="1">
      <alignment horizontal="right"/>
    </xf>
    <xf numFmtId="164" fontId="5" fillId="0" borderId="18" xfId="0" applyNumberFormat="1" applyFont="1" applyFill="1" applyBorder="1" applyAlignment="1">
      <alignment horizontal="right"/>
    </xf>
    <xf numFmtId="0" fontId="6" fillId="0" borderId="5" xfId="0" applyFont="1" applyFill="1" applyBorder="1"/>
    <xf numFmtId="0" fontId="5" fillId="0" borderId="5" xfId="0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/>
    <xf numFmtId="164" fontId="5" fillId="0" borderId="18" xfId="0" applyNumberFormat="1" applyFont="1" applyFill="1" applyBorder="1" applyAlignment="1"/>
    <xf numFmtId="0" fontId="9" fillId="0" borderId="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11" xfId="0" applyFont="1" applyFill="1" applyBorder="1"/>
    <xf numFmtId="0" fontId="5" fillId="0" borderId="11" xfId="0" applyFont="1" applyFill="1" applyBorder="1" applyAlignment="1">
      <alignment horizontal="right"/>
    </xf>
    <xf numFmtId="164" fontId="5" fillId="0" borderId="11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/>
    </xf>
    <xf numFmtId="164" fontId="5" fillId="0" borderId="11" xfId="0" applyNumberFormat="1" applyFont="1" applyFill="1" applyBorder="1" applyAlignment="1"/>
    <xf numFmtId="0" fontId="5" fillId="0" borderId="4" xfId="1" applyFont="1" applyFill="1" applyBorder="1" applyAlignment="1">
      <alignment horizontal="center"/>
    </xf>
    <xf numFmtId="4" fontId="5" fillId="0" borderId="6" xfId="1" applyNumberFormat="1" applyFont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right"/>
    </xf>
    <xf numFmtId="164" fontId="9" fillId="0" borderId="11" xfId="0" applyNumberFormat="1" applyFont="1" applyFill="1" applyBorder="1" applyAlignment="1"/>
    <xf numFmtId="0" fontId="9" fillId="0" borderId="11" xfId="0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4" fontId="5" fillId="0" borderId="20" xfId="1" applyNumberFormat="1" applyFont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4" fontId="5" fillId="0" borderId="22" xfId="1" applyNumberFormat="1" applyFont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4" fontId="5" fillId="0" borderId="24" xfId="1" applyNumberFormat="1" applyFont="1" applyBorder="1" applyAlignment="1">
      <alignment horizontal="center"/>
    </xf>
    <xf numFmtId="4" fontId="6" fillId="0" borderId="6" xfId="1" applyNumberFormat="1" applyFont="1" applyFill="1" applyBorder="1" applyAlignment="1"/>
    <xf numFmtId="0" fontId="5" fillId="0" borderId="21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0" fillId="0" borderId="5" xfId="0" applyFont="1" applyFill="1" applyBorder="1"/>
    <xf numFmtId="0" fontId="11" fillId="0" borderId="5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4" fontId="11" fillId="0" borderId="6" xfId="1" applyNumberFormat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164" fontId="12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/>
    <xf numFmtId="164" fontId="13" fillId="0" borderId="5" xfId="0" applyNumberFormat="1" applyFont="1" applyFill="1" applyBorder="1" applyAlignment="1"/>
    <xf numFmtId="0" fontId="5" fillId="0" borderId="10" xfId="1" applyFont="1" applyFill="1" applyBorder="1" applyAlignment="1">
      <alignment horizontal="center"/>
    </xf>
    <xf numFmtId="4" fontId="5" fillId="0" borderId="12" xfId="1" applyNumberFormat="1" applyFont="1" applyBorder="1" applyAlignment="1">
      <alignment horizontal="center"/>
    </xf>
    <xf numFmtId="4" fontId="6" fillId="0" borderId="12" xfId="1" applyNumberFormat="1" applyFont="1" applyFill="1" applyBorder="1" applyAlignment="1"/>
    <xf numFmtId="0" fontId="5" fillId="0" borderId="1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3" borderId="14" xfId="1" applyFont="1" applyFill="1" applyBorder="1"/>
    <xf numFmtId="164" fontId="7" fillId="3" borderId="14" xfId="1" applyNumberFormat="1" applyFont="1" applyFill="1" applyBorder="1"/>
    <xf numFmtId="164" fontId="14" fillId="0" borderId="14" xfId="1" applyNumberFormat="1" applyFont="1" applyBorder="1"/>
    <xf numFmtId="0" fontId="4" fillId="0" borderId="4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/>
    </xf>
    <xf numFmtId="0" fontId="11" fillId="3" borderId="14" xfId="1" applyFont="1" applyFill="1" applyBorder="1"/>
    <xf numFmtId="164" fontId="12" fillId="3" borderId="14" xfId="1" applyNumberFormat="1" applyFont="1" applyFill="1" applyBorder="1"/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2" xfId="0" applyBorder="1" applyAlignment="1"/>
    <xf numFmtId="0" fontId="0" fillId="0" borderId="0" xfId="0" applyAlignment="1"/>
    <xf numFmtId="2" fontId="5" fillId="0" borderId="5" xfId="1" applyNumberFormat="1" applyFont="1" applyFill="1" applyBorder="1" applyAlignment="1">
      <alignment horizontal="center"/>
    </xf>
    <xf numFmtId="2" fontId="5" fillId="0" borderId="17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2" fontId="5" fillId="0" borderId="16" xfId="1" applyNumberFormat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6" fillId="0" borderId="14" xfId="0" applyFont="1" applyFill="1" applyBorder="1"/>
    <xf numFmtId="0" fontId="5" fillId="0" borderId="28" xfId="0" applyFont="1" applyFill="1" applyBorder="1" applyAlignment="1">
      <alignment horizontal="right"/>
    </xf>
    <xf numFmtId="164" fontId="12" fillId="0" borderId="29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/>
    </xf>
    <xf numFmtId="4" fontId="5" fillId="0" borderId="15" xfId="1" applyNumberFormat="1" applyFont="1" applyBorder="1" applyAlignment="1">
      <alignment horizontal="center"/>
    </xf>
    <xf numFmtId="2" fontId="5" fillId="0" borderId="18" xfId="1" applyNumberFormat="1" applyFont="1" applyFill="1" applyBorder="1" applyAlignment="1">
      <alignment horizontal="center"/>
    </xf>
    <xf numFmtId="0" fontId="16" fillId="0" borderId="0" xfId="0" applyFont="1"/>
    <xf numFmtId="0" fontId="10" fillId="0" borderId="11" xfId="0" applyFont="1" applyFill="1" applyBorder="1"/>
    <xf numFmtId="0" fontId="11" fillId="0" borderId="11" xfId="0" applyFont="1" applyFill="1" applyBorder="1" applyAlignment="1">
      <alignment horizontal="right"/>
    </xf>
    <xf numFmtId="164" fontId="12" fillId="0" borderId="11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/>
    </xf>
    <xf numFmtId="0" fontId="11" fillId="0" borderId="10" xfId="1" applyFont="1" applyBorder="1" applyAlignment="1">
      <alignment horizontal="center"/>
    </xf>
    <xf numFmtId="4" fontId="11" fillId="0" borderId="12" xfId="1" applyNumberFormat="1" applyFont="1" applyBorder="1" applyAlignment="1">
      <alignment horizontal="center"/>
    </xf>
    <xf numFmtId="4" fontId="5" fillId="3" borderId="20" xfId="1" applyNumberFormat="1" applyFont="1" applyFill="1" applyBorder="1" applyAlignment="1">
      <alignment horizontal="center"/>
    </xf>
    <xf numFmtId="4" fontId="5" fillId="3" borderId="24" xfId="1" applyNumberFormat="1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 vertical="top" wrapText="1"/>
    </xf>
    <xf numFmtId="0" fontId="15" fillId="0" borderId="2" xfId="2" applyFont="1" applyFill="1" applyBorder="1" applyAlignment="1">
      <alignment horizontal="center" vertical="top" wrapText="1"/>
    </xf>
    <xf numFmtId="0" fontId="15" fillId="0" borderId="3" xfId="2" applyFont="1" applyFill="1" applyBorder="1" applyAlignment="1">
      <alignment horizontal="center" vertical="top" wrapText="1"/>
    </xf>
    <xf numFmtId="0" fontId="15" fillId="0" borderId="25" xfId="2" applyFont="1" applyFill="1" applyBorder="1" applyAlignment="1">
      <alignment horizontal="center" vertical="top" wrapText="1"/>
    </xf>
    <xf numFmtId="0" fontId="15" fillId="0" borderId="26" xfId="2" applyFont="1" applyFill="1" applyBorder="1" applyAlignment="1">
      <alignment horizontal="center" vertical="top" wrapText="1"/>
    </xf>
    <xf numFmtId="0" fontId="15" fillId="0" borderId="27" xfId="2" applyFont="1" applyFill="1" applyBorder="1" applyAlignment="1">
      <alignment horizontal="center" vertical="top" wrapText="1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</cellXfs>
  <cellStyles count="5">
    <cellStyle name="Нормален" xfId="0" builtinId="0"/>
    <cellStyle name="Нормален 2" xfId="1"/>
    <cellStyle name="Нормален_Лист2" xfId="3"/>
    <cellStyle name="Нормален_Лист3" xfId="2"/>
    <cellStyle name="Нормален_нив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3" workbookViewId="0">
      <selection activeCell="P21" sqref="P21"/>
    </sheetView>
  </sheetViews>
  <sheetFormatPr defaultRowHeight="15" x14ac:dyDescent="0.25"/>
  <cols>
    <col min="2" max="2" width="14.5703125" customWidth="1"/>
    <col min="3" max="3" width="12.85546875" customWidth="1"/>
    <col min="4" max="4" width="13.42578125" bestFit="1" customWidth="1"/>
    <col min="8" max="8" width="10.140625" customWidth="1"/>
  </cols>
  <sheetData>
    <row r="1" spans="1:8" ht="22.5" customHeight="1" thickBot="1" x14ac:dyDescent="0.3">
      <c r="A1" s="96" t="s">
        <v>38</v>
      </c>
    </row>
    <row r="2" spans="1:8" ht="25.5" customHeight="1" x14ac:dyDescent="0.25">
      <c r="A2" s="106" t="s">
        <v>37</v>
      </c>
      <c r="B2" s="107"/>
      <c r="C2" s="107"/>
      <c r="D2" s="107"/>
      <c r="E2" s="107"/>
      <c r="F2" s="107"/>
      <c r="G2" s="107"/>
      <c r="H2" s="108"/>
    </row>
    <row r="3" spans="1:8" ht="57" customHeight="1" thickBot="1" x14ac:dyDescent="0.3">
      <c r="A3" s="109"/>
      <c r="B3" s="110"/>
      <c r="C3" s="110"/>
      <c r="D3" s="110"/>
      <c r="E3" s="110"/>
      <c r="F3" s="110"/>
      <c r="G3" s="110"/>
      <c r="H3" s="111"/>
    </row>
    <row r="4" spans="1:8" ht="38.25" customHeight="1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</row>
    <row r="5" spans="1:8" ht="12.95" customHeight="1" thickBot="1" x14ac:dyDescent="0.3">
      <c r="A5" s="72">
        <v>1</v>
      </c>
      <c r="B5" s="73">
        <v>2</v>
      </c>
      <c r="C5" s="73">
        <v>3</v>
      </c>
      <c r="D5" s="74">
        <v>4</v>
      </c>
      <c r="E5" s="73">
        <v>5</v>
      </c>
      <c r="F5" s="73">
        <v>6</v>
      </c>
      <c r="G5" s="75">
        <v>7</v>
      </c>
      <c r="H5" s="76">
        <v>8</v>
      </c>
    </row>
    <row r="6" spans="1:8" ht="12.95" customHeight="1" thickBot="1" x14ac:dyDescent="0.3">
      <c r="A6" s="112"/>
      <c r="B6" s="113"/>
      <c r="C6" s="113"/>
      <c r="D6" s="113"/>
      <c r="E6" s="113"/>
      <c r="F6" s="113"/>
      <c r="G6" s="113"/>
      <c r="H6" s="114"/>
    </row>
    <row r="7" spans="1:8" ht="16.5" customHeight="1" thickBot="1" x14ac:dyDescent="0.3">
      <c r="A7" s="37">
        <v>1</v>
      </c>
      <c r="B7" s="10" t="s">
        <v>13</v>
      </c>
      <c r="C7" s="11" t="s">
        <v>14</v>
      </c>
      <c r="D7" s="12">
        <v>20.852</v>
      </c>
      <c r="E7" s="27">
        <v>3</v>
      </c>
      <c r="F7" s="27" t="s">
        <v>8</v>
      </c>
      <c r="G7" s="85">
        <v>78</v>
      </c>
      <c r="H7" s="38">
        <f>20%*D7*G7</f>
        <v>325.2912</v>
      </c>
    </row>
    <row r="8" spans="1:8" ht="16.5" customHeight="1" thickBot="1" x14ac:dyDescent="0.3">
      <c r="A8" s="37"/>
      <c r="B8" s="10"/>
      <c r="C8" s="11"/>
      <c r="D8" s="63">
        <f>SUM(D7)</f>
        <v>20.852</v>
      </c>
      <c r="E8" s="27"/>
      <c r="F8" s="27"/>
      <c r="G8" s="1"/>
      <c r="H8" s="38"/>
    </row>
    <row r="9" spans="1:8" ht="12.75" customHeight="1" thickBot="1" x14ac:dyDescent="0.3">
      <c r="A9" s="64"/>
      <c r="B9" s="40"/>
      <c r="C9" s="41"/>
      <c r="D9" s="42"/>
      <c r="E9" s="43"/>
      <c r="F9" s="43"/>
      <c r="G9" s="39"/>
      <c r="H9" s="65"/>
    </row>
    <row r="10" spans="1:8" ht="16.5" customHeight="1" x14ac:dyDescent="0.25">
      <c r="A10" s="44">
        <v>1</v>
      </c>
      <c r="B10" s="13" t="s">
        <v>15</v>
      </c>
      <c r="C10" s="14" t="s">
        <v>16</v>
      </c>
      <c r="D10" s="15">
        <v>10.035</v>
      </c>
      <c r="E10" s="28">
        <v>3</v>
      </c>
      <c r="F10" s="28" t="s">
        <v>8</v>
      </c>
      <c r="G10" s="86">
        <v>78</v>
      </c>
      <c r="H10" s="45">
        <f>20%*D10*G10</f>
        <v>156.54600000000002</v>
      </c>
    </row>
    <row r="11" spans="1:8" ht="16.5" customHeight="1" x14ac:dyDescent="0.25">
      <c r="A11" s="46">
        <v>2</v>
      </c>
      <c r="B11" s="16" t="s">
        <v>15</v>
      </c>
      <c r="C11" s="17" t="s">
        <v>17</v>
      </c>
      <c r="D11" s="18">
        <v>45</v>
      </c>
      <c r="E11" s="29">
        <v>3</v>
      </c>
      <c r="F11" s="29" t="s">
        <v>8</v>
      </c>
      <c r="G11" s="88">
        <v>78</v>
      </c>
      <c r="H11" s="47">
        <f>20%*D11*G11</f>
        <v>702</v>
      </c>
    </row>
    <row r="12" spans="1:8" ht="16.5" customHeight="1" thickBot="1" x14ac:dyDescent="0.3">
      <c r="A12" s="48">
        <v>3</v>
      </c>
      <c r="B12" s="19" t="s">
        <v>15</v>
      </c>
      <c r="C12" s="20" t="s">
        <v>18</v>
      </c>
      <c r="D12" s="21">
        <v>34.006999999999998</v>
      </c>
      <c r="E12" s="30">
        <v>3</v>
      </c>
      <c r="F12" s="30" t="s">
        <v>8</v>
      </c>
      <c r="G12" s="95">
        <v>78</v>
      </c>
      <c r="H12" s="49">
        <f>20%*D12*G12</f>
        <v>530.50919999999996</v>
      </c>
    </row>
    <row r="13" spans="1:8" ht="16.5" customHeight="1" thickBot="1" x14ac:dyDescent="0.3">
      <c r="A13" s="89"/>
      <c r="B13" s="90"/>
      <c r="C13" s="91"/>
      <c r="D13" s="92">
        <f>SUM(D10:D12)</f>
        <v>89.042000000000002</v>
      </c>
      <c r="E13" s="93"/>
      <c r="F13" s="93"/>
      <c r="G13" s="87"/>
      <c r="H13" s="94"/>
    </row>
    <row r="14" spans="1:8" ht="12.75" customHeight="1" thickBot="1" x14ac:dyDescent="0.3">
      <c r="A14" s="64"/>
      <c r="B14" s="32"/>
      <c r="C14" s="33"/>
      <c r="D14" s="34"/>
      <c r="E14" s="35"/>
      <c r="F14" s="35"/>
      <c r="G14" s="39"/>
      <c r="H14" s="65"/>
    </row>
    <row r="15" spans="1:8" ht="16.5" customHeight="1" x14ac:dyDescent="0.25">
      <c r="A15" s="44">
        <v>1</v>
      </c>
      <c r="B15" s="13" t="s">
        <v>19</v>
      </c>
      <c r="C15" s="14" t="s">
        <v>20</v>
      </c>
      <c r="D15" s="15">
        <v>106.221</v>
      </c>
      <c r="E15" s="28">
        <v>3</v>
      </c>
      <c r="F15" s="28" t="s">
        <v>8</v>
      </c>
      <c r="G15" s="86">
        <v>78</v>
      </c>
      <c r="H15" s="104">
        <f>20%*D15*G15*1.2</f>
        <v>1988.4571200000003</v>
      </c>
    </row>
    <row r="16" spans="1:8" ht="16.5" customHeight="1" thickBot="1" x14ac:dyDescent="0.3">
      <c r="A16" s="48">
        <v>2</v>
      </c>
      <c r="B16" s="19" t="s">
        <v>19</v>
      </c>
      <c r="C16" s="20" t="s">
        <v>21</v>
      </c>
      <c r="D16" s="21">
        <v>51.006999999999998</v>
      </c>
      <c r="E16" s="30">
        <v>3</v>
      </c>
      <c r="F16" s="30" t="s">
        <v>8</v>
      </c>
      <c r="G16" s="95">
        <v>78</v>
      </c>
      <c r="H16" s="105">
        <f>20%*D16*G16*1.2</f>
        <v>954.85104000000001</v>
      </c>
    </row>
    <row r="17" spans="1:8" ht="16.5" customHeight="1" thickBot="1" x14ac:dyDescent="0.3">
      <c r="A17" s="37"/>
      <c r="B17" s="22"/>
      <c r="C17" s="23"/>
      <c r="D17" s="61">
        <f>SUM(D15:D16)</f>
        <v>157.22800000000001</v>
      </c>
      <c r="E17" s="31"/>
      <c r="F17" s="31"/>
      <c r="G17" s="1"/>
      <c r="H17" s="50"/>
    </row>
    <row r="18" spans="1:8" ht="13.5" customHeight="1" thickBot="1" x14ac:dyDescent="0.3">
      <c r="A18" s="64"/>
      <c r="B18" s="32"/>
      <c r="C18" s="33"/>
      <c r="D18" s="34"/>
      <c r="E18" s="35"/>
      <c r="F18" s="35"/>
      <c r="G18" s="39"/>
      <c r="H18" s="66"/>
    </row>
    <row r="19" spans="1:8" ht="16.5" customHeight="1" x14ac:dyDescent="0.25">
      <c r="A19" s="44">
        <v>1</v>
      </c>
      <c r="B19" s="13" t="s">
        <v>22</v>
      </c>
      <c r="C19" s="14" t="s">
        <v>23</v>
      </c>
      <c r="D19" s="15">
        <v>11.977</v>
      </c>
      <c r="E19" s="28">
        <v>3</v>
      </c>
      <c r="F19" s="28" t="s">
        <v>8</v>
      </c>
      <c r="G19" s="86">
        <v>78</v>
      </c>
      <c r="H19" s="45">
        <f>20%*D19*G19</f>
        <v>186.84119999999999</v>
      </c>
    </row>
    <row r="20" spans="1:8" ht="16.5" customHeight="1" x14ac:dyDescent="0.25">
      <c r="A20" s="51">
        <v>2</v>
      </c>
      <c r="B20" s="16" t="s">
        <v>22</v>
      </c>
      <c r="C20" s="17" t="s">
        <v>24</v>
      </c>
      <c r="D20" s="18">
        <v>10.702</v>
      </c>
      <c r="E20" s="29">
        <v>3</v>
      </c>
      <c r="F20" s="29" t="s">
        <v>8</v>
      </c>
      <c r="G20" s="88">
        <v>78</v>
      </c>
      <c r="H20" s="47">
        <f>20%*D20*G20</f>
        <v>166.9512</v>
      </c>
    </row>
    <row r="21" spans="1:8" ht="16.5" customHeight="1" thickBot="1" x14ac:dyDescent="0.3">
      <c r="A21" s="52">
        <v>3</v>
      </c>
      <c r="B21" s="19" t="s">
        <v>22</v>
      </c>
      <c r="C21" s="20" t="s">
        <v>25</v>
      </c>
      <c r="D21" s="21">
        <v>16.105</v>
      </c>
      <c r="E21" s="30">
        <v>3</v>
      </c>
      <c r="F21" s="30" t="s">
        <v>8</v>
      </c>
      <c r="G21" s="95">
        <v>78</v>
      </c>
      <c r="H21" s="49">
        <f>20%*D21*G21</f>
        <v>251.238</v>
      </c>
    </row>
    <row r="22" spans="1:8" ht="16.5" customHeight="1" thickBot="1" x14ac:dyDescent="0.3">
      <c r="A22" s="54"/>
      <c r="B22" s="55"/>
      <c r="C22" s="56"/>
      <c r="D22" s="61">
        <f>SUM(D19:D21)</f>
        <v>38.784000000000006</v>
      </c>
      <c r="E22" s="57"/>
      <c r="F22" s="57"/>
      <c r="G22" s="58"/>
      <c r="H22" s="59"/>
    </row>
    <row r="23" spans="1:8" ht="12" customHeight="1" thickBot="1" x14ac:dyDescent="0.3">
      <c r="A23" s="67"/>
      <c r="B23" s="32"/>
      <c r="C23" s="33"/>
      <c r="D23" s="34"/>
      <c r="E23" s="35"/>
      <c r="F23" s="35"/>
      <c r="G23" s="39"/>
      <c r="H23" s="65"/>
    </row>
    <row r="24" spans="1:8" ht="16.5" customHeight="1" thickBot="1" x14ac:dyDescent="0.3">
      <c r="A24" s="53">
        <v>1</v>
      </c>
      <c r="B24" s="22" t="s">
        <v>9</v>
      </c>
      <c r="C24" s="23" t="s">
        <v>10</v>
      </c>
      <c r="D24" s="24">
        <v>3.1030000000000002</v>
      </c>
      <c r="E24" s="31">
        <v>3</v>
      </c>
      <c r="F24" s="31" t="s">
        <v>8</v>
      </c>
      <c r="G24" s="85">
        <v>78</v>
      </c>
      <c r="H24" s="38">
        <f>20%*D24*G24</f>
        <v>48.406800000000004</v>
      </c>
    </row>
    <row r="25" spans="1:8" ht="16.5" customHeight="1" thickBot="1" x14ac:dyDescent="0.3">
      <c r="A25" s="54"/>
      <c r="B25" s="55"/>
      <c r="C25" s="56"/>
      <c r="D25" s="61">
        <f>SUM(D24)</f>
        <v>3.1030000000000002</v>
      </c>
      <c r="E25" s="57"/>
      <c r="F25" s="57"/>
      <c r="G25" s="58"/>
      <c r="H25" s="59"/>
    </row>
    <row r="26" spans="1:8" ht="12.75" customHeight="1" thickBot="1" x14ac:dyDescent="0.3">
      <c r="A26" s="67"/>
      <c r="B26" s="32"/>
      <c r="C26" s="33"/>
      <c r="D26" s="34"/>
      <c r="E26" s="35"/>
      <c r="F26" s="35"/>
      <c r="G26" s="39"/>
      <c r="H26" s="65"/>
    </row>
    <row r="27" spans="1:8" ht="16.5" customHeight="1" x14ac:dyDescent="0.25">
      <c r="A27" s="60">
        <v>1</v>
      </c>
      <c r="B27" s="13" t="s">
        <v>26</v>
      </c>
      <c r="C27" s="14" t="s">
        <v>27</v>
      </c>
      <c r="D27" s="15">
        <v>49.506999999999998</v>
      </c>
      <c r="E27" s="28">
        <v>3</v>
      </c>
      <c r="F27" s="28" t="s">
        <v>8</v>
      </c>
      <c r="G27" s="86">
        <v>78</v>
      </c>
      <c r="H27" s="45">
        <f>20%*D27*G27</f>
        <v>772.30920000000003</v>
      </c>
    </row>
    <row r="28" spans="1:8" ht="16.5" customHeight="1" x14ac:dyDescent="0.25">
      <c r="A28" s="51">
        <v>2</v>
      </c>
      <c r="B28" s="16" t="s">
        <v>26</v>
      </c>
      <c r="C28" s="17" t="s">
        <v>28</v>
      </c>
      <c r="D28" s="25">
        <v>3.335</v>
      </c>
      <c r="E28" s="29">
        <v>3</v>
      </c>
      <c r="F28" s="29" t="s">
        <v>8</v>
      </c>
      <c r="G28" s="88">
        <v>78</v>
      </c>
      <c r="H28" s="47">
        <f>20%*D28*G28</f>
        <v>52.026000000000003</v>
      </c>
    </row>
    <row r="29" spans="1:8" ht="16.5" customHeight="1" thickBot="1" x14ac:dyDescent="0.3">
      <c r="A29" s="52">
        <v>3</v>
      </c>
      <c r="B29" s="19" t="s">
        <v>26</v>
      </c>
      <c r="C29" s="20" t="s">
        <v>29</v>
      </c>
      <c r="D29" s="26">
        <v>15.002000000000001</v>
      </c>
      <c r="E29" s="30">
        <v>3</v>
      </c>
      <c r="F29" s="30" t="s">
        <v>8</v>
      </c>
      <c r="G29" s="95">
        <v>78</v>
      </c>
      <c r="H29" s="49">
        <f>20%*D29*G29</f>
        <v>234.03120000000004</v>
      </c>
    </row>
    <row r="30" spans="1:8" ht="16.5" customHeight="1" thickBot="1" x14ac:dyDescent="0.3">
      <c r="A30" s="54"/>
      <c r="B30" s="55"/>
      <c r="C30" s="56"/>
      <c r="D30" s="62">
        <f>SUM(D27:D29)</f>
        <v>67.843999999999994</v>
      </c>
      <c r="E30" s="57"/>
      <c r="F30" s="57"/>
      <c r="G30" s="58"/>
      <c r="H30" s="59"/>
    </row>
    <row r="31" spans="1:8" ht="12" customHeight="1" thickBot="1" x14ac:dyDescent="0.3">
      <c r="A31" s="67"/>
      <c r="B31" s="32"/>
      <c r="C31" s="33"/>
      <c r="D31" s="36"/>
      <c r="E31" s="35"/>
      <c r="F31" s="35"/>
      <c r="G31" s="39"/>
      <c r="H31" s="65"/>
    </row>
    <row r="32" spans="1:8" ht="16.5" customHeight="1" x14ac:dyDescent="0.25">
      <c r="A32" s="60">
        <v>1</v>
      </c>
      <c r="B32" s="13" t="s">
        <v>30</v>
      </c>
      <c r="C32" s="14" t="s">
        <v>31</v>
      </c>
      <c r="D32" s="15">
        <v>45.006999999999998</v>
      </c>
      <c r="E32" s="28">
        <v>3</v>
      </c>
      <c r="F32" s="28" t="s">
        <v>8</v>
      </c>
      <c r="G32" s="86">
        <v>78</v>
      </c>
      <c r="H32" s="45">
        <f>20%*D32*G32</f>
        <v>702.10919999999999</v>
      </c>
    </row>
    <row r="33" spans="1:8" ht="16.5" customHeight="1" x14ac:dyDescent="0.25">
      <c r="A33" s="51">
        <v>2</v>
      </c>
      <c r="B33" s="16" t="s">
        <v>30</v>
      </c>
      <c r="C33" s="17" t="s">
        <v>32</v>
      </c>
      <c r="D33" s="18">
        <v>237.75800000000001</v>
      </c>
      <c r="E33" s="29">
        <v>3</v>
      </c>
      <c r="F33" s="29" t="s">
        <v>8</v>
      </c>
      <c r="G33" s="88">
        <v>78</v>
      </c>
      <c r="H33" s="47">
        <f>20%*D33*G33</f>
        <v>3709.0248000000006</v>
      </c>
    </row>
    <row r="34" spans="1:8" ht="16.5" customHeight="1" thickBot="1" x14ac:dyDescent="0.3">
      <c r="A34" s="52">
        <v>3</v>
      </c>
      <c r="B34" s="19" t="s">
        <v>30</v>
      </c>
      <c r="C34" s="20" t="s">
        <v>33</v>
      </c>
      <c r="D34" s="21">
        <v>322.065</v>
      </c>
      <c r="E34" s="30">
        <v>4</v>
      </c>
      <c r="F34" s="30" t="s">
        <v>8</v>
      </c>
      <c r="G34" s="95">
        <v>78</v>
      </c>
      <c r="H34" s="49">
        <f>20%*D34*G34</f>
        <v>5024.2139999999999</v>
      </c>
    </row>
    <row r="35" spans="1:8" ht="16.5" customHeight="1" thickBot="1" x14ac:dyDescent="0.3">
      <c r="A35" s="54"/>
      <c r="B35" s="55"/>
      <c r="C35" s="56"/>
      <c r="D35" s="61">
        <f>SUM(D32:D34)</f>
        <v>604.82999999999993</v>
      </c>
      <c r="E35" s="57"/>
      <c r="F35" s="57"/>
      <c r="G35" s="58"/>
      <c r="H35" s="59"/>
    </row>
    <row r="36" spans="1:8" ht="16.5" customHeight="1" thickBot="1" x14ac:dyDescent="0.3">
      <c r="A36" s="102"/>
      <c r="B36" s="97"/>
      <c r="C36" s="98"/>
      <c r="D36" s="99"/>
      <c r="E36" s="100"/>
      <c r="F36" s="100"/>
      <c r="G36" s="101"/>
      <c r="H36" s="103"/>
    </row>
    <row r="37" spans="1:8" ht="16.5" customHeight="1" x14ac:dyDescent="0.25">
      <c r="A37" s="60">
        <v>1</v>
      </c>
      <c r="B37" s="13" t="s">
        <v>11</v>
      </c>
      <c r="C37" s="14" t="s">
        <v>34</v>
      </c>
      <c r="D37" s="15">
        <v>59.832000000000001</v>
      </c>
      <c r="E37" s="28">
        <v>3</v>
      </c>
      <c r="F37" s="28" t="s">
        <v>8</v>
      </c>
      <c r="G37" s="86">
        <v>78</v>
      </c>
      <c r="H37" s="45">
        <f>20%*D37*G37</f>
        <v>933.37919999999997</v>
      </c>
    </row>
    <row r="38" spans="1:8" ht="16.5" customHeight="1" x14ac:dyDescent="0.25">
      <c r="A38" s="51">
        <v>2</v>
      </c>
      <c r="B38" s="16" t="s">
        <v>11</v>
      </c>
      <c r="C38" s="17" t="s">
        <v>12</v>
      </c>
      <c r="D38" s="18">
        <v>3.8340000000000001</v>
      </c>
      <c r="E38" s="29">
        <v>3</v>
      </c>
      <c r="F38" s="29" t="s">
        <v>8</v>
      </c>
      <c r="G38" s="88">
        <v>78</v>
      </c>
      <c r="H38" s="47">
        <f>20%*D38*G38</f>
        <v>59.810400000000001</v>
      </c>
    </row>
    <row r="39" spans="1:8" ht="16.5" customHeight="1" thickBot="1" x14ac:dyDescent="0.3">
      <c r="A39" s="52">
        <v>3</v>
      </c>
      <c r="B39" s="19" t="s">
        <v>11</v>
      </c>
      <c r="C39" s="20" t="s">
        <v>35</v>
      </c>
      <c r="D39" s="21">
        <v>11.835000000000001</v>
      </c>
      <c r="E39" s="30">
        <v>3</v>
      </c>
      <c r="F39" s="30" t="s">
        <v>8</v>
      </c>
      <c r="G39" s="95">
        <v>78</v>
      </c>
      <c r="H39" s="49">
        <f>20%*D39*G39</f>
        <v>184.62600000000003</v>
      </c>
    </row>
    <row r="40" spans="1:8" ht="16.5" customHeight="1" thickBot="1" x14ac:dyDescent="0.3">
      <c r="A40" s="77"/>
      <c r="B40" s="78"/>
      <c r="C40" s="78"/>
      <c r="D40" s="79">
        <f>SUM(D37:D39)</f>
        <v>75.501000000000005</v>
      </c>
      <c r="E40" s="78"/>
      <c r="F40" s="78"/>
      <c r="G40" s="80"/>
      <c r="H40" s="81"/>
    </row>
    <row r="41" spans="1:8" ht="16.5" customHeight="1" thickBot="1" x14ac:dyDescent="0.3">
      <c r="A41" s="68"/>
      <c r="B41" s="69"/>
      <c r="C41" s="69"/>
      <c r="D41" s="70"/>
      <c r="E41" s="69"/>
      <c r="F41" s="69"/>
      <c r="G41" s="8"/>
      <c r="H41" s="9"/>
    </row>
    <row r="42" spans="1:8" ht="24" customHeight="1" thickBot="1" x14ac:dyDescent="0.35">
      <c r="A42" s="115" t="s">
        <v>36</v>
      </c>
      <c r="B42" s="116"/>
      <c r="C42" s="7"/>
      <c r="D42" s="71">
        <f>SUM(D40+D35+D30+D25+D22+D17+D13+D8)</f>
        <v>1057.184</v>
      </c>
      <c r="E42" s="7"/>
      <c r="F42" s="7"/>
      <c r="G42" s="8"/>
      <c r="H42" s="9"/>
    </row>
    <row r="43" spans="1:8" ht="15.95" customHeight="1" x14ac:dyDescent="0.25">
      <c r="A43" s="83"/>
      <c r="B43" s="83"/>
      <c r="C43" s="83"/>
      <c r="D43" s="83"/>
      <c r="E43" s="83"/>
      <c r="F43" s="83"/>
      <c r="G43" s="83"/>
      <c r="H43" s="83"/>
    </row>
    <row r="44" spans="1:8" ht="24.75" customHeight="1" x14ac:dyDescent="0.25">
      <c r="A44" s="84"/>
      <c r="B44" s="84"/>
      <c r="C44" s="84"/>
      <c r="D44" s="84"/>
      <c r="E44" s="84"/>
      <c r="F44" s="84"/>
      <c r="G44" s="84"/>
      <c r="H44" s="84"/>
    </row>
    <row r="45" spans="1:8" x14ac:dyDescent="0.25">
      <c r="A45" s="84"/>
      <c r="B45" s="84"/>
      <c r="C45" s="84"/>
      <c r="D45" s="84"/>
      <c r="E45" s="84"/>
      <c r="F45" s="84"/>
      <c r="G45" s="84"/>
      <c r="H45" s="84"/>
    </row>
    <row r="46" spans="1:8" x14ac:dyDescent="0.25">
      <c r="A46" s="84"/>
      <c r="B46" s="84"/>
      <c r="C46" s="84"/>
      <c r="D46" s="84"/>
      <c r="E46" s="84"/>
      <c r="F46" s="84"/>
      <c r="G46" s="84"/>
      <c r="H46" s="84"/>
    </row>
    <row r="47" spans="1:8" x14ac:dyDescent="0.25">
      <c r="A47" s="84"/>
      <c r="B47" s="84"/>
      <c r="C47" s="84"/>
      <c r="D47" s="84"/>
      <c r="E47" s="84"/>
      <c r="F47" s="84"/>
      <c r="G47" s="84"/>
      <c r="H47" s="84"/>
    </row>
    <row r="51" spans="8:8" ht="15" customHeight="1" x14ac:dyDescent="0.25">
      <c r="H51" s="82"/>
    </row>
    <row r="53" spans="8:8" ht="48.75" customHeight="1" x14ac:dyDescent="0.25"/>
  </sheetData>
  <mergeCells count="3">
    <mergeCell ref="A2:H3"/>
    <mergeCell ref="A6:H6"/>
    <mergeCell ref="A42:B42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ШАБЛА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Slavka Kirova</cp:lastModifiedBy>
  <cp:lastPrinted>2024-06-18T06:14:57Z</cp:lastPrinted>
  <dcterms:created xsi:type="dcterms:W3CDTF">2022-04-19T11:25:38Z</dcterms:created>
  <dcterms:modified xsi:type="dcterms:W3CDTF">2024-06-19T12:49:17Z</dcterms:modified>
</cp:coreProperties>
</file>