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3-2024\ПРЕДЛОЖЕНИЯ ТЪРГ – МЗм\Предложения за Търг 23-24\"/>
    </mc:Choice>
  </mc:AlternateContent>
  <bookViews>
    <workbookView xWindow="480" yWindow="150" windowWidth="22995" windowHeight="9525"/>
  </bookViews>
  <sheets>
    <sheet name="Предложение 1" sheetId="1" r:id="rId1"/>
    <sheet name="Лист2" sheetId="2" r:id="rId2"/>
    <sheet name="Лист3" sheetId="3" r:id="rId3"/>
  </sheets>
  <definedNames>
    <definedName name="_xlnm.Print_Area" localSheetId="0">'Предложение 1'!$A$1:$I$65</definedName>
    <definedName name="_xlnm.Print_Titles" localSheetId="0">'Предложение 1'!$6:$7</definedName>
  </definedNames>
  <calcPr calcId="162913"/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6" i="1"/>
  <c r="I27" i="1"/>
  <c r="I45" i="1"/>
  <c r="I46" i="1"/>
  <c r="I50" i="1"/>
  <c r="I51" i="1"/>
  <c r="I55" i="1"/>
  <c r="I59" i="1"/>
  <c r="I58" i="1"/>
  <c r="I54" i="1"/>
  <c r="I49" i="1"/>
  <c r="I44" i="1"/>
  <c r="I41" i="1"/>
  <c r="I38" i="1"/>
  <c r="I35" i="1"/>
  <c r="I34" i="1"/>
  <c r="I31" i="1"/>
  <c r="I30" i="1"/>
  <c r="I25" i="1"/>
  <c r="I17" i="1"/>
  <c r="I14" i="1"/>
  <c r="I10" i="1"/>
  <c r="I11" i="1"/>
  <c r="I9" i="1"/>
  <c r="E60" i="1" l="1"/>
  <c r="E56" i="1"/>
  <c r="E52" i="1"/>
  <c r="E47" i="1"/>
  <c r="E42" i="1"/>
  <c r="E39" i="1"/>
  <c r="E36" i="1"/>
  <c r="E32" i="1"/>
  <c r="E28" i="1"/>
  <c r="E23" i="1"/>
  <c r="E15" i="1"/>
  <c r="E12" i="1"/>
  <c r="E62" i="1" l="1"/>
</calcChain>
</file>

<file path=xl/sharedStrings.xml><?xml version="1.0" encoding="utf-8"?>
<sst xmlns="http://schemas.openxmlformats.org/spreadsheetml/2006/main" count="99" uniqueCount="55">
  <si>
    <t>ПРИЛОЖЕНИЕ 1</t>
  </si>
  <si>
    <t>№ 
по ред</t>
  </si>
  <si>
    <t>Землище</t>
  </si>
  <si>
    <t>Номер имот</t>
  </si>
  <si>
    <t>Площ дка</t>
  </si>
  <si>
    <t>Площ допустим слой дка</t>
  </si>
  <si>
    <t>Кат.</t>
  </si>
  <si>
    <t>НТП</t>
  </si>
  <si>
    <t>Начална цена лв/дка</t>
  </si>
  <si>
    <t>Депозит 20 %</t>
  </si>
  <si>
    <t>Ваклино</t>
  </si>
  <si>
    <t>10032.4.3</t>
  </si>
  <si>
    <t>нива</t>
  </si>
  <si>
    <t>10032.15.16</t>
  </si>
  <si>
    <t>10032.18.6</t>
  </si>
  <si>
    <t>Горичане</t>
  </si>
  <si>
    <t>16095.17.12</t>
  </si>
  <si>
    <t>Горун</t>
  </si>
  <si>
    <t>17275.7.46</t>
  </si>
  <si>
    <t>17275.15.43</t>
  </si>
  <si>
    <t>17275.15.52</t>
  </si>
  <si>
    <t>17275.15.18</t>
  </si>
  <si>
    <t>17275.20.23</t>
  </si>
  <si>
    <t>17275.23.3</t>
  </si>
  <si>
    <t>Граничар</t>
  </si>
  <si>
    <t>17782.1.19</t>
  </si>
  <si>
    <t>17782.2.35</t>
  </si>
  <si>
    <t>17782.5.7</t>
  </si>
  <si>
    <t>Дуранкулак</t>
  </si>
  <si>
    <t>24102.19.1</t>
  </si>
  <si>
    <t>24102.27.3</t>
  </si>
  <si>
    <t>З. Стояново</t>
  </si>
  <si>
    <t>30394.13.14</t>
  </si>
  <si>
    <t>30394.20.8</t>
  </si>
  <si>
    <t>Крапец</t>
  </si>
  <si>
    <t>39493.10.139</t>
  </si>
  <si>
    <t>Пролез</t>
  </si>
  <si>
    <t>58596.4.48</t>
  </si>
  <si>
    <t>Смин</t>
  </si>
  <si>
    <t>67550.8.20</t>
  </si>
  <si>
    <t>67550.8.24</t>
  </si>
  <si>
    <t>др.вид нива</t>
  </si>
  <si>
    <t>67550.8.16</t>
  </si>
  <si>
    <t>Стаевци</t>
  </si>
  <si>
    <t>68610.8.37</t>
  </si>
  <si>
    <t>68610.9.8</t>
  </si>
  <si>
    <t>68610.11.62</t>
  </si>
  <si>
    <t>Твърдица</t>
  </si>
  <si>
    <t>72179.16.19</t>
  </si>
  <si>
    <t>72179.16.20</t>
  </si>
  <si>
    <t>Тюленово</t>
  </si>
  <si>
    <t>73780.8.4</t>
  </si>
  <si>
    <t>73780.12.17</t>
  </si>
  <si>
    <t>Общо: 29 броя имоти</t>
  </si>
  <si>
    <t xml:space="preserve">СПИСЪК
ЗА ПРОВЕЖДАНЕ НА 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
ЗА ОБЩИНА ШАБЛА ЗА СТОПАНСКАТА 2023/2024 г.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</si>
</sst>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148">
    <xf numFmtId="0" fontId="0" fillId="0" borderId="0" xfId="0"/>
    <xf numFmtId="0" fontId="0" fillId="0" borderId="0" xfId="0"/>
    <xf numFmtId="0" fontId="1" fillId="0" borderId="0" xfId="1"/>
    <xf numFmtId="0" fontId="4" fillId="0" borderId="0" xfId="1" applyFont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2" fontId="3" fillId="2" borderId="0" xfId="0" applyNumberFormat="1" applyFont="1" applyFill="1" applyBorder="1" applyAlignment="1">
      <alignment horizontal="center"/>
    </xf>
    <xf numFmtId="0" fontId="0" fillId="0" borderId="0" xfId="0" applyBorder="1"/>
    <xf numFmtId="0" fontId="3" fillId="2" borderId="0" xfId="0" applyNumberFormat="1" applyFont="1" applyFill="1" applyBorder="1" applyAlignment="1"/>
    <xf numFmtId="0" fontId="6" fillId="0" borderId="0" xfId="0" applyFont="1"/>
    <xf numFmtId="0" fontId="7" fillId="0" borderId="9" xfId="1" applyFont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164" fontId="7" fillId="0" borderId="10" xfId="3" applyNumberFormat="1" applyFont="1" applyFill="1" applyBorder="1" applyAlignment="1">
      <alignment horizontal="center" vertical="center" wrapText="1"/>
    </xf>
    <xf numFmtId="2" fontId="7" fillId="0" borderId="10" xfId="4" applyNumberFormat="1" applyFont="1" applyFill="1" applyBorder="1" applyAlignment="1">
      <alignment horizontal="center" vertical="center" wrapText="1"/>
    </xf>
    <xf numFmtId="2" fontId="7" fillId="0" borderId="11" xfId="4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3" fontId="7" fillId="2" borderId="7" xfId="1" applyNumberFormat="1" applyFont="1" applyFill="1" applyBorder="1" applyAlignment="1">
      <alignment horizontal="center"/>
    </xf>
    <xf numFmtId="0" fontId="7" fillId="0" borderId="7" xfId="1" applyFont="1" applyBorder="1" applyAlignment="1">
      <alignment horizontal="center"/>
    </xf>
    <xf numFmtId="1" fontId="7" fillId="0" borderId="8" xfId="1" applyNumberFormat="1" applyFont="1" applyBorder="1" applyAlignment="1">
      <alignment horizontal="center"/>
    </xf>
    <xf numFmtId="0" fontId="8" fillId="0" borderId="25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left"/>
    </xf>
    <xf numFmtId="0" fontId="8" fillId="0" borderId="23" xfId="1" applyFont="1" applyFill="1" applyBorder="1" applyAlignment="1">
      <alignment horizontal="right"/>
    </xf>
    <xf numFmtId="164" fontId="8" fillId="0" borderId="23" xfId="1" applyNumberFormat="1" applyFont="1" applyFill="1" applyBorder="1" applyAlignment="1"/>
    <xf numFmtId="164" fontId="8" fillId="0" borderId="23" xfId="1" applyNumberFormat="1" applyFont="1" applyFill="1" applyBorder="1" applyAlignment="1">
      <alignment horizontal="right"/>
    </xf>
    <xf numFmtId="0" fontId="8" fillId="0" borderId="23" xfId="1" applyFont="1" applyFill="1" applyBorder="1" applyAlignment="1">
      <alignment horizontal="center"/>
    </xf>
    <xf numFmtId="2" fontId="8" fillId="0" borderId="23" xfId="1" applyNumberFormat="1" applyFont="1" applyFill="1" applyBorder="1" applyAlignment="1">
      <alignment horizontal="center"/>
    </xf>
    <xf numFmtId="4" fontId="8" fillId="0" borderId="26" xfId="1" applyNumberFormat="1" applyFont="1" applyFill="1" applyBorder="1" applyAlignment="1">
      <alignment horizontal="center"/>
    </xf>
    <xf numFmtId="0" fontId="8" fillId="0" borderId="19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left"/>
    </xf>
    <xf numFmtId="0" fontId="8" fillId="0" borderId="18" xfId="1" applyFont="1" applyFill="1" applyBorder="1" applyAlignment="1">
      <alignment horizontal="right"/>
    </xf>
    <xf numFmtId="164" fontId="8" fillId="0" borderId="18" xfId="1" applyNumberFormat="1" applyFont="1" applyFill="1" applyBorder="1" applyAlignment="1">
      <alignment horizontal="right"/>
    </xf>
    <xf numFmtId="164" fontId="8" fillId="0" borderId="18" xfId="1" applyNumberFormat="1" applyFont="1" applyFill="1" applyBorder="1"/>
    <xf numFmtId="0" fontId="8" fillId="0" borderId="18" xfId="1" applyFont="1" applyFill="1" applyBorder="1" applyAlignment="1">
      <alignment horizontal="center"/>
    </xf>
    <xf numFmtId="2" fontId="8" fillId="0" borderId="18" xfId="1" applyNumberFormat="1" applyFont="1" applyFill="1" applyBorder="1" applyAlignment="1">
      <alignment horizontal="center"/>
    </xf>
    <xf numFmtId="4" fontId="8" fillId="0" borderId="20" xfId="1" applyNumberFormat="1" applyFont="1" applyFill="1" applyBorder="1" applyAlignment="1">
      <alignment horizontal="center"/>
    </xf>
    <xf numFmtId="0" fontId="8" fillId="0" borderId="21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left"/>
    </xf>
    <xf numFmtId="0" fontId="8" fillId="0" borderId="22" xfId="1" applyFont="1" applyFill="1" applyBorder="1" applyAlignment="1">
      <alignment horizontal="right"/>
    </xf>
    <xf numFmtId="164" fontId="8" fillId="0" borderId="22" xfId="1" applyNumberFormat="1" applyFont="1" applyFill="1" applyBorder="1" applyAlignment="1">
      <alignment horizontal="right"/>
    </xf>
    <xf numFmtId="0" fontId="8" fillId="0" borderId="22" xfId="1" applyFont="1" applyFill="1" applyBorder="1" applyAlignment="1">
      <alignment horizontal="center"/>
    </xf>
    <xf numFmtId="2" fontId="8" fillId="0" borderId="22" xfId="1" applyNumberFormat="1" applyFont="1" applyFill="1" applyBorder="1" applyAlignment="1">
      <alignment horizontal="center"/>
    </xf>
    <xf numFmtId="4" fontId="8" fillId="0" borderId="24" xfId="1" applyNumberFormat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0" fontId="8" fillId="0" borderId="16" xfId="1" applyFont="1" applyFill="1" applyBorder="1"/>
    <xf numFmtId="164" fontId="9" fillId="0" borderId="16" xfId="1" applyNumberFormat="1" applyFont="1" applyFill="1" applyBorder="1"/>
    <xf numFmtId="0" fontId="8" fillId="0" borderId="16" xfId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8" fillId="0" borderId="13" xfId="1" applyFont="1" applyFill="1" applyBorder="1"/>
    <xf numFmtId="0" fontId="8" fillId="0" borderId="13" xfId="1" applyFont="1" applyFill="1" applyBorder="1" applyAlignment="1">
      <alignment horizontal="right"/>
    </xf>
    <xf numFmtId="164" fontId="8" fillId="0" borderId="13" xfId="1" applyNumberFormat="1" applyFont="1" applyFill="1" applyBorder="1" applyAlignment="1">
      <alignment horizontal="right"/>
    </xf>
    <xf numFmtId="0" fontId="8" fillId="0" borderId="13" xfId="1" applyFont="1" applyFill="1" applyBorder="1" applyAlignment="1">
      <alignment horizontal="center"/>
    </xf>
    <xf numFmtId="2" fontId="8" fillId="0" borderId="14" xfId="1" applyNumberFormat="1" applyFont="1" applyBorder="1" applyAlignment="1">
      <alignment horizont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/>
    <xf numFmtId="0" fontId="8" fillId="0" borderId="7" xfId="1" applyFont="1" applyFill="1" applyBorder="1" applyAlignment="1">
      <alignment horizontal="right"/>
    </xf>
    <xf numFmtId="164" fontId="8" fillId="0" borderId="7" xfId="1" applyNumberFormat="1" applyFont="1" applyFill="1" applyBorder="1" applyAlignment="1">
      <alignment horizontal="right"/>
    </xf>
    <xf numFmtId="164" fontId="8" fillId="0" borderId="7" xfId="1" applyNumberFormat="1" applyFont="1" applyFill="1" applyBorder="1"/>
    <xf numFmtId="0" fontId="8" fillId="0" borderId="7" xfId="1" applyFont="1" applyFill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4" fontId="8" fillId="0" borderId="8" xfId="1" applyNumberFormat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164" fontId="9" fillId="0" borderId="7" xfId="1" applyNumberFormat="1" applyFont="1" applyFill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9" fillId="0" borderId="12" xfId="1" applyFont="1" applyFill="1" applyBorder="1" applyAlignment="1"/>
    <xf numFmtId="0" fontId="8" fillId="0" borderId="13" xfId="1" applyFont="1" applyFill="1" applyBorder="1" applyAlignment="1"/>
    <xf numFmtId="164" fontId="9" fillId="0" borderId="13" xfId="1" applyNumberFormat="1" applyFont="1" applyFill="1" applyBorder="1"/>
    <xf numFmtId="0" fontId="8" fillId="0" borderId="13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23" xfId="1" applyFont="1" applyFill="1" applyBorder="1"/>
    <xf numFmtId="0" fontId="6" fillId="0" borderId="23" xfId="0" applyFont="1" applyFill="1" applyBorder="1"/>
    <xf numFmtId="2" fontId="6" fillId="0" borderId="23" xfId="0" applyNumberFormat="1" applyFont="1" applyBorder="1" applyAlignment="1">
      <alignment horizontal="center"/>
    </xf>
    <xf numFmtId="0" fontId="8" fillId="0" borderId="18" xfId="1" applyFont="1" applyFill="1" applyBorder="1"/>
    <xf numFmtId="0" fontId="6" fillId="0" borderId="18" xfId="0" applyFont="1" applyFill="1" applyBorder="1"/>
    <xf numFmtId="2" fontId="6" fillId="0" borderId="18" xfId="0" applyNumberFormat="1" applyFont="1" applyBorder="1" applyAlignment="1">
      <alignment horizontal="center"/>
    </xf>
    <xf numFmtId="164" fontId="8" fillId="0" borderId="18" xfId="1" applyNumberFormat="1" applyFont="1" applyFill="1" applyBorder="1" applyAlignment="1"/>
    <xf numFmtId="165" fontId="6" fillId="0" borderId="18" xfId="0" applyNumberFormat="1" applyFont="1" applyFill="1" applyBorder="1"/>
    <xf numFmtId="165" fontId="8" fillId="0" borderId="18" xfId="1" applyNumberFormat="1" applyFont="1" applyFill="1" applyBorder="1"/>
    <xf numFmtId="0" fontId="8" fillId="0" borderId="22" xfId="1" applyFont="1" applyFill="1" applyBorder="1"/>
    <xf numFmtId="0" fontId="6" fillId="0" borderId="22" xfId="0" applyFont="1" applyFill="1" applyBorder="1"/>
    <xf numFmtId="2" fontId="6" fillId="0" borderId="22" xfId="0" applyNumberFormat="1" applyFont="1" applyBorder="1" applyAlignment="1">
      <alignment horizontal="center"/>
    </xf>
    <xf numFmtId="0" fontId="6" fillId="0" borderId="15" xfId="0" applyFont="1" applyFill="1" applyBorder="1"/>
    <xf numFmtId="0" fontId="6" fillId="0" borderId="16" xfId="0" applyFont="1" applyFill="1" applyBorder="1"/>
    <xf numFmtId="164" fontId="10" fillId="0" borderId="16" xfId="0" applyNumberFormat="1" applyFont="1" applyFill="1" applyBorder="1"/>
    <xf numFmtId="0" fontId="10" fillId="0" borderId="16" xfId="0" applyFont="1" applyFill="1" applyBorder="1"/>
    <xf numFmtId="0" fontId="6" fillId="0" borderId="16" xfId="0" applyFont="1" applyBorder="1"/>
    <xf numFmtId="0" fontId="6" fillId="0" borderId="17" xfId="0" applyFont="1" applyBorder="1"/>
    <xf numFmtId="0" fontId="6" fillId="0" borderId="12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14" xfId="0" applyFont="1" applyBorder="1"/>
    <xf numFmtId="0" fontId="8" fillId="0" borderId="25" xfId="5" applyFont="1" applyFill="1" applyBorder="1" applyAlignment="1">
      <alignment horizontal="center" vertical="center"/>
    </xf>
    <xf numFmtId="0" fontId="8" fillId="0" borderId="23" xfId="5" applyFont="1" applyFill="1" applyBorder="1"/>
    <xf numFmtId="0" fontId="8" fillId="0" borderId="23" xfId="5" applyFont="1" applyFill="1" applyBorder="1" applyAlignment="1">
      <alignment horizontal="right"/>
    </xf>
    <xf numFmtId="164" fontId="8" fillId="0" borderId="23" xfId="5" applyNumberFormat="1" applyFont="1" applyFill="1" applyBorder="1" applyAlignment="1">
      <alignment horizontal="right"/>
    </xf>
    <xf numFmtId="0" fontId="8" fillId="0" borderId="19" xfId="5" applyFont="1" applyFill="1" applyBorder="1" applyAlignment="1">
      <alignment horizontal="center" vertical="center"/>
    </xf>
    <xf numFmtId="0" fontId="8" fillId="0" borderId="18" xfId="5" applyFont="1" applyFill="1" applyBorder="1"/>
    <xf numFmtId="0" fontId="8" fillId="0" borderId="18" xfId="5" applyFont="1" applyFill="1" applyBorder="1" applyAlignment="1">
      <alignment horizontal="right"/>
    </xf>
    <xf numFmtId="164" fontId="8" fillId="0" borderId="18" xfId="5" applyNumberFormat="1" applyFont="1" applyFill="1" applyBorder="1" applyAlignment="1">
      <alignment horizontal="right"/>
    </xf>
    <xf numFmtId="0" fontId="8" fillId="0" borderId="21" xfId="5" applyFont="1" applyFill="1" applyBorder="1" applyAlignment="1">
      <alignment horizontal="center" vertical="center"/>
    </xf>
    <xf numFmtId="0" fontId="8" fillId="0" borderId="22" xfId="5" applyFont="1" applyFill="1" applyBorder="1"/>
    <xf numFmtId="0" fontId="8" fillId="0" borderId="22" xfId="5" applyFont="1" applyFill="1" applyBorder="1" applyAlignment="1">
      <alignment horizontal="right"/>
    </xf>
    <xf numFmtId="164" fontId="8" fillId="0" borderId="22" xfId="5" applyNumberFormat="1" applyFont="1" applyFill="1" applyBorder="1" applyAlignment="1">
      <alignment horizontal="right"/>
    </xf>
    <xf numFmtId="164" fontId="10" fillId="0" borderId="13" xfId="0" applyNumberFormat="1" applyFont="1" applyFill="1" applyBorder="1"/>
    <xf numFmtId="0" fontId="8" fillId="0" borderId="15" xfId="5" applyFont="1" applyFill="1" applyBorder="1" applyAlignment="1">
      <alignment horizontal="center" vertical="center"/>
    </xf>
    <xf numFmtId="0" fontId="8" fillId="0" borderId="16" xfId="5" applyFont="1" applyFill="1" applyBorder="1"/>
    <xf numFmtId="0" fontId="8" fillId="0" borderId="16" xfId="5" applyFont="1" applyFill="1" applyBorder="1" applyAlignment="1">
      <alignment horizontal="right"/>
    </xf>
    <xf numFmtId="164" fontId="9" fillId="0" borderId="16" xfId="5" applyNumberFormat="1" applyFont="1" applyFill="1" applyBorder="1" applyAlignment="1">
      <alignment horizontal="right"/>
    </xf>
    <xf numFmtId="0" fontId="8" fillId="0" borderId="6" xfId="5" applyFont="1" applyFill="1" applyBorder="1" applyAlignment="1">
      <alignment horizontal="center" vertical="center"/>
    </xf>
    <xf numFmtId="0" fontId="8" fillId="0" borderId="7" xfId="5" applyFont="1" applyFill="1" applyBorder="1"/>
    <xf numFmtId="0" fontId="8" fillId="0" borderId="7" xfId="5" applyFont="1" applyFill="1" applyBorder="1" applyAlignment="1">
      <alignment horizontal="right"/>
    </xf>
    <xf numFmtId="164" fontId="8" fillId="0" borderId="7" xfId="5" applyNumberFormat="1" applyFont="1" applyFill="1" applyBorder="1" applyAlignment="1">
      <alignment horizontal="right"/>
    </xf>
    <xf numFmtId="0" fontId="6" fillId="0" borderId="7" xfId="0" applyFont="1" applyFill="1" applyBorder="1"/>
    <xf numFmtId="2" fontId="6" fillId="0" borderId="7" xfId="0" applyNumberFormat="1" applyFont="1" applyBorder="1" applyAlignment="1">
      <alignment horizontal="center"/>
    </xf>
    <xf numFmtId="0" fontId="6" fillId="0" borderId="6" xfId="0" applyFont="1" applyFill="1" applyBorder="1"/>
    <xf numFmtId="164" fontId="10" fillId="0" borderId="7" xfId="0" applyNumberFormat="1" applyFont="1" applyFill="1" applyBorder="1"/>
    <xf numFmtId="0" fontId="10" fillId="0" borderId="7" xfId="0" applyFont="1" applyFill="1" applyBorder="1"/>
    <xf numFmtId="0" fontId="6" fillId="0" borderId="7" xfId="0" applyFont="1" applyBorder="1"/>
    <xf numFmtId="0" fontId="6" fillId="0" borderId="8" xfId="0" applyFont="1" applyBorder="1"/>
    <xf numFmtId="164" fontId="8" fillId="0" borderId="7" xfId="5" applyNumberFormat="1" applyFont="1" applyFill="1" applyBorder="1" applyAlignment="1"/>
    <xf numFmtId="164" fontId="8" fillId="0" borderId="23" xfId="5" applyNumberFormat="1" applyFont="1" applyFill="1" applyBorder="1" applyAlignment="1"/>
    <xf numFmtId="165" fontId="6" fillId="0" borderId="23" xfId="0" applyNumberFormat="1" applyFont="1" applyFill="1" applyBorder="1"/>
    <xf numFmtId="164" fontId="8" fillId="0" borderId="18" xfId="5" applyNumberFormat="1" applyFont="1" applyFill="1" applyBorder="1" applyAlignment="1"/>
    <xf numFmtId="0" fontId="8" fillId="0" borderId="18" xfId="5" applyFont="1" applyFill="1" applyBorder="1" applyAlignment="1">
      <alignment horizontal="center" wrapText="1"/>
    </xf>
    <xf numFmtId="164" fontId="8" fillId="0" borderId="22" xfId="5" applyNumberFormat="1" applyFont="1" applyFill="1" applyBorder="1" applyAlignment="1"/>
    <xf numFmtId="165" fontId="10" fillId="0" borderId="16" xfId="0" applyNumberFormat="1" applyFont="1" applyFill="1" applyBorder="1"/>
    <xf numFmtId="0" fontId="6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/>
    <xf numFmtId="164" fontId="10" fillId="0" borderId="16" xfId="0" applyNumberFormat="1" applyFont="1" applyBorder="1"/>
    <xf numFmtId="0" fontId="10" fillId="0" borderId="16" xfId="0" applyFont="1" applyBorder="1"/>
    <xf numFmtId="0" fontId="6" fillId="0" borderId="12" xfId="0" applyFont="1" applyBorder="1"/>
    <xf numFmtId="164" fontId="10" fillId="0" borderId="7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vertical="center"/>
    </xf>
    <xf numFmtId="0" fontId="10" fillId="0" borderId="13" xfId="0" applyFont="1" applyFill="1" applyBorder="1"/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4" xfId="1" applyFont="1" applyBorder="1" applyAlignment="1">
      <alignment horizontal="center"/>
    </xf>
  </cellXfs>
  <cellStyles count="6">
    <cellStyle name="Нормален" xfId="0" builtinId="0"/>
    <cellStyle name="Нормален 2" xfId="1"/>
    <cellStyle name="Нормален 3" xfId="5"/>
    <cellStyle name="Нормален_Лист2" xfId="3"/>
    <cellStyle name="Нормален_Лист3" xfId="2"/>
    <cellStyle name="Нормален_нив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6"/>
  <sheetViews>
    <sheetView tabSelected="1" zoomScaleNormal="100" workbookViewId="0">
      <selection activeCell="N18" sqref="N18"/>
    </sheetView>
  </sheetViews>
  <sheetFormatPr defaultRowHeight="15" x14ac:dyDescent="0.25"/>
  <cols>
    <col min="1" max="1" width="7" customWidth="1"/>
    <col min="2" max="2" width="11.85546875" bestFit="1" customWidth="1"/>
    <col min="3" max="3" width="12.85546875" customWidth="1"/>
    <col min="4" max="4" width="11.42578125" customWidth="1"/>
    <col min="5" max="5" width="10.140625" customWidth="1"/>
    <col min="6" max="6" width="8.140625" customWidth="1"/>
    <col min="8" max="8" width="11.140625" customWidth="1"/>
  </cols>
  <sheetData>
    <row r="2" spans="1:24" ht="15.75" thickBot="1" x14ac:dyDescent="0.3">
      <c r="A2" s="3" t="s">
        <v>0</v>
      </c>
      <c r="B2" s="2"/>
      <c r="C2" s="2"/>
      <c r="D2" s="2"/>
      <c r="E2" s="2"/>
      <c r="F2" s="2"/>
      <c r="G2" s="2"/>
      <c r="H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39" t="s">
        <v>54</v>
      </c>
      <c r="B3" s="140"/>
      <c r="C3" s="140"/>
      <c r="D3" s="140"/>
      <c r="E3" s="140"/>
      <c r="F3" s="140"/>
      <c r="G3" s="140"/>
      <c r="H3" s="140"/>
      <c r="I3" s="14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42"/>
      <c r="B4" s="143"/>
      <c r="C4" s="143"/>
      <c r="D4" s="143"/>
      <c r="E4" s="143"/>
      <c r="F4" s="143"/>
      <c r="G4" s="143"/>
      <c r="H4" s="143"/>
      <c r="I4" s="14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62.25" customHeight="1" thickBot="1" x14ac:dyDescent="0.3">
      <c r="A5" s="142"/>
      <c r="B5" s="143"/>
      <c r="C5" s="143"/>
      <c r="D5" s="143"/>
      <c r="E5" s="143"/>
      <c r="F5" s="143"/>
      <c r="G5" s="143"/>
      <c r="H5" s="143"/>
      <c r="I5" s="144"/>
      <c r="J5" s="1"/>
      <c r="K5" s="1"/>
      <c r="L5" s="1"/>
      <c r="M5" s="1"/>
      <c r="N5" s="1"/>
      <c r="O5" s="7"/>
      <c r="P5" s="8"/>
      <c r="Q5" s="7"/>
      <c r="R5" s="7"/>
      <c r="S5" s="7"/>
      <c r="T5" s="7"/>
      <c r="U5" s="5"/>
      <c r="V5" s="6"/>
      <c r="W5" s="7"/>
      <c r="X5" s="7"/>
    </row>
    <row r="6" spans="1:24" ht="45.75" thickBot="1" x14ac:dyDescent="0.3">
      <c r="A6" s="10" t="s">
        <v>1</v>
      </c>
      <c r="B6" s="11" t="s">
        <v>2</v>
      </c>
      <c r="C6" s="11" t="s">
        <v>3</v>
      </c>
      <c r="D6" s="12" t="s">
        <v>4</v>
      </c>
      <c r="E6" s="12" t="s">
        <v>5</v>
      </c>
      <c r="F6" s="11" t="s">
        <v>6</v>
      </c>
      <c r="G6" s="11" t="s">
        <v>7</v>
      </c>
      <c r="H6" s="13" t="s">
        <v>8</v>
      </c>
      <c r="I6" s="14" t="s">
        <v>9</v>
      </c>
      <c r="J6" s="1"/>
      <c r="K6" s="1"/>
      <c r="L6" s="1"/>
      <c r="M6" s="1"/>
      <c r="N6" s="1"/>
      <c r="O6" s="7"/>
      <c r="P6" s="8"/>
      <c r="Q6" s="7"/>
      <c r="R6" s="7"/>
      <c r="S6" s="7"/>
      <c r="T6" s="4"/>
      <c r="U6" s="5"/>
      <c r="V6" s="6"/>
      <c r="W6" s="7"/>
      <c r="X6" s="7"/>
    </row>
    <row r="7" spans="1:24" ht="15.75" thickBot="1" x14ac:dyDescent="0.3">
      <c r="A7" s="15">
        <v>1</v>
      </c>
      <c r="B7" s="16">
        <v>2</v>
      </c>
      <c r="C7" s="16">
        <v>3</v>
      </c>
      <c r="D7" s="17">
        <v>4</v>
      </c>
      <c r="E7" s="17">
        <v>5</v>
      </c>
      <c r="F7" s="16">
        <v>6</v>
      </c>
      <c r="G7" s="16">
        <v>7</v>
      </c>
      <c r="H7" s="18">
        <v>8</v>
      </c>
      <c r="I7" s="19">
        <v>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145"/>
      <c r="B8" s="146"/>
      <c r="C8" s="146"/>
      <c r="D8" s="146"/>
      <c r="E8" s="146"/>
      <c r="F8" s="146"/>
      <c r="G8" s="146"/>
      <c r="H8" s="146"/>
      <c r="I8" s="14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20">
        <v>1</v>
      </c>
      <c r="B9" s="21" t="s">
        <v>10</v>
      </c>
      <c r="C9" s="22" t="s">
        <v>11</v>
      </c>
      <c r="D9" s="23">
        <v>70.328000000000003</v>
      </c>
      <c r="E9" s="24">
        <v>69.391000000000005</v>
      </c>
      <c r="F9" s="25">
        <v>3</v>
      </c>
      <c r="G9" s="25" t="s">
        <v>12</v>
      </c>
      <c r="H9" s="26">
        <v>72</v>
      </c>
      <c r="I9" s="27">
        <f t="shared" ref="I9:I11" si="0">H9*D9*20%</f>
        <v>1012.7232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28">
        <v>2</v>
      </c>
      <c r="B10" s="29" t="s">
        <v>10</v>
      </c>
      <c r="C10" s="30" t="s">
        <v>13</v>
      </c>
      <c r="D10" s="31">
        <v>51.018999999999998</v>
      </c>
      <c r="E10" s="32">
        <v>48.863</v>
      </c>
      <c r="F10" s="33">
        <v>3</v>
      </c>
      <c r="G10" s="33" t="s">
        <v>12</v>
      </c>
      <c r="H10" s="34">
        <v>72</v>
      </c>
      <c r="I10" s="35">
        <f t="shared" si="0"/>
        <v>734.67360000000008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thickBot="1" x14ac:dyDescent="0.3">
      <c r="A11" s="36">
        <v>3</v>
      </c>
      <c r="B11" s="37" t="s">
        <v>10</v>
      </c>
      <c r="C11" s="38" t="s">
        <v>14</v>
      </c>
      <c r="D11" s="39">
        <v>50.005000000000003</v>
      </c>
      <c r="E11" s="39">
        <v>46.674999999999997</v>
      </c>
      <c r="F11" s="40">
        <v>3</v>
      </c>
      <c r="G11" s="40" t="s">
        <v>12</v>
      </c>
      <c r="H11" s="41">
        <v>72</v>
      </c>
      <c r="I11" s="42">
        <f t="shared" si="0"/>
        <v>720.07200000000012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thickBot="1" x14ac:dyDescent="0.3">
      <c r="A12" s="43"/>
      <c r="B12" s="44"/>
      <c r="C12" s="44"/>
      <c r="D12" s="45">
        <v>171.352</v>
      </c>
      <c r="E12" s="45">
        <f>SUM(E9:E11)</f>
        <v>164.929</v>
      </c>
      <c r="F12" s="44"/>
      <c r="G12" s="44"/>
      <c r="H12" s="46"/>
      <c r="I12" s="4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thickBot="1" x14ac:dyDescent="0.3">
      <c r="A13" s="48"/>
      <c r="B13" s="49"/>
      <c r="C13" s="50"/>
      <c r="D13" s="51"/>
      <c r="E13" s="51"/>
      <c r="F13" s="52"/>
      <c r="G13" s="52"/>
      <c r="H13" s="52"/>
      <c r="I13" s="5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thickBot="1" x14ac:dyDescent="0.3">
      <c r="A14" s="54">
        <v>1</v>
      </c>
      <c r="B14" s="55" t="s">
        <v>15</v>
      </c>
      <c r="C14" s="56" t="s">
        <v>16</v>
      </c>
      <c r="D14" s="57">
        <v>28.224</v>
      </c>
      <c r="E14" s="58">
        <v>27.94</v>
      </c>
      <c r="F14" s="59">
        <v>3</v>
      </c>
      <c r="G14" s="59" t="s">
        <v>12</v>
      </c>
      <c r="H14" s="60">
        <v>72</v>
      </c>
      <c r="I14" s="61">
        <f t="shared" ref="I14" si="1">H14*D14*20%</f>
        <v>406.42560000000003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thickBot="1" x14ac:dyDescent="0.3">
      <c r="A15" s="62"/>
      <c r="B15" s="55"/>
      <c r="C15" s="55"/>
      <c r="D15" s="63">
        <v>28.224</v>
      </c>
      <c r="E15" s="63">
        <f>SUM(E14)</f>
        <v>27.94</v>
      </c>
      <c r="F15" s="59"/>
      <c r="G15" s="59"/>
      <c r="H15" s="64"/>
      <c r="I15" s="6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thickBot="1" x14ac:dyDescent="0.3">
      <c r="A16" s="66"/>
      <c r="B16" s="67"/>
      <c r="C16" s="49"/>
      <c r="D16" s="68"/>
      <c r="E16" s="68"/>
      <c r="F16" s="52"/>
      <c r="G16" s="52"/>
      <c r="H16" s="69"/>
      <c r="I16" s="7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9" x14ac:dyDescent="0.25">
      <c r="A17" s="20">
        <v>1</v>
      </c>
      <c r="B17" s="71" t="s">
        <v>17</v>
      </c>
      <c r="C17" s="22" t="s">
        <v>18</v>
      </c>
      <c r="D17" s="24">
        <v>10.891999999999999</v>
      </c>
      <c r="E17" s="72">
        <v>10.891999999999999</v>
      </c>
      <c r="F17" s="25">
        <v>3</v>
      </c>
      <c r="G17" s="25" t="s">
        <v>12</v>
      </c>
      <c r="H17" s="73">
        <v>72</v>
      </c>
      <c r="I17" s="27">
        <f t="shared" ref="I17:I22" si="2">H17*D17*20%</f>
        <v>156.84479999999999</v>
      </c>
    </row>
    <row r="18" spans="1:9" x14ac:dyDescent="0.25">
      <c r="A18" s="28">
        <v>2</v>
      </c>
      <c r="B18" s="74" t="s">
        <v>17</v>
      </c>
      <c r="C18" s="30" t="s">
        <v>19</v>
      </c>
      <c r="D18" s="31">
        <v>3.004</v>
      </c>
      <c r="E18" s="75">
        <v>3.004</v>
      </c>
      <c r="F18" s="33">
        <v>3</v>
      </c>
      <c r="G18" s="33" t="s">
        <v>12</v>
      </c>
      <c r="H18" s="76">
        <v>72</v>
      </c>
      <c r="I18" s="35">
        <f t="shared" si="2"/>
        <v>43.257600000000004</v>
      </c>
    </row>
    <row r="19" spans="1:9" x14ac:dyDescent="0.25">
      <c r="A19" s="28">
        <v>3</v>
      </c>
      <c r="B19" s="74" t="s">
        <v>17</v>
      </c>
      <c r="C19" s="30" t="s">
        <v>20</v>
      </c>
      <c r="D19" s="77">
        <v>14.2</v>
      </c>
      <c r="E19" s="78">
        <v>14.2</v>
      </c>
      <c r="F19" s="33">
        <v>3</v>
      </c>
      <c r="G19" s="33" t="s">
        <v>12</v>
      </c>
      <c r="H19" s="76">
        <v>72</v>
      </c>
      <c r="I19" s="35">
        <f t="shared" si="2"/>
        <v>204.48000000000002</v>
      </c>
    </row>
    <row r="20" spans="1:9" x14ac:dyDescent="0.25">
      <c r="A20" s="28">
        <v>4</v>
      </c>
      <c r="B20" s="74" t="s">
        <v>17</v>
      </c>
      <c r="C20" s="30" t="s">
        <v>21</v>
      </c>
      <c r="D20" s="31">
        <v>5</v>
      </c>
      <c r="E20" s="79">
        <v>5</v>
      </c>
      <c r="F20" s="33">
        <v>3</v>
      </c>
      <c r="G20" s="33" t="s">
        <v>12</v>
      </c>
      <c r="H20" s="76">
        <v>72</v>
      </c>
      <c r="I20" s="35">
        <f t="shared" si="2"/>
        <v>72</v>
      </c>
    </row>
    <row r="21" spans="1:9" x14ac:dyDescent="0.25">
      <c r="A21" s="28">
        <v>5</v>
      </c>
      <c r="B21" s="74" t="s">
        <v>17</v>
      </c>
      <c r="C21" s="30" t="s">
        <v>22</v>
      </c>
      <c r="D21" s="31">
        <v>3.0009999999999999</v>
      </c>
      <c r="E21" s="78">
        <v>3.0009999999999999</v>
      </c>
      <c r="F21" s="33">
        <v>3</v>
      </c>
      <c r="G21" s="33" t="s">
        <v>12</v>
      </c>
      <c r="H21" s="76">
        <v>72</v>
      </c>
      <c r="I21" s="35">
        <f t="shared" si="2"/>
        <v>43.214400000000005</v>
      </c>
    </row>
    <row r="22" spans="1:9" ht="15.75" thickBot="1" x14ac:dyDescent="0.3">
      <c r="A22" s="36">
        <v>6</v>
      </c>
      <c r="B22" s="80" t="s">
        <v>17</v>
      </c>
      <c r="C22" s="38" t="s">
        <v>23</v>
      </c>
      <c r="D22" s="39">
        <v>13.997999999999999</v>
      </c>
      <c r="E22" s="81">
        <v>13.865</v>
      </c>
      <c r="F22" s="40">
        <v>3</v>
      </c>
      <c r="G22" s="40" t="s">
        <v>12</v>
      </c>
      <c r="H22" s="82">
        <v>72</v>
      </c>
      <c r="I22" s="42">
        <f t="shared" si="2"/>
        <v>201.5712</v>
      </c>
    </row>
    <row r="23" spans="1:9" ht="15.75" thickBot="1" x14ac:dyDescent="0.3">
      <c r="A23" s="83"/>
      <c r="B23" s="84"/>
      <c r="C23" s="84"/>
      <c r="D23" s="85">
        <v>50.094999999999992</v>
      </c>
      <c r="E23" s="86">
        <f>SUM(E17:E22)</f>
        <v>49.961999999999996</v>
      </c>
      <c r="F23" s="46"/>
      <c r="G23" s="46"/>
      <c r="H23" s="87"/>
      <c r="I23" s="88"/>
    </row>
    <row r="24" spans="1:9" ht="15.75" thickBot="1" x14ac:dyDescent="0.3">
      <c r="A24" s="89"/>
      <c r="B24" s="90"/>
      <c r="C24" s="90"/>
      <c r="D24" s="90"/>
      <c r="E24" s="90"/>
      <c r="F24" s="52"/>
      <c r="G24" s="52"/>
      <c r="H24" s="91"/>
      <c r="I24" s="92"/>
    </row>
    <row r="25" spans="1:9" x14ac:dyDescent="0.25">
      <c r="A25" s="93">
        <v>1</v>
      </c>
      <c r="B25" s="94" t="s">
        <v>24</v>
      </c>
      <c r="C25" s="95" t="s">
        <v>25</v>
      </c>
      <c r="D25" s="96">
        <v>16.635000000000002</v>
      </c>
      <c r="E25" s="72">
        <v>16.635000000000002</v>
      </c>
      <c r="F25" s="25">
        <v>3</v>
      </c>
      <c r="G25" s="25" t="s">
        <v>12</v>
      </c>
      <c r="H25" s="73">
        <v>72</v>
      </c>
      <c r="I25" s="27">
        <f t="shared" ref="I25:I27" si="3">H25*D25*20%</f>
        <v>239.54400000000001</v>
      </c>
    </row>
    <row r="26" spans="1:9" x14ac:dyDescent="0.25">
      <c r="A26" s="97">
        <v>2</v>
      </c>
      <c r="B26" s="98" t="s">
        <v>24</v>
      </c>
      <c r="C26" s="99" t="s">
        <v>26</v>
      </c>
      <c r="D26" s="100">
        <v>10.002000000000001</v>
      </c>
      <c r="E26" s="75">
        <v>10.002000000000001</v>
      </c>
      <c r="F26" s="33">
        <v>3</v>
      </c>
      <c r="G26" s="33" t="s">
        <v>12</v>
      </c>
      <c r="H26" s="76">
        <v>72</v>
      </c>
      <c r="I26" s="35">
        <f t="shared" si="3"/>
        <v>144.02880000000002</v>
      </c>
    </row>
    <row r="27" spans="1:9" ht="15.75" thickBot="1" x14ac:dyDescent="0.3">
      <c r="A27" s="101">
        <v>3</v>
      </c>
      <c r="B27" s="102" t="s">
        <v>24</v>
      </c>
      <c r="C27" s="103" t="s">
        <v>27</v>
      </c>
      <c r="D27" s="104">
        <v>44.005000000000003</v>
      </c>
      <c r="E27" s="81">
        <v>44.005000000000003</v>
      </c>
      <c r="F27" s="40">
        <v>3</v>
      </c>
      <c r="G27" s="40" t="s">
        <v>12</v>
      </c>
      <c r="H27" s="82">
        <v>72</v>
      </c>
      <c r="I27" s="42">
        <f t="shared" si="3"/>
        <v>633.67200000000003</v>
      </c>
    </row>
    <row r="28" spans="1:9" ht="15.75" thickBot="1" x14ac:dyDescent="0.3">
      <c r="A28" s="83"/>
      <c r="B28" s="84"/>
      <c r="C28" s="84"/>
      <c r="D28" s="85">
        <v>70.641999999999996</v>
      </c>
      <c r="E28" s="86">
        <f>SUM(E25:E27)</f>
        <v>70.641999999999996</v>
      </c>
      <c r="F28" s="46"/>
      <c r="G28" s="46"/>
      <c r="H28" s="87"/>
      <c r="I28" s="88"/>
    </row>
    <row r="29" spans="1:9" ht="15.75" thickBot="1" x14ac:dyDescent="0.3">
      <c r="A29" s="89"/>
      <c r="B29" s="90"/>
      <c r="C29" s="90"/>
      <c r="D29" s="105"/>
      <c r="E29" s="90"/>
      <c r="F29" s="52"/>
      <c r="G29" s="52"/>
      <c r="H29" s="91"/>
      <c r="I29" s="92"/>
    </row>
    <row r="30" spans="1:9" x14ac:dyDescent="0.25">
      <c r="A30" s="93">
        <v>1</v>
      </c>
      <c r="B30" s="94" t="s">
        <v>28</v>
      </c>
      <c r="C30" s="95" t="s">
        <v>29</v>
      </c>
      <c r="D30" s="96">
        <v>58.509</v>
      </c>
      <c r="E30" s="72">
        <v>56.817</v>
      </c>
      <c r="F30" s="25">
        <v>3</v>
      </c>
      <c r="G30" s="25" t="s">
        <v>12</v>
      </c>
      <c r="H30" s="73">
        <v>72</v>
      </c>
      <c r="I30" s="27">
        <f t="shared" ref="I30:I31" si="4">H30*D30*20%</f>
        <v>842.52960000000007</v>
      </c>
    </row>
    <row r="31" spans="1:9" ht="15.75" thickBot="1" x14ac:dyDescent="0.3">
      <c r="A31" s="101">
        <v>2</v>
      </c>
      <c r="B31" s="102" t="s">
        <v>28</v>
      </c>
      <c r="C31" s="103" t="s">
        <v>30</v>
      </c>
      <c r="D31" s="104">
        <v>32.402000000000001</v>
      </c>
      <c r="E31" s="81">
        <v>32.371000000000002</v>
      </c>
      <c r="F31" s="40">
        <v>3</v>
      </c>
      <c r="G31" s="40" t="s">
        <v>12</v>
      </c>
      <c r="H31" s="82">
        <v>72</v>
      </c>
      <c r="I31" s="42">
        <f t="shared" si="4"/>
        <v>466.58879999999999</v>
      </c>
    </row>
    <row r="32" spans="1:9" ht="15.75" thickBot="1" x14ac:dyDescent="0.3">
      <c r="A32" s="106"/>
      <c r="B32" s="107"/>
      <c r="C32" s="108"/>
      <c r="D32" s="109">
        <v>90.911000000000001</v>
      </c>
      <c r="E32" s="86">
        <f>SUM(E30:E31)</f>
        <v>89.188000000000002</v>
      </c>
      <c r="F32" s="46"/>
      <c r="G32" s="46"/>
      <c r="H32" s="87"/>
      <c r="I32" s="88"/>
    </row>
    <row r="33" spans="1:9" ht="15.75" thickBot="1" x14ac:dyDescent="0.3">
      <c r="A33" s="89"/>
      <c r="B33" s="90"/>
      <c r="C33" s="90"/>
      <c r="D33" s="90"/>
      <c r="E33" s="90"/>
      <c r="F33" s="52"/>
      <c r="G33" s="52"/>
      <c r="H33" s="91"/>
      <c r="I33" s="92"/>
    </row>
    <row r="34" spans="1:9" x14ac:dyDescent="0.25">
      <c r="A34" s="93">
        <v>1</v>
      </c>
      <c r="B34" s="94" t="s">
        <v>31</v>
      </c>
      <c r="C34" s="95" t="s">
        <v>32</v>
      </c>
      <c r="D34" s="96">
        <v>19.082999999999998</v>
      </c>
      <c r="E34" s="72">
        <v>19.082999999999998</v>
      </c>
      <c r="F34" s="25">
        <v>3</v>
      </c>
      <c r="G34" s="25" t="s">
        <v>12</v>
      </c>
      <c r="H34" s="73">
        <v>72</v>
      </c>
      <c r="I34" s="27">
        <f t="shared" ref="I34:I35" si="5">H34*D34*20%</f>
        <v>274.79519999999997</v>
      </c>
    </row>
    <row r="35" spans="1:9" ht="15.75" thickBot="1" x14ac:dyDescent="0.3">
      <c r="A35" s="101">
        <v>2</v>
      </c>
      <c r="B35" s="102" t="s">
        <v>31</v>
      </c>
      <c r="C35" s="103" t="s">
        <v>33</v>
      </c>
      <c r="D35" s="104">
        <v>15.003</v>
      </c>
      <c r="E35" s="81">
        <v>14.994</v>
      </c>
      <c r="F35" s="40">
        <v>3</v>
      </c>
      <c r="G35" s="40" t="s">
        <v>12</v>
      </c>
      <c r="H35" s="82">
        <v>72</v>
      </c>
      <c r="I35" s="42">
        <f t="shared" si="5"/>
        <v>216.04319999999998</v>
      </c>
    </row>
    <row r="36" spans="1:9" ht="15.75" thickBot="1" x14ac:dyDescent="0.3">
      <c r="A36" s="83"/>
      <c r="B36" s="84"/>
      <c r="C36" s="84"/>
      <c r="D36" s="85">
        <v>34.085999999999999</v>
      </c>
      <c r="E36" s="86">
        <f>SUM(E34:E35)</f>
        <v>34.076999999999998</v>
      </c>
      <c r="F36" s="46"/>
      <c r="G36" s="46"/>
      <c r="H36" s="87"/>
      <c r="I36" s="88"/>
    </row>
    <row r="37" spans="1:9" ht="15.75" thickBot="1" x14ac:dyDescent="0.3">
      <c r="A37" s="89"/>
      <c r="B37" s="90"/>
      <c r="C37" s="90"/>
      <c r="D37" s="90"/>
      <c r="E37" s="90"/>
      <c r="F37" s="52"/>
      <c r="G37" s="52"/>
      <c r="H37" s="91"/>
      <c r="I37" s="92"/>
    </row>
    <row r="38" spans="1:9" ht="15.75" thickBot="1" x14ac:dyDescent="0.3">
      <c r="A38" s="110">
        <v>1</v>
      </c>
      <c r="B38" s="111" t="s">
        <v>34</v>
      </c>
      <c r="C38" s="112" t="s">
        <v>35</v>
      </c>
      <c r="D38" s="113">
        <v>3.1030000000000002</v>
      </c>
      <c r="E38" s="114">
        <v>3.1030000000000002</v>
      </c>
      <c r="F38" s="59">
        <v>3</v>
      </c>
      <c r="G38" s="59" t="s">
        <v>12</v>
      </c>
      <c r="H38" s="115">
        <v>72</v>
      </c>
      <c r="I38" s="61">
        <f t="shared" ref="I38" si="6">H38*D38*20%</f>
        <v>44.683200000000006</v>
      </c>
    </row>
    <row r="39" spans="1:9" ht="15.75" thickBot="1" x14ac:dyDescent="0.3">
      <c r="A39" s="116"/>
      <c r="B39" s="114"/>
      <c r="C39" s="114"/>
      <c r="D39" s="117">
        <v>3.1030000000000002</v>
      </c>
      <c r="E39" s="118">
        <f>SUM(E38)</f>
        <v>3.1030000000000002</v>
      </c>
      <c r="F39" s="59"/>
      <c r="G39" s="59"/>
      <c r="H39" s="119"/>
      <c r="I39" s="120"/>
    </row>
    <row r="40" spans="1:9" ht="15.75" thickBot="1" x14ac:dyDescent="0.3">
      <c r="A40" s="89"/>
      <c r="B40" s="90"/>
      <c r="C40" s="90"/>
      <c r="D40" s="90"/>
      <c r="E40" s="90"/>
      <c r="F40" s="52"/>
      <c r="G40" s="52"/>
      <c r="H40" s="91"/>
      <c r="I40" s="92"/>
    </row>
    <row r="41" spans="1:9" ht="15.75" thickBot="1" x14ac:dyDescent="0.3">
      <c r="A41" s="110">
        <v>1</v>
      </c>
      <c r="B41" s="111" t="s">
        <v>36</v>
      </c>
      <c r="C41" s="112" t="s">
        <v>37</v>
      </c>
      <c r="D41" s="121">
        <v>15.002000000000001</v>
      </c>
      <c r="E41" s="114">
        <v>15.002000000000001</v>
      </c>
      <c r="F41" s="59">
        <v>3</v>
      </c>
      <c r="G41" s="59" t="s">
        <v>12</v>
      </c>
      <c r="H41" s="115">
        <v>72</v>
      </c>
      <c r="I41" s="61">
        <f t="shared" ref="I41" si="7">H41*D41*20%</f>
        <v>216.02880000000002</v>
      </c>
    </row>
    <row r="42" spans="1:9" ht="15.75" thickBot="1" x14ac:dyDescent="0.3">
      <c r="A42" s="83"/>
      <c r="B42" s="84"/>
      <c r="C42" s="84"/>
      <c r="D42" s="85">
        <v>15.002000000000001</v>
      </c>
      <c r="E42" s="86">
        <f>SUM(E41)</f>
        <v>15.002000000000001</v>
      </c>
      <c r="F42" s="46"/>
      <c r="G42" s="46"/>
      <c r="H42" s="87"/>
      <c r="I42" s="88"/>
    </row>
    <row r="43" spans="1:9" s="1" customFormat="1" ht="15.75" thickBot="1" x14ac:dyDescent="0.3">
      <c r="A43" s="89"/>
      <c r="B43" s="90"/>
      <c r="C43" s="90"/>
      <c r="D43" s="105"/>
      <c r="E43" s="136"/>
      <c r="F43" s="52"/>
      <c r="G43" s="52"/>
      <c r="H43" s="91"/>
      <c r="I43" s="92"/>
    </row>
    <row r="44" spans="1:9" x14ac:dyDescent="0.25">
      <c r="A44" s="93">
        <v>1</v>
      </c>
      <c r="B44" s="94" t="s">
        <v>38</v>
      </c>
      <c r="C44" s="95" t="s">
        <v>39</v>
      </c>
      <c r="D44" s="122">
        <v>15.002000000000001</v>
      </c>
      <c r="E44" s="123">
        <v>15.002000000000001</v>
      </c>
      <c r="F44" s="25">
        <v>3</v>
      </c>
      <c r="G44" s="25" t="s">
        <v>12</v>
      </c>
      <c r="H44" s="73">
        <v>72</v>
      </c>
      <c r="I44" s="27">
        <f t="shared" ref="I44:I46" si="8">H44*D44*20%</f>
        <v>216.02880000000002</v>
      </c>
    </row>
    <row r="45" spans="1:9" ht="30" x14ac:dyDescent="0.25">
      <c r="A45" s="97">
        <v>2</v>
      </c>
      <c r="B45" s="98" t="s">
        <v>38</v>
      </c>
      <c r="C45" s="99" t="s">
        <v>40</v>
      </c>
      <c r="D45" s="124">
        <v>15.002000000000001</v>
      </c>
      <c r="E45" s="75">
        <v>15.002000000000001</v>
      </c>
      <c r="F45" s="33">
        <v>3</v>
      </c>
      <c r="G45" s="125" t="s">
        <v>41</v>
      </c>
      <c r="H45" s="76">
        <v>72</v>
      </c>
      <c r="I45" s="35">
        <f t="shared" si="8"/>
        <v>216.02880000000002</v>
      </c>
    </row>
    <row r="46" spans="1:9" ht="15.75" thickBot="1" x14ac:dyDescent="0.3">
      <c r="A46" s="101">
        <v>3</v>
      </c>
      <c r="B46" s="102" t="s">
        <v>38</v>
      </c>
      <c r="C46" s="103" t="s">
        <v>42</v>
      </c>
      <c r="D46" s="126">
        <v>15.002000000000001</v>
      </c>
      <c r="E46" s="81">
        <v>15.002000000000001</v>
      </c>
      <c r="F46" s="40">
        <v>3</v>
      </c>
      <c r="G46" s="40" t="s">
        <v>12</v>
      </c>
      <c r="H46" s="82">
        <v>72</v>
      </c>
      <c r="I46" s="42">
        <f t="shared" si="8"/>
        <v>216.02880000000002</v>
      </c>
    </row>
    <row r="47" spans="1:9" ht="15.75" thickBot="1" x14ac:dyDescent="0.3">
      <c r="A47" s="83"/>
      <c r="B47" s="84"/>
      <c r="C47" s="84"/>
      <c r="D47" s="85">
        <v>45.006</v>
      </c>
      <c r="E47" s="127">
        <f>SUM(E44:E46)</f>
        <v>45.006</v>
      </c>
      <c r="F47" s="46"/>
      <c r="G47" s="46"/>
      <c r="H47" s="87"/>
      <c r="I47" s="88"/>
    </row>
    <row r="48" spans="1:9" ht="15.75" thickBot="1" x14ac:dyDescent="0.3">
      <c r="A48" s="89"/>
      <c r="B48" s="90"/>
      <c r="C48" s="90"/>
      <c r="D48" s="90"/>
      <c r="E48" s="90"/>
      <c r="F48" s="52"/>
      <c r="G48" s="52"/>
      <c r="H48" s="91"/>
      <c r="I48" s="92"/>
    </row>
    <row r="49" spans="1:9" x14ac:dyDescent="0.25">
      <c r="A49" s="93">
        <v>1</v>
      </c>
      <c r="B49" s="94" t="s">
        <v>43</v>
      </c>
      <c r="C49" s="95" t="s">
        <v>44</v>
      </c>
      <c r="D49" s="96">
        <v>33.341999999999999</v>
      </c>
      <c r="E49" s="72">
        <v>33.341999999999999</v>
      </c>
      <c r="F49" s="25">
        <v>3</v>
      </c>
      <c r="G49" s="25" t="s">
        <v>12</v>
      </c>
      <c r="H49" s="73">
        <v>72</v>
      </c>
      <c r="I49" s="27">
        <f t="shared" ref="I49:I51" si="9">H49*D49*20%</f>
        <v>480.12479999999999</v>
      </c>
    </row>
    <row r="50" spans="1:9" x14ac:dyDescent="0.25">
      <c r="A50" s="97">
        <v>2</v>
      </c>
      <c r="B50" s="98" t="s">
        <v>43</v>
      </c>
      <c r="C50" s="99" t="s">
        <v>45</v>
      </c>
      <c r="D50" s="100">
        <v>50.012</v>
      </c>
      <c r="E50" s="75">
        <v>49.972000000000001</v>
      </c>
      <c r="F50" s="33">
        <v>3</v>
      </c>
      <c r="G50" s="33" t="s">
        <v>12</v>
      </c>
      <c r="H50" s="76">
        <v>72</v>
      </c>
      <c r="I50" s="35">
        <f t="shared" si="9"/>
        <v>720.17280000000005</v>
      </c>
    </row>
    <row r="51" spans="1:9" ht="15.75" thickBot="1" x14ac:dyDescent="0.3">
      <c r="A51" s="101">
        <v>3</v>
      </c>
      <c r="B51" s="102" t="s">
        <v>43</v>
      </c>
      <c r="C51" s="103" t="s">
        <v>46</v>
      </c>
      <c r="D51" s="104">
        <v>40.015999999999998</v>
      </c>
      <c r="E51" s="81">
        <v>37.313000000000002</v>
      </c>
      <c r="F51" s="40">
        <v>3</v>
      </c>
      <c r="G51" s="40" t="s">
        <v>12</v>
      </c>
      <c r="H51" s="82">
        <v>72</v>
      </c>
      <c r="I51" s="42">
        <f t="shared" si="9"/>
        <v>576.23040000000003</v>
      </c>
    </row>
    <row r="52" spans="1:9" ht="15.75" thickBot="1" x14ac:dyDescent="0.3">
      <c r="A52" s="83"/>
      <c r="B52" s="84"/>
      <c r="C52" s="84"/>
      <c r="D52" s="85">
        <v>123.37</v>
      </c>
      <c r="E52" s="86">
        <f>SUM(E49:E51)</f>
        <v>120.627</v>
      </c>
      <c r="F52" s="46"/>
      <c r="G52" s="46"/>
      <c r="H52" s="87"/>
      <c r="I52" s="88"/>
    </row>
    <row r="53" spans="1:9" ht="15.75" thickBot="1" x14ac:dyDescent="0.3">
      <c r="A53" s="89"/>
      <c r="B53" s="90"/>
      <c r="C53" s="90"/>
      <c r="D53" s="90"/>
      <c r="E53" s="90"/>
      <c r="F53" s="52"/>
      <c r="G53" s="52"/>
      <c r="H53" s="91"/>
      <c r="I53" s="92"/>
    </row>
    <row r="54" spans="1:9" x14ac:dyDescent="0.25">
      <c r="A54" s="93">
        <v>1</v>
      </c>
      <c r="B54" s="94" t="s">
        <v>47</v>
      </c>
      <c r="C54" s="95" t="s">
        <v>48</v>
      </c>
      <c r="D54" s="96">
        <v>3.8340000000000001</v>
      </c>
      <c r="E54" s="72">
        <v>3.8340000000000001</v>
      </c>
      <c r="F54" s="25">
        <v>3</v>
      </c>
      <c r="G54" s="25" t="s">
        <v>12</v>
      </c>
      <c r="H54" s="73">
        <v>72</v>
      </c>
      <c r="I54" s="27">
        <f t="shared" ref="I54:I55" si="10">H54*D54*20%</f>
        <v>55.209600000000002</v>
      </c>
    </row>
    <row r="55" spans="1:9" ht="15.75" thickBot="1" x14ac:dyDescent="0.3">
      <c r="A55" s="101">
        <v>2</v>
      </c>
      <c r="B55" s="102" t="s">
        <v>47</v>
      </c>
      <c r="C55" s="103" t="s">
        <v>49</v>
      </c>
      <c r="D55" s="104">
        <v>11.835000000000001</v>
      </c>
      <c r="E55" s="81">
        <v>11.835000000000001</v>
      </c>
      <c r="F55" s="40">
        <v>3</v>
      </c>
      <c r="G55" s="40" t="s">
        <v>12</v>
      </c>
      <c r="H55" s="82">
        <v>72</v>
      </c>
      <c r="I55" s="42">
        <f t="shared" si="10"/>
        <v>170.42400000000004</v>
      </c>
    </row>
    <row r="56" spans="1:9" ht="15.75" thickBot="1" x14ac:dyDescent="0.3">
      <c r="A56" s="83"/>
      <c r="B56" s="84"/>
      <c r="C56" s="84"/>
      <c r="D56" s="85">
        <v>15.669</v>
      </c>
      <c r="E56" s="86">
        <f>SUM(E54:E55)</f>
        <v>15.669</v>
      </c>
      <c r="F56" s="46"/>
      <c r="G56" s="46"/>
      <c r="H56" s="128"/>
      <c r="I56" s="88"/>
    </row>
    <row r="57" spans="1:9" ht="15.75" thickBot="1" x14ac:dyDescent="0.3">
      <c r="A57" s="89"/>
      <c r="B57" s="90"/>
      <c r="C57" s="90"/>
      <c r="D57" s="90"/>
      <c r="E57" s="90"/>
      <c r="F57" s="52"/>
      <c r="G57" s="52"/>
      <c r="H57" s="129"/>
      <c r="I57" s="92"/>
    </row>
    <row r="58" spans="1:9" x14ac:dyDescent="0.25">
      <c r="A58" s="93">
        <v>1</v>
      </c>
      <c r="B58" s="94" t="s">
        <v>50</v>
      </c>
      <c r="C58" s="95" t="s">
        <v>51</v>
      </c>
      <c r="D58" s="96">
        <v>34.994999999999997</v>
      </c>
      <c r="E58" s="72">
        <v>34.994999999999997</v>
      </c>
      <c r="F58" s="25">
        <v>3</v>
      </c>
      <c r="G58" s="25" t="s">
        <v>12</v>
      </c>
      <c r="H58" s="73">
        <v>72</v>
      </c>
      <c r="I58" s="27">
        <f t="shared" ref="I58:I59" si="11">H58*D58*20%</f>
        <v>503.928</v>
      </c>
    </row>
    <row r="59" spans="1:9" ht="15.75" thickBot="1" x14ac:dyDescent="0.3">
      <c r="A59" s="101">
        <v>2</v>
      </c>
      <c r="B59" s="102" t="s">
        <v>50</v>
      </c>
      <c r="C59" s="103" t="s">
        <v>52</v>
      </c>
      <c r="D59" s="104">
        <v>35.002000000000002</v>
      </c>
      <c r="E59" s="81">
        <v>35.002000000000002</v>
      </c>
      <c r="F59" s="40">
        <v>3</v>
      </c>
      <c r="G59" s="40" t="s">
        <v>12</v>
      </c>
      <c r="H59" s="82">
        <v>72</v>
      </c>
      <c r="I59" s="42">
        <f t="shared" si="11"/>
        <v>504.02880000000005</v>
      </c>
    </row>
    <row r="60" spans="1:9" ht="15.75" thickBot="1" x14ac:dyDescent="0.3">
      <c r="A60" s="130"/>
      <c r="B60" s="87"/>
      <c r="C60" s="87"/>
      <c r="D60" s="131">
        <v>69.997</v>
      </c>
      <c r="E60" s="132">
        <f>SUM(E58:E59)</f>
        <v>69.997</v>
      </c>
      <c r="F60" s="46"/>
      <c r="G60" s="46"/>
      <c r="H60" s="87"/>
      <c r="I60" s="88"/>
    </row>
    <row r="61" spans="1:9" ht="15.75" thickBot="1" x14ac:dyDescent="0.3">
      <c r="A61" s="133"/>
      <c r="B61" s="91"/>
      <c r="C61" s="91"/>
      <c r="D61" s="91"/>
      <c r="E61" s="91"/>
      <c r="F61" s="52"/>
      <c r="G61" s="52"/>
      <c r="H61" s="91"/>
      <c r="I61" s="92"/>
    </row>
    <row r="62" spans="1:9" ht="33.75" customHeight="1" thickBot="1" x14ac:dyDescent="0.3">
      <c r="A62" s="137" t="s">
        <v>53</v>
      </c>
      <c r="B62" s="138"/>
      <c r="C62" s="119"/>
      <c r="D62" s="134">
        <v>717.45699999999988</v>
      </c>
      <c r="E62" s="135">
        <f>E60+E56+E52+E47+E42+E39+E36+E32+E28+E23+E15+E12</f>
        <v>706.14200000000005</v>
      </c>
      <c r="F62" s="59"/>
      <c r="G62" s="59"/>
      <c r="H62" s="119"/>
      <c r="I62" s="120"/>
    </row>
    <row r="63" spans="1:9" x14ac:dyDescent="0.25">
      <c r="A63" s="9"/>
      <c r="B63" s="9"/>
      <c r="C63" s="9"/>
      <c r="D63" s="9"/>
      <c r="E63" s="9"/>
      <c r="F63" s="9"/>
      <c r="G63" s="9"/>
      <c r="H63" s="9"/>
      <c r="I63" s="9"/>
    </row>
    <row r="64" spans="1:9" x14ac:dyDescent="0.25">
      <c r="A64" s="9"/>
    </row>
    <row r="65" spans="1:1" x14ac:dyDescent="0.25">
      <c r="A65" s="9"/>
    </row>
    <row r="66" spans="1:1" ht="40.5" customHeight="1" x14ac:dyDescent="0.25"/>
  </sheetData>
  <mergeCells count="3">
    <mergeCell ref="A62:B62"/>
    <mergeCell ref="A3:I5"/>
    <mergeCell ref="A8:I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Предложение 1</vt:lpstr>
      <vt:lpstr>Лист2</vt:lpstr>
      <vt:lpstr>Лист3</vt:lpstr>
      <vt:lpstr>'Предложение 1'!Област_печат</vt:lpstr>
      <vt:lpstr>'Предложение 1'!Печат_заглавия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ODZ-DOB2</cp:lastModifiedBy>
  <cp:lastPrinted>2023-05-09T07:22:34Z</cp:lastPrinted>
  <dcterms:created xsi:type="dcterms:W3CDTF">2023-03-10T11:58:47Z</dcterms:created>
  <dcterms:modified xsi:type="dcterms:W3CDTF">2023-06-22T10:25:31Z</dcterms:modified>
</cp:coreProperties>
</file>