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ARG 2024-2025\II ТРЪЖНА СЕСИЯ 24-25\ПРЕДЛОЖЕНИЯ II Тръжна\"/>
    </mc:Choice>
  </mc:AlternateContent>
  <bookViews>
    <workbookView xWindow="225" yWindow="5475" windowWidth="17400" windowHeight="6480" tabRatio="599"/>
  </bookViews>
  <sheets>
    <sheet name="ТЪРГ 24-25" sheetId="24" r:id="rId1"/>
  </sheets>
  <definedNames>
    <definedName name="_xlnm._FilterDatabase" localSheetId="0" hidden="1">'ТЪРГ 24-25'!$A$4:$H$4</definedName>
    <definedName name="_xlnm.Print_Titles" localSheetId="0">'ТЪРГ 24-25'!$4:$5</definedName>
  </definedNames>
  <calcPr calcId="162913"/>
</workbook>
</file>

<file path=xl/calcChain.xml><?xml version="1.0" encoding="utf-8"?>
<calcChain xmlns="http://schemas.openxmlformats.org/spreadsheetml/2006/main">
  <c r="H125" i="24" l="1"/>
  <c r="H120" i="24"/>
  <c r="D86" i="24" l="1"/>
  <c r="H82" i="24"/>
  <c r="H73" i="24"/>
  <c r="H74" i="24"/>
  <c r="H75" i="24"/>
  <c r="H67" i="24"/>
  <c r="H68" i="24"/>
  <c r="H69" i="24"/>
  <c r="H56" i="24"/>
  <c r="H58" i="24"/>
  <c r="H57" i="24"/>
  <c r="H59" i="24"/>
  <c r="D60" i="24"/>
  <c r="H52" i="24"/>
  <c r="D53" i="24"/>
  <c r="D71" i="24" l="1"/>
  <c r="H70" i="24"/>
  <c r="H47" i="24" l="1"/>
  <c r="D114" i="24" l="1"/>
  <c r="H144" i="24" l="1"/>
  <c r="D142" i="24"/>
  <c r="D172" i="24"/>
  <c r="H170" i="24"/>
  <c r="H171" i="24"/>
  <c r="D167" i="24"/>
  <c r="D164" i="24"/>
  <c r="H154" i="24"/>
  <c r="H155" i="24"/>
  <c r="H153" i="24"/>
  <c r="D151" i="24"/>
  <c r="H149" i="24"/>
  <c r="H150" i="24"/>
  <c r="H131" i="24"/>
  <c r="H138" i="24"/>
  <c r="H139" i="24"/>
  <c r="H140" i="24"/>
  <c r="H141" i="24"/>
  <c r="D129" i="24"/>
  <c r="D122" i="24"/>
  <c r="H116" i="24"/>
  <c r="H117" i="24"/>
  <c r="H108" i="24"/>
  <c r="H109" i="24"/>
  <c r="D111" i="24"/>
  <c r="H89" i="24"/>
  <c r="H88" i="24"/>
  <c r="D96" i="24"/>
  <c r="D80" i="24"/>
  <c r="H77" i="24"/>
  <c r="H78" i="24"/>
  <c r="H66" i="24"/>
  <c r="D63" i="24"/>
  <c r="H55" i="24"/>
  <c r="D50" i="24"/>
  <c r="H41" i="24" l="1"/>
  <c r="H19" i="24"/>
  <c r="D39" i="24"/>
  <c r="D174" i="24" s="1"/>
  <c r="H35" i="24"/>
  <c r="H36" i="24"/>
  <c r="H37" i="24"/>
  <c r="H135" i="24" l="1"/>
  <c r="H136" i="24"/>
  <c r="H137" i="24"/>
  <c r="H106" i="24" l="1"/>
  <c r="H107" i="24"/>
  <c r="H119" i="24" l="1"/>
  <c r="H121" i="24"/>
  <c r="H124" i="24"/>
  <c r="H126" i="24"/>
  <c r="H127" i="24"/>
  <c r="H128" i="24"/>
  <c r="H34" i="24" l="1"/>
  <c r="H38" i="24"/>
  <c r="H42" i="24"/>
  <c r="H43" i="24"/>
  <c r="H44" i="24"/>
  <c r="H45" i="24"/>
  <c r="H46" i="24"/>
  <c r="H48" i="24"/>
  <c r="H49" i="24"/>
  <c r="H15" i="24"/>
  <c r="H16" i="24"/>
  <c r="H17" i="24"/>
  <c r="H18" i="24"/>
  <c r="H169" i="24" l="1"/>
  <c r="H166" i="24"/>
  <c r="H163" i="24"/>
  <c r="H162" i="24"/>
  <c r="H161" i="24"/>
  <c r="H160" i="24"/>
  <c r="H159" i="24"/>
  <c r="H158" i="24"/>
  <c r="H157" i="24"/>
  <c r="H156" i="24"/>
  <c r="H148" i="24"/>
  <c r="H147" i="24"/>
  <c r="H146" i="24"/>
  <c r="H145" i="24"/>
  <c r="H134" i="24"/>
  <c r="H133" i="24"/>
  <c r="H132" i="24"/>
  <c r="H118" i="24"/>
  <c r="H113" i="24"/>
  <c r="H110" i="24"/>
  <c r="H105" i="24"/>
  <c r="H104" i="24"/>
  <c r="H103" i="24"/>
  <c r="H102" i="24"/>
  <c r="H101" i="24"/>
  <c r="H100" i="24"/>
  <c r="H99" i="24"/>
  <c r="H98" i="24"/>
  <c r="H95" i="24"/>
  <c r="H94" i="24"/>
  <c r="H93" i="24"/>
  <c r="H92" i="24"/>
  <c r="H91" i="24"/>
  <c r="H90" i="24"/>
  <c r="H85" i="24"/>
  <c r="H84" i="24"/>
  <c r="H83" i="24"/>
  <c r="H79" i="24"/>
  <c r="H76" i="24"/>
  <c r="H65" i="24"/>
  <c r="H62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8" i="24"/>
  <c r="H9" i="24"/>
  <c r="H10" i="24"/>
  <c r="H11" i="24"/>
  <c r="H12" i="24"/>
  <c r="H13" i="24"/>
  <c r="H14" i="24"/>
  <c r="H7" i="24"/>
</calcChain>
</file>

<file path=xl/sharedStrings.xml><?xml version="1.0" encoding="utf-8"?>
<sst xmlns="http://schemas.openxmlformats.org/spreadsheetml/2006/main" count="404" uniqueCount="161">
  <si>
    <t>Северняк</t>
  </si>
  <si>
    <t>Телериг</t>
  </si>
  <si>
    <t>Землище</t>
  </si>
  <si>
    <t>НТП</t>
  </si>
  <si>
    <t>нива</t>
  </si>
  <si>
    <t>Александрия</t>
  </si>
  <si>
    <t>Абрит</t>
  </si>
  <si>
    <t>Габер</t>
  </si>
  <si>
    <t>Загорци</t>
  </si>
  <si>
    <t>Земенци</t>
  </si>
  <si>
    <t>Зимница</t>
  </si>
  <si>
    <t>Кап.Димитрово</t>
  </si>
  <si>
    <t>Коритен</t>
  </si>
  <si>
    <t>Крушари</t>
  </si>
  <si>
    <t>Лозенец</t>
  </si>
  <si>
    <t>Огняново</t>
  </si>
  <si>
    <t>Полк.Дяково</t>
  </si>
  <si>
    <t>Пор.Кърджиево</t>
  </si>
  <si>
    <t>14043.53.1</t>
  </si>
  <si>
    <t>30884.13.56</t>
  </si>
  <si>
    <t>72196.99.37</t>
  </si>
  <si>
    <t>72196.99.154</t>
  </si>
  <si>
    <t>№ 
по ред</t>
  </si>
  <si>
    <t>Номер имот</t>
  </si>
  <si>
    <t>Площ дка</t>
  </si>
  <si>
    <t>Кат.</t>
  </si>
  <si>
    <t>Начална цена лв/дка</t>
  </si>
  <si>
    <t>Депозит 20 %</t>
  </si>
  <si>
    <t>30185.16.1</t>
  </si>
  <si>
    <t>30185.18.4</t>
  </si>
  <si>
    <t>44104.5.29</t>
  </si>
  <si>
    <t>44104.5.41</t>
  </si>
  <si>
    <t>57234.2.239</t>
  </si>
  <si>
    <t>57234.34.51</t>
  </si>
  <si>
    <t>57234.34.56</t>
  </si>
  <si>
    <t>72196.113.9</t>
  </si>
  <si>
    <t>00031.1.2</t>
  </si>
  <si>
    <t>00031.1.18</t>
  </si>
  <si>
    <t>00031.3.5</t>
  </si>
  <si>
    <t>00031.3.8</t>
  </si>
  <si>
    <t>00031.3.10</t>
  </si>
  <si>
    <t>00031.3.53</t>
  </si>
  <si>
    <t>00031.3.69</t>
  </si>
  <si>
    <t>00031.3.76</t>
  </si>
  <si>
    <t>00031.3.88</t>
  </si>
  <si>
    <t>00031.4.10</t>
  </si>
  <si>
    <t>00031.4.11</t>
  </si>
  <si>
    <t>00031.4.12</t>
  </si>
  <si>
    <t>00031.4.13</t>
  </si>
  <si>
    <t>00031.4.17</t>
  </si>
  <si>
    <t>00031.4.18</t>
  </si>
  <si>
    <t>00031.4.19</t>
  </si>
  <si>
    <t>00031.4.34</t>
  </si>
  <si>
    <t>00031.4.39</t>
  </si>
  <si>
    <t>00031.4.42</t>
  </si>
  <si>
    <t>00031.5.28</t>
  </si>
  <si>
    <t>00031.6.2</t>
  </si>
  <si>
    <t>00031.6.17</t>
  </si>
  <si>
    <t>00031.6.23</t>
  </si>
  <si>
    <t>00031.6.32</t>
  </si>
  <si>
    <t>00031.6.41</t>
  </si>
  <si>
    <t>00031.9.17</t>
  </si>
  <si>
    <t>00031.12.13</t>
  </si>
  <si>
    <t>00031.12.14</t>
  </si>
  <si>
    <t>00031.12.22</t>
  </si>
  <si>
    <t>00031.12.23</t>
  </si>
  <si>
    <t>00031.13.15</t>
  </si>
  <si>
    <t>00031.20.3</t>
  </si>
  <si>
    <t>00268.11.89</t>
  </si>
  <si>
    <t>00268.12.15</t>
  </si>
  <si>
    <t>00268.18.31</t>
  </si>
  <si>
    <t>00268.20.25</t>
  </si>
  <si>
    <t>00268.23.33</t>
  </si>
  <si>
    <t>00268.24.19</t>
  </si>
  <si>
    <t>00268.24.46</t>
  </si>
  <si>
    <t>00268.1.5</t>
  </si>
  <si>
    <t>14043.9.14</t>
  </si>
  <si>
    <t>14043.15.14</t>
  </si>
  <si>
    <t>Ефр. Бакалово</t>
  </si>
  <si>
    <t>27656.17.51</t>
  </si>
  <si>
    <t>30185.70.137</t>
  </si>
  <si>
    <t>30781.74.10</t>
  </si>
  <si>
    <t>30781.80.34</t>
  </si>
  <si>
    <t>30781.83.9</t>
  </si>
  <si>
    <t>30781.86.12</t>
  </si>
  <si>
    <t>30884.18.75</t>
  </si>
  <si>
    <t>30884.19.61</t>
  </si>
  <si>
    <t>30884.25.168</t>
  </si>
  <si>
    <t>36138.5.6</t>
  </si>
  <si>
    <t>36138.7.1026</t>
  </si>
  <si>
    <t>36138.7.1027</t>
  </si>
  <si>
    <t>36138.7.1038</t>
  </si>
  <si>
    <t>36138.7.1039</t>
  </si>
  <si>
    <t>36138.7.1040</t>
  </si>
  <si>
    <t>36138.7.1044</t>
  </si>
  <si>
    <t>36138.22.1</t>
  </si>
  <si>
    <t>38618.1.6</t>
  </si>
  <si>
    <t>38618.1.27</t>
  </si>
  <si>
    <t>38618.1.49</t>
  </si>
  <si>
    <t>38618.1.50</t>
  </si>
  <si>
    <t>38618.1.51</t>
  </si>
  <si>
    <t>38618.2.19</t>
  </si>
  <si>
    <t>38618.2.59</t>
  </si>
  <si>
    <t>38618.2.62</t>
  </si>
  <si>
    <t>38618.3.26</t>
  </si>
  <si>
    <t>38618.12.30</t>
  </si>
  <si>
    <t>38618.12.31</t>
  </si>
  <si>
    <t>38618.16.2</t>
  </si>
  <si>
    <t>38618.18.28</t>
  </si>
  <si>
    <t>40097.22.87</t>
  </si>
  <si>
    <t>44104.6.10</t>
  </si>
  <si>
    <t>44104.10.3</t>
  </si>
  <si>
    <t>44104.17.55</t>
  </si>
  <si>
    <t>53357.53.7</t>
  </si>
  <si>
    <t>53357.66.77</t>
  </si>
  <si>
    <t>53357.66.85</t>
  </si>
  <si>
    <t>53357.66.103</t>
  </si>
  <si>
    <t>57234.16.7</t>
  </si>
  <si>
    <t>57234.31.72</t>
  </si>
  <si>
    <t>57234.31.129</t>
  </si>
  <si>
    <t>57234.31.133</t>
  </si>
  <si>
    <t>57234.33.104</t>
  </si>
  <si>
    <t>57234.33.107</t>
  </si>
  <si>
    <t>57234.34.37</t>
  </si>
  <si>
    <t>57234.34.97</t>
  </si>
  <si>
    <t>57858.7.3</t>
  </si>
  <si>
    <t>57858.7.7</t>
  </si>
  <si>
    <t>57858.15.77</t>
  </si>
  <si>
    <t>57858.17.10</t>
  </si>
  <si>
    <t>57858.18.23</t>
  </si>
  <si>
    <t>57858.18.30</t>
  </si>
  <si>
    <t>57858.18.54</t>
  </si>
  <si>
    <t>65906.1.19</t>
  </si>
  <si>
    <t>65906.1.20</t>
  </si>
  <si>
    <t>65906.1.21</t>
  </si>
  <si>
    <t>65906.1.22</t>
  </si>
  <si>
    <t>65906.5.23</t>
  </si>
  <si>
    <t>65906.13.23</t>
  </si>
  <si>
    <t>65906.15.12</t>
  </si>
  <si>
    <t>65906.16.15</t>
  </si>
  <si>
    <t>65906.16.23</t>
  </si>
  <si>
    <t>65906.16.33</t>
  </si>
  <si>
    <t>65906.16.39</t>
  </si>
  <si>
    <t>Северци</t>
  </si>
  <si>
    <t>65913.1.111</t>
  </si>
  <si>
    <t>Бистрец</t>
  </si>
  <si>
    <t>04193.4.88</t>
  </si>
  <si>
    <t>14043.11.45</t>
  </si>
  <si>
    <t>14043.13.18</t>
  </si>
  <si>
    <t>30185.16.79</t>
  </si>
  <si>
    <t>30185.30.56</t>
  </si>
  <si>
    <t>30781.74.7</t>
  </si>
  <si>
    <t>30781.18.36</t>
  </si>
  <si>
    <t>30781.18.28</t>
  </si>
  <si>
    <t>44104.10.6</t>
  </si>
  <si>
    <t>53357.62.11</t>
  </si>
  <si>
    <t>00268.24.4</t>
  </si>
  <si>
    <t>30185.600.2</t>
  </si>
  <si>
    <t>ПРИЛОЖЕНИЕ 1</t>
  </si>
  <si>
    <t>Всичко за общината: 131 имота</t>
  </si>
  <si>
    <t xml:space="preserve">СПИСЪК
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
С НТП – НИВИ
ЗА ОБЩИНА КРУШАРИ - ВТОРА ТРЪЖНА СЕСИЯ ЗА СТОПАНСКАТА 2024/2025 г.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</si>
</sst>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97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0" fillId="0" borderId="0" xfId="0" applyFill="1"/>
    <xf numFmtId="0" fontId="6" fillId="0" borderId="8" xfId="0" applyFont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166" fontId="6" fillId="0" borderId="2" xfId="4" applyNumberFormat="1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2" fontId="6" fillId="0" borderId="8" xfId="5" applyNumberFormat="1" applyFont="1" applyFill="1" applyBorder="1" applyAlignment="1">
      <alignment horizontal="center" vertical="center" wrapText="1"/>
    </xf>
    <xf numFmtId="2" fontId="6" fillId="0" borderId="11" xfId="5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0" fontId="8" fillId="0" borderId="1" xfId="2" applyFont="1" applyFill="1" applyBorder="1" applyAlignment="1">
      <alignment horizontal="left"/>
    </xf>
    <xf numFmtId="0" fontId="8" fillId="0" borderId="1" xfId="2" applyFont="1" applyFill="1" applyBorder="1" applyAlignment="1">
      <alignment horizontal="right" wrapText="1"/>
    </xf>
    <xf numFmtId="164" fontId="8" fillId="0" borderId="1" xfId="2" applyNumberFormat="1" applyFont="1" applyFill="1" applyBorder="1" applyAlignment="1">
      <alignment horizontal="right" wrapText="1"/>
    </xf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/>
    <xf numFmtId="165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66" fontId="4" fillId="0" borderId="0" xfId="0" applyNumberFormat="1" applyFont="1" applyBorder="1"/>
    <xf numFmtId="0" fontId="6" fillId="0" borderId="3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right" wrapText="1"/>
    </xf>
    <xf numFmtId="164" fontId="8" fillId="0" borderId="13" xfId="0" applyNumberFormat="1" applyFont="1" applyFill="1" applyBorder="1" applyAlignment="1">
      <alignment horizontal="right" wrapText="1"/>
    </xf>
    <xf numFmtId="0" fontId="8" fillId="0" borderId="13" xfId="0" applyFont="1" applyFill="1" applyBorder="1" applyAlignment="1">
      <alignment horizontal="center"/>
    </xf>
    <xf numFmtId="4" fontId="8" fillId="0" borderId="14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4" fontId="8" fillId="0" borderId="16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left"/>
    </xf>
    <xf numFmtId="164" fontId="8" fillId="0" borderId="18" xfId="0" applyNumberFormat="1" applyFont="1" applyFill="1" applyBorder="1" applyAlignment="1">
      <alignment horizontal="right" wrapText="1"/>
    </xf>
    <xf numFmtId="0" fontId="8" fillId="0" borderId="18" xfId="0" applyFont="1" applyFill="1" applyBorder="1" applyAlignment="1">
      <alignment horizontal="center"/>
    </xf>
    <xf numFmtId="4" fontId="8" fillId="0" borderId="19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horizontal="right"/>
    </xf>
    <xf numFmtId="0" fontId="8" fillId="0" borderId="20" xfId="0" applyFont="1" applyFill="1" applyBorder="1" applyAlignment="1">
      <alignment horizontal="center"/>
    </xf>
    <xf numFmtId="0" fontId="7" fillId="0" borderId="21" xfId="2" applyFont="1" applyFill="1" applyBorder="1" applyAlignment="1">
      <alignment horizontal="left"/>
    </xf>
    <xf numFmtId="0" fontId="7" fillId="0" borderId="21" xfId="2" applyFont="1" applyFill="1" applyBorder="1" applyAlignment="1">
      <alignment horizontal="right" wrapText="1"/>
    </xf>
    <xf numFmtId="164" fontId="7" fillId="0" borderId="21" xfId="2" applyNumberFormat="1" applyFont="1" applyFill="1" applyBorder="1" applyAlignment="1">
      <alignment horizontal="right" wrapText="1"/>
    </xf>
    <xf numFmtId="0" fontId="7" fillId="0" borderId="21" xfId="2" applyFont="1" applyFill="1" applyBorder="1" applyAlignment="1">
      <alignment horizontal="right"/>
    </xf>
    <xf numFmtId="0" fontId="7" fillId="0" borderId="3" xfId="0" applyFont="1" applyFill="1" applyBorder="1" applyAlignment="1">
      <alignment horizontal="center"/>
    </xf>
    <xf numFmtId="0" fontId="7" fillId="0" borderId="2" xfId="2" applyFont="1" applyFill="1" applyBorder="1" applyAlignment="1">
      <alignment horizontal="left"/>
    </xf>
    <xf numFmtId="0" fontId="7" fillId="0" borderId="2" xfId="2" applyFont="1" applyFill="1" applyBorder="1" applyAlignment="1">
      <alignment horizontal="right" wrapText="1"/>
    </xf>
    <xf numFmtId="0" fontId="7" fillId="0" borderId="2" xfId="2" applyFont="1" applyFill="1" applyBorder="1" applyAlignment="1">
      <alignment horizontal="right"/>
    </xf>
    <xf numFmtId="2" fontId="7" fillId="0" borderId="5" xfId="0" applyNumberFormat="1" applyFont="1" applyFill="1" applyBorder="1" applyAlignment="1">
      <alignment horizontal="center"/>
    </xf>
    <xf numFmtId="2" fontId="8" fillId="0" borderId="16" xfId="0" applyNumberFormat="1" applyFont="1" applyFill="1" applyBorder="1" applyAlignment="1">
      <alignment horizontal="center"/>
    </xf>
    <xf numFmtId="0" fontId="8" fillId="0" borderId="18" xfId="2" applyFont="1" applyFill="1" applyBorder="1" applyAlignment="1">
      <alignment horizontal="left"/>
    </xf>
    <xf numFmtId="0" fontId="8" fillId="0" borderId="18" xfId="2" applyFont="1" applyFill="1" applyBorder="1" applyAlignment="1">
      <alignment horizontal="right" wrapText="1"/>
    </xf>
    <xf numFmtId="164" fontId="8" fillId="0" borderId="18" xfId="2" applyNumberFormat="1" applyFont="1" applyFill="1" applyBorder="1" applyAlignment="1">
      <alignment horizontal="right" wrapText="1"/>
    </xf>
    <xf numFmtId="0" fontId="8" fillId="0" borderId="18" xfId="2" applyFont="1" applyFill="1" applyBorder="1" applyAlignment="1">
      <alignment horizontal="center"/>
    </xf>
    <xf numFmtId="0" fontId="8" fillId="0" borderId="18" xfId="2" applyFont="1" applyFill="1" applyBorder="1" applyAlignment="1">
      <alignment horizontal="center" wrapText="1"/>
    </xf>
    <xf numFmtId="2" fontId="8" fillId="0" borderId="19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165" fontId="8" fillId="0" borderId="13" xfId="0" applyNumberFormat="1" applyFont="1" applyFill="1" applyBorder="1" applyAlignment="1">
      <alignment horizontal="right" wrapText="1"/>
    </xf>
    <xf numFmtId="2" fontId="8" fillId="0" borderId="14" xfId="0" applyNumberFormat="1" applyFont="1" applyFill="1" applyBorder="1" applyAlignment="1">
      <alignment horizontal="center"/>
    </xf>
    <xf numFmtId="165" fontId="8" fillId="0" borderId="18" xfId="0" applyNumberFormat="1" applyFont="1" applyFill="1" applyBorder="1" applyAlignment="1">
      <alignment horizontal="right" wrapText="1"/>
    </xf>
    <xf numFmtId="165" fontId="8" fillId="0" borderId="13" xfId="0" applyNumberFormat="1" applyFont="1" applyFill="1" applyBorder="1" applyAlignment="1">
      <alignment horizontal="right"/>
    </xf>
    <xf numFmtId="164" fontId="9" fillId="0" borderId="2" xfId="2" applyNumberFormat="1" applyFont="1" applyFill="1" applyBorder="1" applyAlignment="1">
      <alignment horizontal="right" wrapText="1"/>
    </xf>
    <xf numFmtId="0" fontId="6" fillId="0" borderId="21" xfId="0" applyFont="1" applyFill="1" applyBorder="1" applyAlignment="1"/>
    <xf numFmtId="0" fontId="7" fillId="0" borderId="21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right" wrapText="1"/>
    </xf>
    <xf numFmtId="164" fontId="7" fillId="0" borderId="21" xfId="0" applyNumberFormat="1" applyFont="1" applyFill="1" applyBorder="1" applyAlignment="1">
      <alignment horizontal="right" wrapText="1"/>
    </xf>
    <xf numFmtId="0" fontId="7" fillId="0" borderId="21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 wrapText="1"/>
    </xf>
    <xf numFmtId="164" fontId="9" fillId="0" borderId="2" xfId="0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165" fontId="8" fillId="0" borderId="2" xfId="0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2" fontId="8" fillId="0" borderId="5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horizontal="left"/>
    </xf>
    <xf numFmtId="165" fontId="8" fillId="0" borderId="21" xfId="0" applyNumberFormat="1" applyFont="1" applyFill="1" applyBorder="1" applyAlignment="1">
      <alignment horizontal="right" wrapText="1"/>
    </xf>
    <xf numFmtId="164" fontId="8" fillId="0" borderId="21" xfId="0" applyNumberFormat="1" applyFont="1" applyFill="1" applyBorder="1" applyAlignment="1">
      <alignment horizontal="right" wrapText="1"/>
    </xf>
    <xf numFmtId="0" fontId="8" fillId="0" borderId="2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 wrapText="1"/>
    </xf>
    <xf numFmtId="2" fontId="8" fillId="0" borderId="21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left" wrapText="1"/>
    </xf>
    <xf numFmtId="0" fontId="7" fillId="0" borderId="23" xfId="0" applyFont="1" applyFill="1" applyBorder="1" applyAlignment="1">
      <alignment horizontal="center"/>
    </xf>
    <xf numFmtId="165" fontId="8" fillId="0" borderId="20" xfId="0" applyNumberFormat="1" applyFont="1" applyFill="1" applyBorder="1" applyAlignment="1">
      <alignment horizontal="right" wrapText="1"/>
    </xf>
    <xf numFmtId="0" fontId="8" fillId="0" borderId="20" xfId="0" applyFont="1" applyFill="1" applyBorder="1" applyAlignment="1">
      <alignment horizontal="center" wrapText="1"/>
    </xf>
    <xf numFmtId="2" fontId="8" fillId="0" borderId="24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left" wrapText="1"/>
    </xf>
    <xf numFmtId="164" fontId="8" fillId="0" borderId="13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165" fontId="8" fillId="0" borderId="21" xfId="0" applyNumberFormat="1" applyFont="1" applyFill="1" applyBorder="1" applyAlignment="1">
      <alignment horizontal="right"/>
    </xf>
    <xf numFmtId="4" fontId="8" fillId="0" borderId="5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164" fontId="8" fillId="0" borderId="18" xfId="0" applyNumberFormat="1" applyFont="1" applyFill="1" applyBorder="1" applyAlignment="1">
      <alignment horizontal="right"/>
    </xf>
    <xf numFmtId="164" fontId="9" fillId="0" borderId="2" xfId="0" applyNumberFormat="1" applyFont="1" applyFill="1" applyBorder="1" applyAlignment="1">
      <alignment horizontal="right"/>
    </xf>
    <xf numFmtId="0" fontId="8" fillId="0" borderId="21" xfId="0" applyFont="1" applyFill="1" applyBorder="1" applyAlignment="1">
      <alignment horizontal="left" vertical="center" wrapText="1"/>
    </xf>
    <xf numFmtId="164" fontId="8" fillId="0" borderId="21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center"/>
    </xf>
    <xf numFmtId="1" fontId="8" fillId="0" borderId="13" xfId="0" applyNumberFormat="1" applyFont="1" applyFill="1" applyBorder="1" applyAlignment="1">
      <alignment horizontal="center"/>
    </xf>
    <xf numFmtId="1" fontId="8" fillId="0" borderId="18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1" fontId="8" fillId="0" borderId="21" xfId="0" applyNumberFormat="1" applyFont="1" applyFill="1" applyBorder="1" applyAlignment="1">
      <alignment horizontal="center"/>
    </xf>
    <xf numFmtId="2" fontId="11" fillId="2" borderId="21" xfId="0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right" wrapText="1"/>
    </xf>
    <xf numFmtId="165" fontId="7" fillId="0" borderId="21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164" fontId="9" fillId="0" borderId="2" xfId="0" applyNumberFormat="1" applyFont="1" applyFill="1" applyBorder="1" applyAlignment="1"/>
    <xf numFmtId="0" fontId="5" fillId="0" borderId="2" xfId="0" applyFont="1" applyFill="1" applyBorder="1" applyAlignment="1"/>
    <xf numFmtId="0" fontId="5" fillId="0" borderId="5" xfId="0" applyFont="1" applyFill="1" applyBorder="1" applyAlignment="1"/>
    <xf numFmtId="0" fontId="8" fillId="0" borderId="13" xfId="2" applyFont="1" applyFill="1" applyBorder="1" applyAlignment="1">
      <alignment horizontal="left"/>
    </xf>
    <xf numFmtId="0" fontId="8" fillId="0" borderId="13" xfId="2" applyFont="1" applyFill="1" applyBorder="1" applyAlignment="1">
      <alignment horizontal="right" wrapText="1"/>
    </xf>
    <xf numFmtId="164" fontId="8" fillId="0" borderId="13" xfId="2" applyNumberFormat="1" applyFont="1" applyFill="1" applyBorder="1" applyAlignment="1">
      <alignment horizontal="right" wrapText="1"/>
    </xf>
    <xf numFmtId="0" fontId="8" fillId="0" borderId="13" xfId="2" applyFont="1" applyFill="1" applyBorder="1" applyAlignment="1">
      <alignment horizontal="center"/>
    </xf>
    <xf numFmtId="0" fontId="8" fillId="0" borderId="13" xfId="2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right" wrapText="1"/>
    </xf>
    <xf numFmtId="0" fontId="0" fillId="0" borderId="26" xfId="0" applyBorder="1"/>
    <xf numFmtId="0" fontId="0" fillId="0" borderId="22" xfId="0" applyBorder="1"/>
    <xf numFmtId="0" fontId="0" fillId="0" borderId="27" xfId="0" applyBorder="1"/>
    <xf numFmtId="0" fontId="7" fillId="0" borderId="28" xfId="0" applyFont="1" applyFill="1" applyBorder="1" applyAlignment="1">
      <alignment horizontal="center"/>
    </xf>
    <xf numFmtId="2" fontId="7" fillId="0" borderId="29" xfId="0" applyNumberFormat="1" applyFont="1" applyFill="1" applyBorder="1" applyAlignment="1">
      <alignment horizontal="center"/>
    </xf>
    <xf numFmtId="0" fontId="6" fillId="0" borderId="29" xfId="0" applyFont="1" applyFill="1" applyBorder="1" applyAlignment="1"/>
    <xf numFmtId="0" fontId="6" fillId="0" borderId="28" xfId="0" applyFont="1" applyFill="1" applyBorder="1" applyAlignment="1">
      <alignment horizontal="center"/>
    </xf>
    <xf numFmtId="2" fontId="8" fillId="0" borderId="29" xfId="0" applyNumberFormat="1" applyFont="1" applyFill="1" applyBorder="1" applyAlignment="1">
      <alignment horizontal="center"/>
    </xf>
    <xf numFmtId="4" fontId="8" fillId="0" borderId="29" xfId="0" applyNumberFormat="1" applyFont="1" applyFill="1" applyBorder="1" applyAlignment="1">
      <alignment horizontal="center"/>
    </xf>
    <xf numFmtId="166" fontId="9" fillId="0" borderId="2" xfId="0" applyNumberFormat="1" applyFont="1" applyBorder="1"/>
    <xf numFmtId="0" fontId="7" fillId="0" borderId="20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right" wrapText="1"/>
    </xf>
    <xf numFmtId="164" fontId="9" fillId="0" borderId="20" xfId="0" applyNumberFormat="1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right"/>
    </xf>
    <xf numFmtId="2" fontId="7" fillId="0" borderId="2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7" fillId="0" borderId="20" xfId="2" applyFont="1" applyFill="1" applyBorder="1" applyAlignment="1">
      <alignment horizontal="left"/>
    </xf>
    <xf numFmtId="0" fontId="7" fillId="0" borderId="20" xfId="2" applyFont="1" applyFill="1" applyBorder="1" applyAlignment="1">
      <alignment horizontal="right" wrapText="1"/>
    </xf>
    <xf numFmtId="166" fontId="9" fillId="0" borderId="20" xfId="2" applyNumberFormat="1" applyFont="1" applyFill="1" applyBorder="1" applyAlignment="1">
      <alignment horizontal="right" wrapText="1"/>
    </xf>
    <xf numFmtId="0" fontId="7" fillId="0" borderId="20" xfId="2" applyFont="1" applyFill="1" applyBorder="1" applyAlignment="1">
      <alignment horizontal="right"/>
    </xf>
    <xf numFmtId="0" fontId="8" fillId="0" borderId="20" xfId="0" applyFont="1" applyFill="1" applyBorder="1" applyAlignment="1">
      <alignment horizontal="left"/>
    </xf>
    <xf numFmtId="0" fontId="0" fillId="0" borderId="0" xfId="0" applyAlignment="1"/>
    <xf numFmtId="0" fontId="8" fillId="3" borderId="18" xfId="0" applyFont="1" applyFill="1" applyBorder="1" applyAlignment="1">
      <alignment horizontal="left"/>
    </xf>
    <xf numFmtId="165" fontId="8" fillId="3" borderId="18" xfId="0" applyNumberFormat="1" applyFont="1" applyFill="1" applyBorder="1" applyAlignment="1">
      <alignment horizontal="right" wrapText="1"/>
    </xf>
    <xf numFmtId="164" fontId="8" fillId="3" borderId="18" xfId="0" applyNumberFormat="1" applyFont="1" applyFill="1" applyBorder="1" applyAlignment="1">
      <alignment horizontal="right" wrapText="1"/>
    </xf>
    <xf numFmtId="0" fontId="8" fillId="3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164" fontId="9" fillId="0" borderId="21" xfId="2" applyNumberFormat="1" applyFont="1" applyFill="1" applyBorder="1" applyAlignment="1">
      <alignment horizontal="right" wrapText="1"/>
    </xf>
    <xf numFmtId="164" fontId="8" fillId="0" borderId="2" xfId="2" applyNumberFormat="1" applyFont="1" applyFill="1" applyBorder="1" applyAlignment="1">
      <alignment horizontal="right" wrapText="1"/>
    </xf>
    <xf numFmtId="4" fontId="8" fillId="0" borderId="24" xfId="0" applyNumberFormat="1" applyFont="1" applyFill="1" applyBorder="1" applyAlignment="1">
      <alignment horizontal="center"/>
    </xf>
    <xf numFmtId="164" fontId="9" fillId="0" borderId="20" xfId="2" applyNumberFormat="1" applyFont="1" applyFill="1" applyBorder="1" applyAlignment="1">
      <alignment horizontal="right" wrapText="1"/>
    </xf>
    <xf numFmtId="0" fontId="8" fillId="0" borderId="20" xfId="0" applyFont="1" applyFill="1" applyBorder="1" applyAlignment="1">
      <alignment horizontal="left" vertical="center" wrapText="1"/>
    </xf>
    <xf numFmtId="165" fontId="8" fillId="0" borderId="20" xfId="0" applyNumberFormat="1" applyFont="1" applyFill="1" applyBorder="1" applyAlignment="1">
      <alignment horizontal="right"/>
    </xf>
    <xf numFmtId="164" fontId="9" fillId="0" borderId="20" xfId="0" applyNumberFormat="1" applyFont="1" applyFill="1" applyBorder="1" applyAlignment="1">
      <alignment horizontal="right"/>
    </xf>
    <xf numFmtId="0" fontId="8" fillId="0" borderId="1" xfId="0" applyFont="1" applyFill="1" applyBorder="1"/>
    <xf numFmtId="2" fontId="8" fillId="0" borderId="13" xfId="0" applyNumberFormat="1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2" fontId="7" fillId="0" borderId="2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6" fillId="0" borderId="21" xfId="0" applyNumberFormat="1" applyFont="1" applyFill="1" applyBorder="1" applyAlignment="1"/>
    <xf numFmtId="2" fontId="8" fillId="0" borderId="20" xfId="0" applyNumberFormat="1" applyFont="1" applyFill="1" applyBorder="1" applyAlignment="1">
      <alignment horizontal="center"/>
    </xf>
    <xf numFmtId="2" fontId="0" fillId="0" borderId="9" xfId="0" applyNumberFormat="1" applyBorder="1"/>
    <xf numFmtId="0" fontId="11" fillId="0" borderId="0" xfId="0" applyFont="1"/>
    <xf numFmtId="0" fontId="7" fillId="0" borderId="25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right" wrapText="1"/>
    </xf>
    <xf numFmtId="0" fontId="8" fillId="0" borderId="13" xfId="0" applyFont="1" applyFill="1" applyBorder="1"/>
    <xf numFmtId="0" fontId="12" fillId="0" borderId="4" xfId="3" applyFont="1" applyFill="1" applyBorder="1" applyAlignment="1">
      <alignment horizontal="center" vertical="top" wrapText="1"/>
    </xf>
    <xf numFmtId="0" fontId="12" fillId="0" borderId="6" xfId="3" applyFont="1" applyFill="1" applyBorder="1" applyAlignment="1">
      <alignment horizontal="center" vertical="top" wrapText="1"/>
    </xf>
    <xf numFmtId="0" fontId="12" fillId="0" borderId="7" xfId="3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30" xfId="0" applyFont="1" applyBorder="1" applyAlignment="1">
      <alignment horizontal="left" wrapText="1"/>
    </xf>
  </cellXfs>
  <cellStyles count="7">
    <cellStyle name="Normal_Sheet1" xfId="1"/>
    <cellStyle name="Нормален" xfId="0" builtinId="0"/>
    <cellStyle name="Нормален 2" xfId="6"/>
    <cellStyle name="Нормален_Лист1" xfId="2"/>
    <cellStyle name="Нормален_Лист2" xfId="4"/>
    <cellStyle name="Нормален_Лист3" xfId="3"/>
    <cellStyle name="Нормален_ниви" xfId="5"/>
  </cellStyles>
  <dxfs count="0"/>
  <tableStyles count="0" defaultTableStyle="TableStyleMedium2" defaultPivotStyle="PivotStyleLight16"/>
  <colors>
    <mruColors>
      <color rgb="FFF07ED2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48"/>
  <sheetViews>
    <sheetView tabSelected="1" topLeftCell="A46" zoomScaleNormal="100" workbookViewId="0">
      <selection activeCell="O166" sqref="O166"/>
    </sheetView>
  </sheetViews>
  <sheetFormatPr defaultRowHeight="12.75" x14ac:dyDescent="0.2"/>
  <cols>
    <col min="1" max="1" width="6.7109375" customWidth="1"/>
    <col min="2" max="2" width="15.5703125" customWidth="1"/>
    <col min="3" max="3" width="14" customWidth="1"/>
    <col min="4" max="4" width="12.28515625" bestFit="1" customWidth="1"/>
    <col min="5" max="5" width="5.7109375" customWidth="1"/>
    <col min="8" max="8" width="9.28515625" customWidth="1"/>
  </cols>
  <sheetData>
    <row r="2" spans="1:14" ht="18.75" customHeight="1" thickBot="1" x14ac:dyDescent="0.3">
      <c r="A2" s="1" t="s">
        <v>158</v>
      </c>
    </row>
    <row r="3" spans="1:14" ht="96" customHeight="1" thickBot="1" x14ac:dyDescent="0.25">
      <c r="A3" s="191" t="s">
        <v>160</v>
      </c>
      <c r="B3" s="192"/>
      <c r="C3" s="192"/>
      <c r="D3" s="192"/>
      <c r="E3" s="192"/>
      <c r="F3" s="192"/>
      <c r="G3" s="192"/>
      <c r="H3" s="193"/>
    </row>
    <row r="4" spans="1:14" ht="39" thickBot="1" x14ac:dyDescent="0.25">
      <c r="A4" s="6" t="s">
        <v>22</v>
      </c>
      <c r="B4" s="7" t="s">
        <v>2</v>
      </c>
      <c r="C4" s="8" t="s">
        <v>23</v>
      </c>
      <c r="D4" s="9" t="s">
        <v>24</v>
      </c>
      <c r="E4" s="10" t="s">
        <v>25</v>
      </c>
      <c r="F4" s="7" t="s">
        <v>3</v>
      </c>
      <c r="G4" s="11" t="s">
        <v>26</v>
      </c>
      <c r="H4" s="12" t="s">
        <v>27</v>
      </c>
      <c r="N4" s="187"/>
    </row>
    <row r="5" spans="1:14" ht="13.5" thickBot="1" x14ac:dyDescent="0.25">
      <c r="A5" s="34">
        <v>1</v>
      </c>
      <c r="B5" s="35">
        <v>2</v>
      </c>
      <c r="C5" s="35">
        <v>3</v>
      </c>
      <c r="D5" s="36">
        <v>4</v>
      </c>
      <c r="E5" s="35">
        <v>5</v>
      </c>
      <c r="F5" s="35">
        <v>6</v>
      </c>
      <c r="G5" s="37">
        <v>7</v>
      </c>
      <c r="H5" s="38">
        <v>8</v>
      </c>
    </row>
    <row r="6" spans="1:14" ht="13.5" thickBot="1" x14ac:dyDescent="0.25">
      <c r="A6" s="135"/>
      <c r="B6" s="136"/>
      <c r="C6" s="136"/>
      <c r="D6" s="136"/>
      <c r="E6" s="136"/>
      <c r="F6" s="136"/>
      <c r="G6" s="136"/>
      <c r="H6" s="137"/>
    </row>
    <row r="7" spans="1:14" ht="15" x14ac:dyDescent="0.25">
      <c r="A7" s="39">
        <v>1</v>
      </c>
      <c r="B7" s="40" t="s">
        <v>6</v>
      </c>
      <c r="C7" s="41" t="s">
        <v>36</v>
      </c>
      <c r="D7" s="42">
        <v>88.018000000000001</v>
      </c>
      <c r="E7" s="43">
        <v>4</v>
      </c>
      <c r="F7" s="43" t="s">
        <v>4</v>
      </c>
      <c r="G7" s="178">
        <v>78</v>
      </c>
      <c r="H7" s="44">
        <f t="shared" ref="H7:H31" si="0">20%*G7*D7</f>
        <v>1373.0808000000002</v>
      </c>
    </row>
    <row r="8" spans="1:14" ht="15" x14ac:dyDescent="0.25">
      <c r="A8" s="45">
        <v>2</v>
      </c>
      <c r="B8" s="13" t="s">
        <v>6</v>
      </c>
      <c r="C8" s="14" t="s">
        <v>37</v>
      </c>
      <c r="D8" s="15">
        <v>20.024000000000001</v>
      </c>
      <c r="E8" s="16">
        <v>3</v>
      </c>
      <c r="F8" s="16" t="s">
        <v>4</v>
      </c>
      <c r="G8" s="169">
        <v>78</v>
      </c>
      <c r="H8" s="46">
        <f t="shared" si="0"/>
        <v>312.37440000000004</v>
      </c>
    </row>
    <row r="9" spans="1:14" ht="15" x14ac:dyDescent="0.25">
      <c r="A9" s="45">
        <v>3</v>
      </c>
      <c r="B9" s="13" t="s">
        <v>6</v>
      </c>
      <c r="C9" s="17" t="s">
        <v>38</v>
      </c>
      <c r="D9" s="15">
        <v>49.012999999999998</v>
      </c>
      <c r="E9" s="16">
        <v>4</v>
      </c>
      <c r="F9" s="16" t="s">
        <v>4</v>
      </c>
      <c r="G9" s="169">
        <v>78</v>
      </c>
      <c r="H9" s="46">
        <f t="shared" si="0"/>
        <v>764.6028</v>
      </c>
    </row>
    <row r="10" spans="1:14" ht="15" x14ac:dyDescent="0.25">
      <c r="A10" s="45">
        <v>4</v>
      </c>
      <c r="B10" s="13" t="s">
        <v>6</v>
      </c>
      <c r="C10" s="14" t="s">
        <v>39</v>
      </c>
      <c r="D10" s="15">
        <v>40.015000000000001</v>
      </c>
      <c r="E10" s="16">
        <v>4</v>
      </c>
      <c r="F10" s="16" t="s">
        <v>4</v>
      </c>
      <c r="G10" s="169">
        <v>78</v>
      </c>
      <c r="H10" s="46">
        <f t="shared" si="0"/>
        <v>624.23400000000004</v>
      </c>
    </row>
    <row r="11" spans="1:14" ht="15" x14ac:dyDescent="0.25">
      <c r="A11" s="45">
        <v>5</v>
      </c>
      <c r="B11" s="13" t="s">
        <v>6</v>
      </c>
      <c r="C11" s="14" t="s">
        <v>40</v>
      </c>
      <c r="D11" s="15">
        <v>45.033999999999999</v>
      </c>
      <c r="E11" s="16">
        <v>4</v>
      </c>
      <c r="F11" s="16" t="s">
        <v>4</v>
      </c>
      <c r="G11" s="169">
        <v>78</v>
      </c>
      <c r="H11" s="46">
        <f t="shared" si="0"/>
        <v>702.5304000000001</v>
      </c>
    </row>
    <row r="12" spans="1:14" ht="15" x14ac:dyDescent="0.25">
      <c r="A12" s="45">
        <v>6</v>
      </c>
      <c r="B12" s="13" t="s">
        <v>6</v>
      </c>
      <c r="C12" s="17" t="s">
        <v>41</v>
      </c>
      <c r="D12" s="15">
        <v>25.411999999999999</v>
      </c>
      <c r="E12" s="16">
        <v>4</v>
      </c>
      <c r="F12" s="16" t="s">
        <v>4</v>
      </c>
      <c r="G12" s="169">
        <v>78</v>
      </c>
      <c r="H12" s="46">
        <f t="shared" si="0"/>
        <v>396.42720000000003</v>
      </c>
    </row>
    <row r="13" spans="1:14" ht="15" x14ac:dyDescent="0.25">
      <c r="A13" s="45">
        <v>7</v>
      </c>
      <c r="B13" s="13" t="s">
        <v>6</v>
      </c>
      <c r="C13" s="17" t="s">
        <v>42</v>
      </c>
      <c r="D13" s="15">
        <v>13.005000000000001</v>
      </c>
      <c r="E13" s="16">
        <v>4</v>
      </c>
      <c r="F13" s="16" t="s">
        <v>4</v>
      </c>
      <c r="G13" s="169">
        <v>78</v>
      </c>
      <c r="H13" s="46">
        <f t="shared" si="0"/>
        <v>202.87800000000004</v>
      </c>
    </row>
    <row r="14" spans="1:14" ht="15" x14ac:dyDescent="0.25">
      <c r="A14" s="45">
        <v>8</v>
      </c>
      <c r="B14" s="13" t="s">
        <v>6</v>
      </c>
      <c r="C14" s="17" t="s">
        <v>43</v>
      </c>
      <c r="D14" s="15">
        <v>15.337999999999999</v>
      </c>
      <c r="E14" s="16">
        <v>4</v>
      </c>
      <c r="F14" s="16" t="s">
        <v>4</v>
      </c>
      <c r="G14" s="169">
        <v>78</v>
      </c>
      <c r="H14" s="46">
        <f t="shared" si="0"/>
        <v>239.27280000000002</v>
      </c>
    </row>
    <row r="15" spans="1:14" ht="15" x14ac:dyDescent="0.25">
      <c r="A15" s="45">
        <v>9</v>
      </c>
      <c r="B15" s="13" t="s">
        <v>6</v>
      </c>
      <c r="C15" s="14" t="s">
        <v>44</v>
      </c>
      <c r="D15" s="15">
        <v>10.015000000000001</v>
      </c>
      <c r="E15" s="16">
        <v>4</v>
      </c>
      <c r="F15" s="16" t="s">
        <v>4</v>
      </c>
      <c r="G15" s="169">
        <v>78</v>
      </c>
      <c r="H15" s="46">
        <f t="shared" si="0"/>
        <v>156.23400000000004</v>
      </c>
    </row>
    <row r="16" spans="1:14" ht="15" x14ac:dyDescent="0.25">
      <c r="A16" s="45">
        <v>10</v>
      </c>
      <c r="B16" s="13" t="s">
        <v>6</v>
      </c>
      <c r="C16" s="14" t="s">
        <v>45</v>
      </c>
      <c r="D16" s="15">
        <v>24.007000000000001</v>
      </c>
      <c r="E16" s="16">
        <v>4</v>
      </c>
      <c r="F16" s="16" t="s">
        <v>4</v>
      </c>
      <c r="G16" s="169">
        <v>78</v>
      </c>
      <c r="H16" s="46">
        <f t="shared" si="0"/>
        <v>374.50920000000008</v>
      </c>
    </row>
    <row r="17" spans="1:8" ht="15" x14ac:dyDescent="0.25">
      <c r="A17" s="45">
        <v>11</v>
      </c>
      <c r="B17" s="13" t="s">
        <v>6</v>
      </c>
      <c r="C17" s="14" t="s">
        <v>46</v>
      </c>
      <c r="D17" s="15">
        <v>24.007000000000001</v>
      </c>
      <c r="E17" s="16">
        <v>4</v>
      </c>
      <c r="F17" s="16" t="s">
        <v>4</v>
      </c>
      <c r="G17" s="169">
        <v>78</v>
      </c>
      <c r="H17" s="46">
        <f t="shared" si="0"/>
        <v>374.50920000000008</v>
      </c>
    </row>
    <row r="18" spans="1:8" ht="15" x14ac:dyDescent="0.25">
      <c r="A18" s="45">
        <v>12</v>
      </c>
      <c r="B18" s="13" t="s">
        <v>6</v>
      </c>
      <c r="C18" s="14" t="s">
        <v>47</v>
      </c>
      <c r="D18" s="15">
        <v>24.007000000000001</v>
      </c>
      <c r="E18" s="16">
        <v>4</v>
      </c>
      <c r="F18" s="16" t="s">
        <v>4</v>
      </c>
      <c r="G18" s="169">
        <v>78</v>
      </c>
      <c r="H18" s="46">
        <f t="shared" si="0"/>
        <v>374.50920000000008</v>
      </c>
    </row>
    <row r="19" spans="1:8" ht="15" x14ac:dyDescent="0.25">
      <c r="A19" s="45">
        <v>13</v>
      </c>
      <c r="B19" s="13" t="s">
        <v>6</v>
      </c>
      <c r="C19" s="14" t="s">
        <v>48</v>
      </c>
      <c r="D19" s="15">
        <v>25.012</v>
      </c>
      <c r="E19" s="16">
        <v>4</v>
      </c>
      <c r="F19" s="16" t="s">
        <v>4</v>
      </c>
      <c r="G19" s="169">
        <v>78</v>
      </c>
      <c r="H19" s="46">
        <f t="shared" si="0"/>
        <v>390.18720000000002</v>
      </c>
    </row>
    <row r="20" spans="1:8" ht="15" x14ac:dyDescent="0.25">
      <c r="A20" s="45">
        <v>14</v>
      </c>
      <c r="B20" s="13" t="s">
        <v>6</v>
      </c>
      <c r="C20" s="14" t="s">
        <v>49</v>
      </c>
      <c r="D20" s="15">
        <v>60.011000000000003</v>
      </c>
      <c r="E20" s="16">
        <v>4</v>
      </c>
      <c r="F20" s="16" t="s">
        <v>4</v>
      </c>
      <c r="G20" s="169">
        <v>78</v>
      </c>
      <c r="H20" s="46">
        <f t="shared" si="0"/>
        <v>936.17160000000013</v>
      </c>
    </row>
    <row r="21" spans="1:8" ht="15" x14ac:dyDescent="0.25">
      <c r="A21" s="45">
        <v>15</v>
      </c>
      <c r="B21" s="13" t="s">
        <v>6</v>
      </c>
      <c r="C21" s="14" t="s">
        <v>50</v>
      </c>
      <c r="D21" s="15">
        <v>37.01</v>
      </c>
      <c r="E21" s="16">
        <v>4</v>
      </c>
      <c r="F21" s="16" t="s">
        <v>4</v>
      </c>
      <c r="G21" s="169">
        <v>78</v>
      </c>
      <c r="H21" s="46">
        <f t="shared" si="0"/>
        <v>577.35599999999999</v>
      </c>
    </row>
    <row r="22" spans="1:8" ht="15" x14ac:dyDescent="0.25">
      <c r="A22" s="45">
        <v>16</v>
      </c>
      <c r="B22" s="13" t="s">
        <v>6</v>
      </c>
      <c r="C22" s="14" t="s">
        <v>51</v>
      </c>
      <c r="D22" s="15">
        <v>37.01</v>
      </c>
      <c r="E22" s="16">
        <v>4</v>
      </c>
      <c r="F22" s="16" t="s">
        <v>4</v>
      </c>
      <c r="G22" s="169">
        <v>78</v>
      </c>
      <c r="H22" s="46">
        <f t="shared" si="0"/>
        <v>577.35599999999999</v>
      </c>
    </row>
    <row r="23" spans="1:8" ht="15" x14ac:dyDescent="0.25">
      <c r="A23" s="45">
        <v>17</v>
      </c>
      <c r="B23" s="13" t="s">
        <v>6</v>
      </c>
      <c r="C23" s="14" t="s">
        <v>52</v>
      </c>
      <c r="D23" s="15">
        <v>80.033000000000001</v>
      </c>
      <c r="E23" s="16">
        <v>4</v>
      </c>
      <c r="F23" s="16" t="s">
        <v>4</v>
      </c>
      <c r="G23" s="169">
        <v>78</v>
      </c>
      <c r="H23" s="46">
        <f t="shared" si="0"/>
        <v>1248.5148000000002</v>
      </c>
    </row>
    <row r="24" spans="1:8" ht="15" x14ac:dyDescent="0.25">
      <c r="A24" s="45">
        <v>18</v>
      </c>
      <c r="B24" s="13" t="s">
        <v>6</v>
      </c>
      <c r="C24" s="14" t="s">
        <v>53</v>
      </c>
      <c r="D24" s="15">
        <v>27.518999999999998</v>
      </c>
      <c r="E24" s="16">
        <v>4</v>
      </c>
      <c r="F24" s="16" t="s">
        <v>4</v>
      </c>
      <c r="G24" s="169">
        <v>78</v>
      </c>
      <c r="H24" s="46">
        <f t="shared" si="0"/>
        <v>429.29640000000001</v>
      </c>
    </row>
    <row r="25" spans="1:8" ht="15" x14ac:dyDescent="0.25">
      <c r="A25" s="45">
        <v>19</v>
      </c>
      <c r="B25" s="13" t="s">
        <v>6</v>
      </c>
      <c r="C25" s="14" t="s">
        <v>54</v>
      </c>
      <c r="D25" s="15">
        <v>25.007000000000001</v>
      </c>
      <c r="E25" s="16">
        <v>4</v>
      </c>
      <c r="F25" s="16" t="s">
        <v>4</v>
      </c>
      <c r="G25" s="169">
        <v>78</v>
      </c>
      <c r="H25" s="46">
        <f t="shared" si="0"/>
        <v>390.10920000000004</v>
      </c>
    </row>
    <row r="26" spans="1:8" ht="15" x14ac:dyDescent="0.25">
      <c r="A26" s="45">
        <v>20</v>
      </c>
      <c r="B26" s="13" t="s">
        <v>6</v>
      </c>
      <c r="C26" s="17" t="s">
        <v>55</v>
      </c>
      <c r="D26" s="15">
        <v>14.004</v>
      </c>
      <c r="E26" s="16">
        <v>3</v>
      </c>
      <c r="F26" s="16" t="s">
        <v>4</v>
      </c>
      <c r="G26" s="169">
        <v>78</v>
      </c>
      <c r="H26" s="46">
        <f t="shared" si="0"/>
        <v>218.4624</v>
      </c>
    </row>
    <row r="27" spans="1:8" ht="15" x14ac:dyDescent="0.25">
      <c r="A27" s="45">
        <v>21</v>
      </c>
      <c r="B27" s="13" t="s">
        <v>6</v>
      </c>
      <c r="C27" s="17" t="s">
        <v>56</v>
      </c>
      <c r="D27" s="15">
        <v>50.036999999999999</v>
      </c>
      <c r="E27" s="16">
        <v>5</v>
      </c>
      <c r="F27" s="16" t="s">
        <v>4</v>
      </c>
      <c r="G27" s="169">
        <v>78</v>
      </c>
      <c r="H27" s="46">
        <f t="shared" si="0"/>
        <v>780.57720000000006</v>
      </c>
    </row>
    <row r="28" spans="1:8" ht="15" x14ac:dyDescent="0.25">
      <c r="A28" s="45">
        <v>22</v>
      </c>
      <c r="B28" s="13" t="s">
        <v>6</v>
      </c>
      <c r="C28" s="17" t="s">
        <v>57</v>
      </c>
      <c r="D28" s="15">
        <v>11.018000000000001</v>
      </c>
      <c r="E28" s="16">
        <v>4</v>
      </c>
      <c r="F28" s="16" t="s">
        <v>4</v>
      </c>
      <c r="G28" s="169">
        <v>78</v>
      </c>
      <c r="H28" s="46">
        <f t="shared" si="0"/>
        <v>171.88080000000002</v>
      </c>
    </row>
    <row r="29" spans="1:8" ht="15" x14ac:dyDescent="0.25">
      <c r="A29" s="45">
        <v>23</v>
      </c>
      <c r="B29" s="13" t="s">
        <v>6</v>
      </c>
      <c r="C29" s="17" t="s">
        <v>58</v>
      </c>
      <c r="D29" s="15">
        <v>16.292999999999999</v>
      </c>
      <c r="E29" s="16">
        <v>4</v>
      </c>
      <c r="F29" s="16" t="s">
        <v>4</v>
      </c>
      <c r="G29" s="169">
        <v>78</v>
      </c>
      <c r="H29" s="46">
        <f t="shared" si="0"/>
        <v>254.17080000000001</v>
      </c>
    </row>
    <row r="30" spans="1:8" ht="15" x14ac:dyDescent="0.25">
      <c r="A30" s="45">
        <v>24</v>
      </c>
      <c r="B30" s="13" t="s">
        <v>6</v>
      </c>
      <c r="C30" s="17" t="s">
        <v>59</v>
      </c>
      <c r="D30" s="15">
        <v>30.01</v>
      </c>
      <c r="E30" s="16">
        <v>5</v>
      </c>
      <c r="F30" s="16" t="s">
        <v>4</v>
      </c>
      <c r="G30" s="169">
        <v>78</v>
      </c>
      <c r="H30" s="46">
        <f t="shared" si="0"/>
        <v>468.15600000000006</v>
      </c>
    </row>
    <row r="31" spans="1:8" ht="15" x14ac:dyDescent="0.25">
      <c r="A31" s="45">
        <v>25</v>
      </c>
      <c r="B31" s="13" t="s">
        <v>6</v>
      </c>
      <c r="C31" s="14" t="s">
        <v>60</v>
      </c>
      <c r="D31" s="15">
        <v>22.007000000000001</v>
      </c>
      <c r="E31" s="16">
        <v>4</v>
      </c>
      <c r="F31" s="16" t="s">
        <v>4</v>
      </c>
      <c r="G31" s="169">
        <v>78</v>
      </c>
      <c r="H31" s="46">
        <f t="shared" si="0"/>
        <v>343.30920000000003</v>
      </c>
    </row>
    <row r="32" spans="1:8" ht="15" x14ac:dyDescent="0.25">
      <c r="A32" s="45">
        <v>26</v>
      </c>
      <c r="B32" s="13" t="s">
        <v>6</v>
      </c>
      <c r="C32" s="17" t="s">
        <v>61</v>
      </c>
      <c r="D32" s="18">
        <v>20.006</v>
      </c>
      <c r="E32" s="16">
        <v>4</v>
      </c>
      <c r="F32" s="16" t="s">
        <v>4</v>
      </c>
      <c r="G32" s="169">
        <v>78</v>
      </c>
      <c r="H32" s="46">
        <f t="shared" ref="H32:H38" si="1">20%*G32*D32</f>
        <v>312.09360000000004</v>
      </c>
    </row>
    <row r="33" spans="1:8" ht="15" x14ac:dyDescent="0.25">
      <c r="A33" s="45">
        <v>27</v>
      </c>
      <c r="B33" s="13" t="s">
        <v>6</v>
      </c>
      <c r="C33" s="14" t="s">
        <v>62</v>
      </c>
      <c r="D33" s="15">
        <v>26.027999999999999</v>
      </c>
      <c r="E33" s="16">
        <v>4</v>
      </c>
      <c r="F33" s="16" t="s">
        <v>4</v>
      </c>
      <c r="G33" s="169">
        <v>78</v>
      </c>
      <c r="H33" s="46">
        <f t="shared" si="1"/>
        <v>406.03680000000003</v>
      </c>
    </row>
    <row r="34" spans="1:8" ht="15" x14ac:dyDescent="0.25">
      <c r="A34" s="45">
        <v>28</v>
      </c>
      <c r="B34" s="13" t="s">
        <v>6</v>
      </c>
      <c r="C34" s="14" t="s">
        <v>63</v>
      </c>
      <c r="D34" s="15">
        <v>14.997999999999999</v>
      </c>
      <c r="E34" s="16">
        <v>4</v>
      </c>
      <c r="F34" s="16" t="s">
        <v>4</v>
      </c>
      <c r="G34" s="169">
        <v>78</v>
      </c>
      <c r="H34" s="46">
        <f t="shared" si="1"/>
        <v>233.96880000000002</v>
      </c>
    </row>
    <row r="35" spans="1:8" ht="15" x14ac:dyDescent="0.25">
      <c r="A35" s="45">
        <v>29</v>
      </c>
      <c r="B35" s="13" t="s">
        <v>6</v>
      </c>
      <c r="C35" s="14" t="s">
        <v>64</v>
      </c>
      <c r="D35" s="15">
        <v>30.015000000000001</v>
      </c>
      <c r="E35" s="16">
        <v>4</v>
      </c>
      <c r="F35" s="16" t="s">
        <v>4</v>
      </c>
      <c r="G35" s="169">
        <v>78</v>
      </c>
      <c r="H35" s="46">
        <f t="shared" si="1"/>
        <v>468.23400000000004</v>
      </c>
    </row>
    <row r="36" spans="1:8" ht="15" x14ac:dyDescent="0.25">
      <c r="A36" s="45">
        <v>30</v>
      </c>
      <c r="B36" s="13" t="s">
        <v>6</v>
      </c>
      <c r="C36" s="17" t="s">
        <v>65</v>
      </c>
      <c r="D36" s="15">
        <v>30.015000000000001</v>
      </c>
      <c r="E36" s="16">
        <v>4</v>
      </c>
      <c r="F36" s="16" t="s">
        <v>4</v>
      </c>
      <c r="G36" s="169">
        <v>78</v>
      </c>
      <c r="H36" s="46">
        <f t="shared" si="1"/>
        <v>468.23400000000004</v>
      </c>
    </row>
    <row r="37" spans="1:8" ht="15" x14ac:dyDescent="0.25">
      <c r="A37" s="45">
        <v>31</v>
      </c>
      <c r="B37" s="13" t="s">
        <v>6</v>
      </c>
      <c r="C37" s="17" t="s">
        <v>66</v>
      </c>
      <c r="D37" s="15">
        <v>35.51</v>
      </c>
      <c r="E37" s="16">
        <v>4</v>
      </c>
      <c r="F37" s="16" t="s">
        <v>4</v>
      </c>
      <c r="G37" s="169">
        <v>78</v>
      </c>
      <c r="H37" s="46">
        <f t="shared" si="1"/>
        <v>553.95600000000002</v>
      </c>
    </row>
    <row r="38" spans="1:8" ht="15.75" thickBot="1" x14ac:dyDescent="0.3">
      <c r="A38" s="47">
        <v>32</v>
      </c>
      <c r="B38" s="48" t="s">
        <v>6</v>
      </c>
      <c r="C38" s="52" t="s">
        <v>67</v>
      </c>
      <c r="D38" s="49">
        <v>11.303000000000001</v>
      </c>
      <c r="E38" s="50">
        <v>4</v>
      </c>
      <c r="F38" s="50" t="s">
        <v>4</v>
      </c>
      <c r="G38" s="179">
        <v>78</v>
      </c>
      <c r="H38" s="51">
        <f t="shared" si="1"/>
        <v>176.32680000000002</v>
      </c>
    </row>
    <row r="39" spans="1:8" ht="16.5" thickBot="1" x14ac:dyDescent="0.3">
      <c r="A39" s="99"/>
      <c r="B39" s="153"/>
      <c r="C39" s="154"/>
      <c r="D39" s="155">
        <f>SUM(D7:D38)</f>
        <v>980.74099999999999</v>
      </c>
      <c r="E39" s="156"/>
      <c r="F39" s="154"/>
      <c r="G39" s="180"/>
      <c r="H39" s="149"/>
    </row>
    <row r="40" spans="1:8" ht="13.5" thickBot="1" x14ac:dyDescent="0.25">
      <c r="A40" s="138"/>
      <c r="B40" s="54"/>
      <c r="C40" s="55"/>
      <c r="D40" s="56"/>
      <c r="E40" s="57"/>
      <c r="F40" s="55"/>
      <c r="G40" s="181"/>
      <c r="H40" s="139"/>
    </row>
    <row r="41" spans="1:8" ht="15" x14ac:dyDescent="0.25">
      <c r="A41" s="39">
        <v>1</v>
      </c>
      <c r="B41" s="129" t="s">
        <v>5</v>
      </c>
      <c r="C41" s="130" t="s">
        <v>75</v>
      </c>
      <c r="D41" s="131">
        <v>60.524000000000001</v>
      </c>
      <c r="E41" s="132">
        <v>3</v>
      </c>
      <c r="F41" s="133" t="s">
        <v>4</v>
      </c>
      <c r="G41" s="178">
        <v>78</v>
      </c>
      <c r="H41" s="73">
        <f t="shared" ref="H41:H49" si="2">20%*G41*D41</f>
        <v>944.17440000000011</v>
      </c>
    </row>
    <row r="42" spans="1:8" ht="15" x14ac:dyDescent="0.25">
      <c r="A42" s="45">
        <v>2</v>
      </c>
      <c r="B42" s="19" t="s">
        <v>5</v>
      </c>
      <c r="C42" s="20" t="s">
        <v>68</v>
      </c>
      <c r="D42" s="21">
        <v>26.677</v>
      </c>
      <c r="E42" s="22">
        <v>3</v>
      </c>
      <c r="F42" s="23" t="s">
        <v>4</v>
      </c>
      <c r="G42" s="169">
        <v>78</v>
      </c>
      <c r="H42" s="63">
        <f t="shared" si="2"/>
        <v>416.16120000000001</v>
      </c>
    </row>
    <row r="43" spans="1:8" ht="15" x14ac:dyDescent="0.25">
      <c r="A43" s="45">
        <v>3</v>
      </c>
      <c r="B43" s="19" t="s">
        <v>5</v>
      </c>
      <c r="C43" s="20" t="s">
        <v>69</v>
      </c>
      <c r="D43" s="21">
        <v>25.437000000000001</v>
      </c>
      <c r="E43" s="22">
        <v>3</v>
      </c>
      <c r="F43" s="23" t="s">
        <v>4</v>
      </c>
      <c r="G43" s="169">
        <v>78</v>
      </c>
      <c r="H43" s="63">
        <f t="shared" si="2"/>
        <v>396.81720000000007</v>
      </c>
    </row>
    <row r="44" spans="1:8" ht="15" x14ac:dyDescent="0.25">
      <c r="A44" s="45">
        <v>4</v>
      </c>
      <c r="B44" s="19" t="s">
        <v>5</v>
      </c>
      <c r="C44" s="20" t="s">
        <v>70</v>
      </c>
      <c r="D44" s="21">
        <v>23.538</v>
      </c>
      <c r="E44" s="22">
        <v>3</v>
      </c>
      <c r="F44" s="23" t="s">
        <v>4</v>
      </c>
      <c r="G44" s="169">
        <v>78</v>
      </c>
      <c r="H44" s="63">
        <f t="shared" si="2"/>
        <v>367.19280000000003</v>
      </c>
    </row>
    <row r="45" spans="1:8" ht="15" x14ac:dyDescent="0.25">
      <c r="A45" s="45">
        <v>5</v>
      </c>
      <c r="B45" s="19" t="s">
        <v>5</v>
      </c>
      <c r="C45" s="20" t="s">
        <v>71</v>
      </c>
      <c r="D45" s="21">
        <v>11.836</v>
      </c>
      <c r="E45" s="22">
        <v>3</v>
      </c>
      <c r="F45" s="23" t="s">
        <v>4</v>
      </c>
      <c r="G45" s="169">
        <v>78</v>
      </c>
      <c r="H45" s="63">
        <f t="shared" si="2"/>
        <v>184.64160000000001</v>
      </c>
    </row>
    <row r="46" spans="1:8" ht="15" x14ac:dyDescent="0.25">
      <c r="A46" s="45">
        <v>6</v>
      </c>
      <c r="B46" s="19" t="s">
        <v>5</v>
      </c>
      <c r="C46" s="20" t="s">
        <v>72</v>
      </c>
      <c r="D46" s="21">
        <v>11.513</v>
      </c>
      <c r="E46" s="22">
        <v>4</v>
      </c>
      <c r="F46" s="23" t="s">
        <v>4</v>
      </c>
      <c r="G46" s="169">
        <v>78</v>
      </c>
      <c r="H46" s="63">
        <f t="shared" si="2"/>
        <v>179.6028</v>
      </c>
    </row>
    <row r="47" spans="1:8" ht="15" x14ac:dyDescent="0.25">
      <c r="A47" s="45">
        <v>7</v>
      </c>
      <c r="B47" s="19" t="s">
        <v>5</v>
      </c>
      <c r="C47" s="20" t="s">
        <v>156</v>
      </c>
      <c r="D47" s="21">
        <v>23.003</v>
      </c>
      <c r="E47" s="22">
        <v>3</v>
      </c>
      <c r="F47" s="23" t="s">
        <v>4</v>
      </c>
      <c r="G47" s="169">
        <v>78</v>
      </c>
      <c r="H47" s="63">
        <f t="shared" si="2"/>
        <v>358.84680000000003</v>
      </c>
    </row>
    <row r="48" spans="1:8" ht="15" x14ac:dyDescent="0.25">
      <c r="A48" s="45">
        <v>8</v>
      </c>
      <c r="B48" s="19" t="s">
        <v>5</v>
      </c>
      <c r="C48" s="20" t="s">
        <v>73</v>
      </c>
      <c r="D48" s="21">
        <v>10.007</v>
      </c>
      <c r="E48" s="22">
        <v>3</v>
      </c>
      <c r="F48" s="23" t="s">
        <v>4</v>
      </c>
      <c r="G48" s="169">
        <v>78</v>
      </c>
      <c r="H48" s="63">
        <f t="shared" si="2"/>
        <v>156.10920000000002</v>
      </c>
    </row>
    <row r="49" spans="1:8" ht="15.75" thickBot="1" x14ac:dyDescent="0.3">
      <c r="A49" s="45">
        <v>9</v>
      </c>
      <c r="B49" s="64" t="s">
        <v>5</v>
      </c>
      <c r="C49" s="65" t="s">
        <v>74</v>
      </c>
      <c r="D49" s="66">
        <v>35.015999999999998</v>
      </c>
      <c r="E49" s="67">
        <v>3</v>
      </c>
      <c r="F49" s="68" t="s">
        <v>4</v>
      </c>
      <c r="G49" s="179">
        <v>78</v>
      </c>
      <c r="H49" s="69">
        <f t="shared" si="2"/>
        <v>546.24959999999999</v>
      </c>
    </row>
    <row r="50" spans="1:8" ht="16.5" thickBot="1" x14ac:dyDescent="0.3">
      <c r="A50" s="58"/>
      <c r="B50" s="59"/>
      <c r="C50" s="60"/>
      <c r="D50" s="76">
        <f>SUM(D41:D49)</f>
        <v>227.55100000000002</v>
      </c>
      <c r="E50" s="61"/>
      <c r="F50" s="60"/>
      <c r="G50" s="182"/>
      <c r="H50" s="62"/>
    </row>
    <row r="51" spans="1:8" ht="16.5" thickBot="1" x14ac:dyDescent="0.3">
      <c r="A51" s="138"/>
      <c r="B51" s="54"/>
      <c r="C51" s="55"/>
      <c r="D51" s="170"/>
      <c r="E51" s="57"/>
      <c r="F51" s="55"/>
      <c r="G51" s="181"/>
      <c r="H51" s="139"/>
    </row>
    <row r="52" spans="1:8" ht="15.75" thickBot="1" x14ac:dyDescent="0.3">
      <c r="A52" s="58">
        <v>1</v>
      </c>
      <c r="B52" s="87" t="s">
        <v>145</v>
      </c>
      <c r="C52" s="134" t="s">
        <v>146</v>
      </c>
      <c r="D52" s="171">
        <v>10.503</v>
      </c>
      <c r="E52" s="89">
        <v>4</v>
      </c>
      <c r="F52" s="90" t="s">
        <v>4</v>
      </c>
      <c r="G52" s="183">
        <v>78</v>
      </c>
      <c r="H52" s="91">
        <f t="shared" ref="H52" si="3">20%*G52*D52</f>
        <v>163.84680000000003</v>
      </c>
    </row>
    <row r="53" spans="1:8" ht="16.5" thickBot="1" x14ac:dyDescent="0.3">
      <c r="A53" s="58"/>
      <c r="B53" s="59"/>
      <c r="C53" s="60"/>
      <c r="D53" s="76">
        <f>SUM(D52)</f>
        <v>10.503</v>
      </c>
      <c r="E53" s="61"/>
      <c r="F53" s="60"/>
      <c r="G53" s="182"/>
      <c r="H53" s="62"/>
    </row>
    <row r="54" spans="1:8" ht="13.5" thickBot="1" x14ac:dyDescent="0.25">
      <c r="A54" s="138"/>
      <c r="B54" s="54"/>
      <c r="C54" s="57"/>
      <c r="D54" s="56"/>
      <c r="E54" s="57"/>
      <c r="F54" s="55"/>
      <c r="G54" s="181"/>
      <c r="H54" s="139"/>
    </row>
    <row r="55" spans="1:8" ht="15" x14ac:dyDescent="0.25">
      <c r="A55" s="39">
        <v>1</v>
      </c>
      <c r="B55" s="40" t="s">
        <v>7</v>
      </c>
      <c r="C55" s="41" t="s">
        <v>76</v>
      </c>
      <c r="D55" s="42">
        <v>29.983000000000001</v>
      </c>
      <c r="E55" s="43">
        <v>4</v>
      </c>
      <c r="F55" s="70" t="s">
        <v>4</v>
      </c>
      <c r="G55" s="178">
        <v>78</v>
      </c>
      <c r="H55" s="44">
        <f>20%*G55*D55</f>
        <v>467.73480000000006</v>
      </c>
    </row>
    <row r="56" spans="1:8" ht="15" x14ac:dyDescent="0.25">
      <c r="A56" s="188">
        <v>2</v>
      </c>
      <c r="B56" s="13" t="s">
        <v>7</v>
      </c>
      <c r="C56" s="14" t="s">
        <v>147</v>
      </c>
      <c r="D56" s="15">
        <v>30.416</v>
      </c>
      <c r="E56" s="16">
        <v>5</v>
      </c>
      <c r="F56" s="25" t="s">
        <v>4</v>
      </c>
      <c r="G56" s="169">
        <v>78</v>
      </c>
      <c r="H56" s="46">
        <f>20%*G56*D56</f>
        <v>474.48960000000005</v>
      </c>
    </row>
    <row r="57" spans="1:8" ht="15" x14ac:dyDescent="0.25">
      <c r="A57" s="45">
        <v>3</v>
      </c>
      <c r="B57" s="13" t="s">
        <v>7</v>
      </c>
      <c r="C57" s="14" t="s">
        <v>148</v>
      </c>
      <c r="D57" s="15">
        <v>14.304</v>
      </c>
      <c r="E57" s="16">
        <v>5</v>
      </c>
      <c r="F57" s="25" t="s">
        <v>4</v>
      </c>
      <c r="G57" s="169">
        <v>78</v>
      </c>
      <c r="H57" s="46">
        <f>20%*G57*D57</f>
        <v>223.14240000000004</v>
      </c>
    </row>
    <row r="58" spans="1:8" ht="15" x14ac:dyDescent="0.25">
      <c r="A58" s="45">
        <v>4</v>
      </c>
      <c r="B58" s="13" t="s">
        <v>7</v>
      </c>
      <c r="C58" s="14" t="s">
        <v>77</v>
      </c>
      <c r="D58" s="15">
        <v>23.341999999999999</v>
      </c>
      <c r="E58" s="16">
        <v>4</v>
      </c>
      <c r="F58" s="25" t="s">
        <v>4</v>
      </c>
      <c r="G58" s="169">
        <v>78</v>
      </c>
      <c r="H58" s="46">
        <f t="shared" ref="H58:H59" si="4">20%*G58*D58</f>
        <v>364.1352</v>
      </c>
    </row>
    <row r="59" spans="1:8" ht="15.75" thickBot="1" x14ac:dyDescent="0.3">
      <c r="A59" s="47">
        <v>5</v>
      </c>
      <c r="B59" s="165" t="s">
        <v>7</v>
      </c>
      <c r="C59" s="166" t="s">
        <v>18</v>
      </c>
      <c r="D59" s="49">
        <v>255.11699999999999</v>
      </c>
      <c r="E59" s="167">
        <v>4</v>
      </c>
      <c r="F59" s="168" t="s">
        <v>4</v>
      </c>
      <c r="G59" s="179">
        <v>78</v>
      </c>
      <c r="H59" s="51">
        <f t="shared" si="4"/>
        <v>3979.8252000000002</v>
      </c>
    </row>
    <row r="60" spans="1:8" ht="16.5" thickBot="1" x14ac:dyDescent="0.3">
      <c r="A60" s="99"/>
      <c r="B60" s="153"/>
      <c r="C60" s="154"/>
      <c r="D60" s="173">
        <f>SUM(D55:D59)</f>
        <v>353.16199999999998</v>
      </c>
      <c r="E60" s="156"/>
      <c r="F60" s="154"/>
      <c r="G60" s="180"/>
      <c r="H60" s="149"/>
    </row>
    <row r="61" spans="1:8" ht="13.5" thickBot="1" x14ac:dyDescent="0.25">
      <c r="A61" s="138"/>
      <c r="B61" s="77"/>
      <c r="C61" s="77"/>
      <c r="D61" s="77"/>
      <c r="E61" s="77"/>
      <c r="F61" s="77"/>
      <c r="G61" s="184"/>
      <c r="H61" s="140"/>
    </row>
    <row r="62" spans="1:8" ht="15.75" thickBot="1" x14ac:dyDescent="0.3">
      <c r="A62" s="58">
        <v>1</v>
      </c>
      <c r="B62" s="87" t="s">
        <v>78</v>
      </c>
      <c r="C62" s="88" t="s">
        <v>79</v>
      </c>
      <c r="D62" s="189">
        <v>3.0009999999999999</v>
      </c>
      <c r="E62" s="89">
        <v>4</v>
      </c>
      <c r="F62" s="90" t="s">
        <v>4</v>
      </c>
      <c r="G62" s="183">
        <v>78</v>
      </c>
      <c r="H62" s="91">
        <f>20%*G62*D62</f>
        <v>46.815600000000003</v>
      </c>
    </row>
    <row r="63" spans="1:8" ht="16.5" thickBot="1" x14ac:dyDescent="0.3">
      <c r="A63" s="58"/>
      <c r="B63" s="82"/>
      <c r="C63" s="83"/>
      <c r="D63" s="84">
        <f>SUM(D62:D62)</f>
        <v>3.0009999999999999</v>
      </c>
      <c r="E63" s="85"/>
      <c r="F63" s="83"/>
      <c r="G63" s="182"/>
      <c r="H63" s="62"/>
    </row>
    <row r="64" spans="1:8" ht="13.5" thickBot="1" x14ac:dyDescent="0.25">
      <c r="A64" s="138"/>
      <c r="B64" s="78"/>
      <c r="C64" s="79"/>
      <c r="D64" s="80"/>
      <c r="E64" s="81"/>
      <c r="F64" s="79"/>
      <c r="G64" s="181"/>
      <c r="H64" s="139"/>
    </row>
    <row r="65" spans="1:16" ht="15" x14ac:dyDescent="0.25">
      <c r="A65" s="39">
        <v>1</v>
      </c>
      <c r="B65" s="40" t="s">
        <v>8</v>
      </c>
      <c r="C65" s="72" t="s">
        <v>80</v>
      </c>
      <c r="D65" s="42">
        <v>17.696999999999999</v>
      </c>
      <c r="E65" s="43">
        <v>3</v>
      </c>
      <c r="F65" s="70" t="s">
        <v>4</v>
      </c>
      <c r="G65" s="178">
        <v>78</v>
      </c>
      <c r="H65" s="73">
        <f>20%*G65*D65</f>
        <v>276.07319999999999</v>
      </c>
    </row>
    <row r="66" spans="1:16" ht="15" x14ac:dyDescent="0.25">
      <c r="A66" s="45">
        <v>2</v>
      </c>
      <c r="B66" s="13" t="s">
        <v>8</v>
      </c>
      <c r="C66" s="24" t="s">
        <v>28</v>
      </c>
      <c r="D66" s="15">
        <v>34.578000000000003</v>
      </c>
      <c r="E66" s="16">
        <v>3</v>
      </c>
      <c r="F66" s="25" t="s">
        <v>4</v>
      </c>
      <c r="G66" s="169">
        <v>78</v>
      </c>
      <c r="H66" s="63">
        <f>20%*G66*D66</f>
        <v>539.41680000000008</v>
      </c>
    </row>
    <row r="67" spans="1:16" ht="15" x14ac:dyDescent="0.25">
      <c r="A67" s="45">
        <v>3</v>
      </c>
      <c r="B67" s="13" t="s">
        <v>8</v>
      </c>
      <c r="C67" s="24" t="s">
        <v>149</v>
      </c>
      <c r="D67" s="15">
        <v>17.681999999999999</v>
      </c>
      <c r="E67" s="16">
        <v>3</v>
      </c>
      <c r="F67" s="25" t="s">
        <v>4</v>
      </c>
      <c r="G67" s="169">
        <v>78</v>
      </c>
      <c r="H67" s="63">
        <f t="shared" ref="H67:H69" si="5">20%*G67*D67</f>
        <v>275.83920000000001</v>
      </c>
    </row>
    <row r="68" spans="1:16" ht="15" x14ac:dyDescent="0.25">
      <c r="A68" s="45">
        <v>4</v>
      </c>
      <c r="B68" s="13" t="s">
        <v>8</v>
      </c>
      <c r="C68" s="24" t="s">
        <v>29</v>
      </c>
      <c r="D68" s="15">
        <v>9.5370000000000008</v>
      </c>
      <c r="E68" s="16">
        <v>3</v>
      </c>
      <c r="F68" s="25" t="s">
        <v>4</v>
      </c>
      <c r="G68" s="169">
        <v>78</v>
      </c>
      <c r="H68" s="63">
        <f t="shared" si="5"/>
        <v>148.77720000000002</v>
      </c>
    </row>
    <row r="69" spans="1:16" ht="15" x14ac:dyDescent="0.25">
      <c r="A69" s="45">
        <v>5</v>
      </c>
      <c r="B69" s="13" t="s">
        <v>8</v>
      </c>
      <c r="C69" s="24" t="s">
        <v>150</v>
      </c>
      <c r="D69" s="15">
        <v>11.919</v>
      </c>
      <c r="E69" s="16">
        <v>4</v>
      </c>
      <c r="F69" s="25" t="s">
        <v>4</v>
      </c>
      <c r="G69" s="169">
        <v>78</v>
      </c>
      <c r="H69" s="63">
        <f t="shared" si="5"/>
        <v>185.93640000000002</v>
      </c>
    </row>
    <row r="70" spans="1:16" ht="15.75" thickBot="1" x14ac:dyDescent="0.3">
      <c r="A70" s="47">
        <v>6</v>
      </c>
      <c r="B70" s="159" t="s">
        <v>8</v>
      </c>
      <c r="C70" s="160" t="s">
        <v>157</v>
      </c>
      <c r="D70" s="161">
        <v>50.061</v>
      </c>
      <c r="E70" s="162">
        <v>3</v>
      </c>
      <c r="F70" s="163" t="s">
        <v>4</v>
      </c>
      <c r="G70" s="179">
        <v>78</v>
      </c>
      <c r="H70" s="164">
        <f>20%*G70*D70</f>
        <v>780.9516000000001</v>
      </c>
    </row>
    <row r="71" spans="1:16" ht="16.5" thickBot="1" x14ac:dyDescent="0.3">
      <c r="A71" s="99"/>
      <c r="B71" s="145"/>
      <c r="C71" s="146"/>
      <c r="D71" s="147">
        <f>SUM(D65:D70)</f>
        <v>141.47400000000002</v>
      </c>
      <c r="E71" s="148"/>
      <c r="F71" s="146"/>
      <c r="G71" s="180"/>
      <c r="H71" s="149"/>
    </row>
    <row r="72" spans="1:16" ht="13.5" thickBot="1" x14ac:dyDescent="0.25">
      <c r="A72" s="138"/>
      <c r="B72" s="78"/>
      <c r="C72" s="79"/>
      <c r="D72" s="80"/>
      <c r="E72" s="81"/>
      <c r="F72" s="79"/>
      <c r="G72" s="181"/>
      <c r="H72" s="139"/>
    </row>
    <row r="73" spans="1:16" ht="15" x14ac:dyDescent="0.25">
      <c r="A73" s="39">
        <v>1</v>
      </c>
      <c r="B73" s="40" t="s">
        <v>9</v>
      </c>
      <c r="C73" s="72" t="s">
        <v>153</v>
      </c>
      <c r="D73" s="190">
        <v>10.002000000000001</v>
      </c>
      <c r="E73" s="43">
        <v>4</v>
      </c>
      <c r="F73" s="70" t="s">
        <v>4</v>
      </c>
      <c r="G73" s="178">
        <v>78</v>
      </c>
      <c r="H73" s="73">
        <f t="shared" ref="H73:H79" si="6">20%*G73*D73</f>
        <v>156.03120000000001</v>
      </c>
    </row>
    <row r="74" spans="1:16" ht="15" x14ac:dyDescent="0.25">
      <c r="A74" s="45">
        <v>2</v>
      </c>
      <c r="B74" s="13" t="s">
        <v>9</v>
      </c>
      <c r="C74" s="24" t="s">
        <v>152</v>
      </c>
      <c r="D74" s="177">
        <v>16.004000000000001</v>
      </c>
      <c r="E74" s="16">
        <v>4</v>
      </c>
      <c r="F74" s="25" t="s">
        <v>4</v>
      </c>
      <c r="G74" s="169">
        <v>78</v>
      </c>
      <c r="H74" s="63">
        <f t="shared" si="6"/>
        <v>249.66240000000005</v>
      </c>
    </row>
    <row r="75" spans="1:16" ht="15" x14ac:dyDescent="0.25">
      <c r="A75" s="45">
        <v>3</v>
      </c>
      <c r="B75" s="13" t="s">
        <v>9</v>
      </c>
      <c r="C75" s="24" t="s">
        <v>151</v>
      </c>
      <c r="D75" s="15">
        <v>12.981999999999999</v>
      </c>
      <c r="E75" s="16">
        <v>4</v>
      </c>
      <c r="F75" s="25" t="s">
        <v>4</v>
      </c>
      <c r="G75" s="169">
        <v>78</v>
      </c>
      <c r="H75" s="63">
        <f t="shared" si="6"/>
        <v>202.51920000000001</v>
      </c>
    </row>
    <row r="76" spans="1:16" ht="15" x14ac:dyDescent="0.25">
      <c r="A76" s="45">
        <v>4</v>
      </c>
      <c r="B76" s="13" t="s">
        <v>9</v>
      </c>
      <c r="C76" s="24" t="s">
        <v>81</v>
      </c>
      <c r="D76" s="15">
        <v>15.003</v>
      </c>
      <c r="E76" s="16">
        <v>4</v>
      </c>
      <c r="F76" s="25" t="s">
        <v>4</v>
      </c>
      <c r="G76" s="169">
        <v>78</v>
      </c>
      <c r="H76" s="63">
        <f t="shared" si="6"/>
        <v>234.04680000000002</v>
      </c>
    </row>
    <row r="77" spans="1:16" ht="15" x14ac:dyDescent="0.25">
      <c r="A77" s="45">
        <v>5</v>
      </c>
      <c r="B77" s="13" t="s">
        <v>9</v>
      </c>
      <c r="C77" s="24" t="s">
        <v>82</v>
      </c>
      <c r="D77" s="15">
        <v>92.546000000000006</v>
      </c>
      <c r="E77" s="16">
        <v>4</v>
      </c>
      <c r="F77" s="25" t="s">
        <v>4</v>
      </c>
      <c r="G77" s="169">
        <v>78</v>
      </c>
      <c r="H77" s="63">
        <f t="shared" si="6"/>
        <v>1443.7176000000002</v>
      </c>
    </row>
    <row r="78" spans="1:16" ht="15" x14ac:dyDescent="0.25">
      <c r="A78" s="45">
        <v>6</v>
      </c>
      <c r="B78" s="13" t="s">
        <v>9</v>
      </c>
      <c r="C78" s="24" t="s">
        <v>83</v>
      </c>
      <c r="D78" s="15">
        <v>13.003</v>
      </c>
      <c r="E78" s="16">
        <v>4</v>
      </c>
      <c r="F78" s="25" t="s">
        <v>4</v>
      </c>
      <c r="G78" s="169">
        <v>78</v>
      </c>
      <c r="H78" s="63">
        <f t="shared" si="6"/>
        <v>202.84680000000003</v>
      </c>
      <c r="P78" s="26"/>
    </row>
    <row r="79" spans="1:16" ht="15.75" thickBot="1" x14ac:dyDescent="0.3">
      <c r="A79" s="47">
        <v>7</v>
      </c>
      <c r="B79" s="48" t="s">
        <v>9</v>
      </c>
      <c r="C79" s="74" t="s">
        <v>84</v>
      </c>
      <c r="D79" s="49">
        <v>12.502000000000001</v>
      </c>
      <c r="E79" s="50">
        <v>4</v>
      </c>
      <c r="F79" s="71" t="s">
        <v>4</v>
      </c>
      <c r="G79" s="179">
        <v>78</v>
      </c>
      <c r="H79" s="69">
        <f t="shared" si="6"/>
        <v>195.03120000000004</v>
      </c>
    </row>
    <row r="80" spans="1:16" ht="16.5" thickBot="1" x14ac:dyDescent="0.3">
      <c r="A80" s="86"/>
      <c r="B80" s="87"/>
      <c r="C80" s="88"/>
      <c r="D80" s="84">
        <f>SUM(D73:D79)</f>
        <v>172.04200000000003</v>
      </c>
      <c r="E80" s="89"/>
      <c r="F80" s="90"/>
      <c r="G80" s="183"/>
      <c r="H80" s="91"/>
    </row>
    <row r="81" spans="1:8" ht="15.75" thickBot="1" x14ac:dyDescent="0.3">
      <c r="A81" s="141"/>
      <c r="B81" s="92"/>
      <c r="C81" s="93"/>
      <c r="D81" s="94"/>
      <c r="E81" s="95"/>
      <c r="F81" s="96"/>
      <c r="G81" s="97"/>
      <c r="H81" s="142"/>
    </row>
    <row r="82" spans="1:8" ht="15" x14ac:dyDescent="0.25">
      <c r="A82" s="39">
        <v>1</v>
      </c>
      <c r="B82" s="98" t="s">
        <v>10</v>
      </c>
      <c r="C82" s="72" t="s">
        <v>19</v>
      </c>
      <c r="D82" s="42">
        <v>17.997</v>
      </c>
      <c r="E82" s="43">
        <v>4</v>
      </c>
      <c r="F82" s="70" t="s">
        <v>4</v>
      </c>
      <c r="G82" s="178">
        <v>78</v>
      </c>
      <c r="H82" s="73">
        <f t="shared" ref="H82:H85" si="7">20%*G82*D82</f>
        <v>280.75320000000005</v>
      </c>
    </row>
    <row r="83" spans="1:8" ht="15" x14ac:dyDescent="0.25">
      <c r="A83" s="45">
        <v>2</v>
      </c>
      <c r="B83" s="28" t="s">
        <v>10</v>
      </c>
      <c r="C83" s="24" t="s">
        <v>85</v>
      </c>
      <c r="D83" s="15">
        <v>18.007000000000001</v>
      </c>
      <c r="E83" s="16">
        <v>4</v>
      </c>
      <c r="F83" s="25" t="s">
        <v>4</v>
      </c>
      <c r="G83" s="169">
        <v>78</v>
      </c>
      <c r="H83" s="63">
        <f t="shared" si="7"/>
        <v>280.90920000000006</v>
      </c>
    </row>
    <row r="84" spans="1:8" ht="15" x14ac:dyDescent="0.25">
      <c r="A84" s="45">
        <v>3</v>
      </c>
      <c r="B84" s="28" t="s">
        <v>10</v>
      </c>
      <c r="C84" s="24" t="s">
        <v>86</v>
      </c>
      <c r="D84" s="15">
        <v>35.384</v>
      </c>
      <c r="E84" s="16">
        <v>4</v>
      </c>
      <c r="F84" s="25" t="s">
        <v>4</v>
      </c>
      <c r="G84" s="169">
        <v>78</v>
      </c>
      <c r="H84" s="63">
        <f t="shared" si="7"/>
        <v>551.99040000000002</v>
      </c>
    </row>
    <row r="85" spans="1:8" ht="15.75" thickBot="1" x14ac:dyDescent="0.3">
      <c r="A85" s="45">
        <v>4</v>
      </c>
      <c r="B85" s="28" t="s">
        <v>10</v>
      </c>
      <c r="C85" s="24" t="s">
        <v>87</v>
      </c>
      <c r="D85" s="15">
        <v>15.000999999999999</v>
      </c>
      <c r="E85" s="16">
        <v>4</v>
      </c>
      <c r="F85" s="25" t="s">
        <v>4</v>
      </c>
      <c r="G85" s="169">
        <v>78</v>
      </c>
      <c r="H85" s="63">
        <f t="shared" si="7"/>
        <v>234.01560000000001</v>
      </c>
    </row>
    <row r="86" spans="1:8" ht="16.5" thickBot="1" x14ac:dyDescent="0.3">
      <c r="A86" s="58"/>
      <c r="B86" s="103"/>
      <c r="C86" s="88"/>
      <c r="D86" s="84">
        <f>SUM(D82:D85)</f>
        <v>86.38900000000001</v>
      </c>
      <c r="E86" s="89"/>
      <c r="F86" s="90"/>
      <c r="G86" s="183"/>
      <c r="H86" s="91"/>
    </row>
    <row r="87" spans="1:8" ht="15.75" thickBot="1" x14ac:dyDescent="0.3">
      <c r="A87" s="138"/>
      <c r="B87" s="104"/>
      <c r="C87" s="93"/>
      <c r="D87" s="94"/>
      <c r="E87" s="95"/>
      <c r="F87" s="96"/>
      <c r="G87" s="97"/>
      <c r="H87" s="142"/>
    </row>
    <row r="88" spans="1:8" ht="15" x14ac:dyDescent="0.25">
      <c r="A88" s="39">
        <v>1</v>
      </c>
      <c r="B88" s="40" t="s">
        <v>11</v>
      </c>
      <c r="C88" s="75" t="s">
        <v>88</v>
      </c>
      <c r="D88" s="105">
        <v>25.02</v>
      </c>
      <c r="E88" s="43">
        <v>4</v>
      </c>
      <c r="F88" s="70" t="s">
        <v>4</v>
      </c>
      <c r="G88" s="178">
        <v>78</v>
      </c>
      <c r="H88" s="73">
        <f t="shared" ref="H88:H95" si="8">20%*G88*D88</f>
        <v>390.31200000000001</v>
      </c>
    </row>
    <row r="89" spans="1:8" ht="15" x14ac:dyDescent="0.25">
      <c r="A89" s="45">
        <v>2</v>
      </c>
      <c r="B89" s="13" t="s">
        <v>11</v>
      </c>
      <c r="C89" s="27" t="s">
        <v>89</v>
      </c>
      <c r="D89" s="15">
        <v>11.13</v>
      </c>
      <c r="E89" s="16">
        <v>4</v>
      </c>
      <c r="F89" s="25" t="s">
        <v>4</v>
      </c>
      <c r="G89" s="169">
        <v>78</v>
      </c>
      <c r="H89" s="63">
        <f t="shared" si="8"/>
        <v>173.62800000000001</v>
      </c>
    </row>
    <row r="90" spans="1:8" ht="15" x14ac:dyDescent="0.25">
      <c r="A90" s="45">
        <v>3</v>
      </c>
      <c r="B90" s="13" t="s">
        <v>11</v>
      </c>
      <c r="C90" s="27" t="s">
        <v>90</v>
      </c>
      <c r="D90" s="15">
        <v>11.129</v>
      </c>
      <c r="E90" s="16">
        <v>4</v>
      </c>
      <c r="F90" s="25" t="s">
        <v>4</v>
      </c>
      <c r="G90" s="169">
        <v>78</v>
      </c>
      <c r="H90" s="63">
        <f t="shared" si="8"/>
        <v>173.61240000000001</v>
      </c>
    </row>
    <row r="91" spans="1:8" ht="15" x14ac:dyDescent="0.25">
      <c r="A91" s="45">
        <v>4</v>
      </c>
      <c r="B91" s="13" t="s">
        <v>11</v>
      </c>
      <c r="C91" s="27" t="s">
        <v>91</v>
      </c>
      <c r="D91" s="18">
        <v>17.343</v>
      </c>
      <c r="E91" s="16">
        <v>4</v>
      </c>
      <c r="F91" s="25" t="s">
        <v>4</v>
      </c>
      <c r="G91" s="169">
        <v>78</v>
      </c>
      <c r="H91" s="63">
        <f t="shared" si="8"/>
        <v>270.55080000000004</v>
      </c>
    </row>
    <row r="92" spans="1:8" ht="15" x14ac:dyDescent="0.25">
      <c r="A92" s="45">
        <v>5</v>
      </c>
      <c r="B92" s="13" t="s">
        <v>11</v>
      </c>
      <c r="C92" s="27" t="s">
        <v>92</v>
      </c>
      <c r="D92" s="18">
        <v>17.344000000000001</v>
      </c>
      <c r="E92" s="16">
        <v>4</v>
      </c>
      <c r="F92" s="25" t="s">
        <v>4</v>
      </c>
      <c r="G92" s="169">
        <v>78</v>
      </c>
      <c r="H92" s="63">
        <f t="shared" si="8"/>
        <v>270.56640000000004</v>
      </c>
    </row>
    <row r="93" spans="1:8" ht="15" x14ac:dyDescent="0.25">
      <c r="A93" s="45">
        <v>6</v>
      </c>
      <c r="B93" s="13" t="s">
        <v>11</v>
      </c>
      <c r="C93" s="27" t="s">
        <v>93</v>
      </c>
      <c r="D93" s="18">
        <v>17.343</v>
      </c>
      <c r="E93" s="16">
        <v>4</v>
      </c>
      <c r="F93" s="25" t="s">
        <v>4</v>
      </c>
      <c r="G93" s="169">
        <v>78</v>
      </c>
      <c r="H93" s="63">
        <f t="shared" si="8"/>
        <v>270.55080000000004</v>
      </c>
    </row>
    <row r="94" spans="1:8" ht="15" x14ac:dyDescent="0.25">
      <c r="A94" s="45">
        <v>7</v>
      </c>
      <c r="B94" s="13" t="s">
        <v>11</v>
      </c>
      <c r="C94" s="27" t="s">
        <v>94</v>
      </c>
      <c r="D94" s="15">
        <v>11.129</v>
      </c>
      <c r="E94" s="16">
        <v>4</v>
      </c>
      <c r="F94" s="25" t="s">
        <v>4</v>
      </c>
      <c r="G94" s="169">
        <v>78</v>
      </c>
      <c r="H94" s="63">
        <f t="shared" si="8"/>
        <v>173.61240000000001</v>
      </c>
    </row>
    <row r="95" spans="1:8" ht="15.75" thickBot="1" x14ac:dyDescent="0.3">
      <c r="A95" s="47">
        <v>8</v>
      </c>
      <c r="B95" s="48" t="s">
        <v>11</v>
      </c>
      <c r="C95" s="106" t="s">
        <v>95</v>
      </c>
      <c r="D95" s="49">
        <v>53.026000000000003</v>
      </c>
      <c r="E95" s="50">
        <v>4</v>
      </c>
      <c r="F95" s="71" t="s">
        <v>4</v>
      </c>
      <c r="G95" s="169">
        <v>78</v>
      </c>
      <c r="H95" s="69">
        <f t="shared" si="8"/>
        <v>827.20560000000012</v>
      </c>
    </row>
    <row r="96" spans="1:8" ht="16.5" thickBot="1" x14ac:dyDescent="0.3">
      <c r="A96" s="58"/>
      <c r="B96" s="87"/>
      <c r="C96" s="107"/>
      <c r="D96" s="84">
        <f>SUM(D88:D95)</f>
        <v>163.46400000000003</v>
      </c>
      <c r="E96" s="89"/>
      <c r="F96" s="90"/>
      <c r="G96" s="183"/>
      <c r="H96" s="91"/>
    </row>
    <row r="97" spans="1:8" ht="15.75" thickBot="1" x14ac:dyDescent="0.3">
      <c r="A97" s="138"/>
      <c r="B97" s="92"/>
      <c r="C97" s="108"/>
      <c r="D97" s="94"/>
      <c r="E97" s="95"/>
      <c r="F97" s="96"/>
      <c r="G97" s="97"/>
      <c r="H97" s="142"/>
    </row>
    <row r="98" spans="1:8" ht="15" x14ac:dyDescent="0.25">
      <c r="A98" s="39">
        <v>1</v>
      </c>
      <c r="B98" s="40" t="s">
        <v>12</v>
      </c>
      <c r="C98" s="72" t="s">
        <v>96</v>
      </c>
      <c r="D98" s="42">
        <v>19.510000000000002</v>
      </c>
      <c r="E98" s="43">
        <v>3</v>
      </c>
      <c r="F98" s="70" t="s">
        <v>4</v>
      </c>
      <c r="G98" s="178">
        <v>78</v>
      </c>
      <c r="H98" s="73">
        <f>20%*G98*D98</f>
        <v>304.35600000000005</v>
      </c>
    </row>
    <row r="99" spans="1:8" ht="15" x14ac:dyDescent="0.25">
      <c r="A99" s="45">
        <v>2</v>
      </c>
      <c r="B99" s="13" t="s">
        <v>12</v>
      </c>
      <c r="C99" s="24" t="s">
        <v>97</v>
      </c>
      <c r="D99" s="15">
        <v>13.004</v>
      </c>
      <c r="E99" s="16">
        <v>3</v>
      </c>
      <c r="F99" s="25" t="s">
        <v>4</v>
      </c>
      <c r="G99" s="169">
        <v>78</v>
      </c>
      <c r="H99" s="63">
        <f>20%*G99*D99</f>
        <v>202.86240000000001</v>
      </c>
    </row>
    <row r="100" spans="1:8" ht="15" x14ac:dyDescent="0.25">
      <c r="A100" s="45">
        <v>3</v>
      </c>
      <c r="B100" s="13" t="s">
        <v>12</v>
      </c>
      <c r="C100" s="24" t="s">
        <v>98</v>
      </c>
      <c r="D100" s="15">
        <v>26.513000000000002</v>
      </c>
      <c r="E100" s="16">
        <v>3</v>
      </c>
      <c r="F100" s="25" t="s">
        <v>4</v>
      </c>
      <c r="G100" s="169">
        <v>78</v>
      </c>
      <c r="H100" s="63">
        <f>20%*G100*D100</f>
        <v>413.60280000000006</v>
      </c>
    </row>
    <row r="101" spans="1:8" ht="15" x14ac:dyDescent="0.25">
      <c r="A101" s="45">
        <v>4</v>
      </c>
      <c r="B101" s="13" t="s">
        <v>12</v>
      </c>
      <c r="C101" s="24" t="s">
        <v>99</v>
      </c>
      <c r="D101" s="15">
        <v>21.257000000000001</v>
      </c>
      <c r="E101" s="16">
        <v>3</v>
      </c>
      <c r="F101" s="25" t="s">
        <v>4</v>
      </c>
      <c r="G101" s="169">
        <v>78</v>
      </c>
      <c r="H101" s="63">
        <f>20%*G101*D101</f>
        <v>331.60920000000004</v>
      </c>
    </row>
    <row r="102" spans="1:8" ht="15" x14ac:dyDescent="0.25">
      <c r="A102" s="45">
        <v>5</v>
      </c>
      <c r="B102" s="13" t="s">
        <v>12</v>
      </c>
      <c r="C102" s="24" t="s">
        <v>100</v>
      </c>
      <c r="D102" s="15">
        <v>12.006</v>
      </c>
      <c r="E102" s="16">
        <v>3</v>
      </c>
      <c r="F102" s="25" t="s">
        <v>4</v>
      </c>
      <c r="G102" s="169">
        <v>78</v>
      </c>
      <c r="H102" s="63">
        <f>20%*G102*D102</f>
        <v>187.29360000000003</v>
      </c>
    </row>
    <row r="103" spans="1:8" ht="15" x14ac:dyDescent="0.25">
      <c r="A103" s="45">
        <v>6</v>
      </c>
      <c r="B103" s="13" t="s">
        <v>12</v>
      </c>
      <c r="C103" s="24" t="s">
        <v>101</v>
      </c>
      <c r="D103" s="15">
        <v>18.018999999999998</v>
      </c>
      <c r="E103" s="16">
        <v>3</v>
      </c>
      <c r="F103" s="25" t="s">
        <v>4</v>
      </c>
      <c r="G103" s="169">
        <v>78</v>
      </c>
      <c r="H103" s="63">
        <f t="shared" ref="H103:H110" si="9">20%*G103*D103</f>
        <v>281.09640000000002</v>
      </c>
    </row>
    <row r="104" spans="1:8" ht="15" x14ac:dyDescent="0.25">
      <c r="A104" s="45">
        <v>7</v>
      </c>
      <c r="B104" s="13" t="s">
        <v>12</v>
      </c>
      <c r="C104" s="24" t="s">
        <v>102</v>
      </c>
      <c r="D104" s="15">
        <v>25.009</v>
      </c>
      <c r="E104" s="16">
        <v>5</v>
      </c>
      <c r="F104" s="25" t="s">
        <v>4</v>
      </c>
      <c r="G104" s="169">
        <v>78</v>
      </c>
      <c r="H104" s="63">
        <f t="shared" si="9"/>
        <v>390.14040000000006</v>
      </c>
    </row>
    <row r="105" spans="1:8" ht="15" x14ac:dyDescent="0.25">
      <c r="A105" s="45">
        <v>8</v>
      </c>
      <c r="B105" s="13" t="s">
        <v>12</v>
      </c>
      <c r="C105" s="24" t="s">
        <v>103</v>
      </c>
      <c r="D105" s="15">
        <v>47.014000000000003</v>
      </c>
      <c r="E105" s="16">
        <v>4</v>
      </c>
      <c r="F105" s="25" t="s">
        <v>4</v>
      </c>
      <c r="G105" s="169">
        <v>78</v>
      </c>
      <c r="H105" s="63">
        <f t="shared" si="9"/>
        <v>733.41840000000013</v>
      </c>
    </row>
    <row r="106" spans="1:8" ht="15" x14ac:dyDescent="0.25">
      <c r="A106" s="45">
        <v>9</v>
      </c>
      <c r="B106" s="13" t="s">
        <v>12</v>
      </c>
      <c r="C106" s="24" t="s">
        <v>104</v>
      </c>
      <c r="D106" s="15">
        <v>10.003</v>
      </c>
      <c r="E106" s="16">
        <v>3</v>
      </c>
      <c r="F106" s="25" t="s">
        <v>4</v>
      </c>
      <c r="G106" s="169">
        <v>78</v>
      </c>
      <c r="H106" s="63">
        <f t="shared" si="9"/>
        <v>156.04680000000002</v>
      </c>
    </row>
    <row r="107" spans="1:8" ht="15" x14ac:dyDescent="0.25">
      <c r="A107" s="45">
        <v>10</v>
      </c>
      <c r="B107" s="13" t="s">
        <v>12</v>
      </c>
      <c r="C107" s="24" t="s">
        <v>105</v>
      </c>
      <c r="D107" s="15">
        <v>10.003</v>
      </c>
      <c r="E107" s="16">
        <v>4</v>
      </c>
      <c r="F107" s="25" t="s">
        <v>4</v>
      </c>
      <c r="G107" s="169">
        <v>78</v>
      </c>
      <c r="H107" s="63">
        <f t="shared" si="9"/>
        <v>156.04680000000002</v>
      </c>
    </row>
    <row r="108" spans="1:8" ht="15" x14ac:dyDescent="0.25">
      <c r="A108" s="45">
        <v>11</v>
      </c>
      <c r="B108" s="13" t="s">
        <v>12</v>
      </c>
      <c r="C108" s="24" t="s">
        <v>106</v>
      </c>
      <c r="D108" s="15">
        <v>18.006</v>
      </c>
      <c r="E108" s="16">
        <v>4</v>
      </c>
      <c r="F108" s="25" t="s">
        <v>4</v>
      </c>
      <c r="G108" s="169">
        <v>78</v>
      </c>
      <c r="H108" s="63">
        <f t="shared" si="9"/>
        <v>280.89360000000005</v>
      </c>
    </row>
    <row r="109" spans="1:8" ht="15" x14ac:dyDescent="0.25">
      <c r="A109" s="45">
        <v>12</v>
      </c>
      <c r="B109" s="13" t="s">
        <v>12</v>
      </c>
      <c r="C109" s="24" t="s">
        <v>107</v>
      </c>
      <c r="D109" s="15">
        <v>40.018000000000001</v>
      </c>
      <c r="E109" s="16">
        <v>4</v>
      </c>
      <c r="F109" s="25" t="s">
        <v>4</v>
      </c>
      <c r="G109" s="169">
        <v>78</v>
      </c>
      <c r="H109" s="63">
        <f t="shared" si="9"/>
        <v>624.28080000000011</v>
      </c>
    </row>
    <row r="110" spans="1:8" ht="15.75" thickBot="1" x14ac:dyDescent="0.3">
      <c r="A110" s="47">
        <v>13</v>
      </c>
      <c r="B110" s="48" t="s">
        <v>12</v>
      </c>
      <c r="C110" s="74" t="s">
        <v>108</v>
      </c>
      <c r="D110" s="49">
        <v>22.010999999999999</v>
      </c>
      <c r="E110" s="50">
        <v>4</v>
      </c>
      <c r="F110" s="71" t="s">
        <v>4</v>
      </c>
      <c r="G110" s="179">
        <v>78</v>
      </c>
      <c r="H110" s="51">
        <f t="shared" si="9"/>
        <v>343.3716</v>
      </c>
    </row>
    <row r="111" spans="1:8" ht="16.5" thickBot="1" x14ac:dyDescent="0.3">
      <c r="A111" s="86"/>
      <c r="B111" s="87"/>
      <c r="C111" s="88"/>
      <c r="D111" s="84">
        <f>SUM(D98:D110)</f>
        <v>282.37299999999999</v>
      </c>
      <c r="E111" s="89"/>
      <c r="F111" s="90"/>
      <c r="G111" s="183"/>
      <c r="H111" s="109"/>
    </row>
    <row r="112" spans="1:8" ht="15.75" thickBot="1" x14ac:dyDescent="0.3">
      <c r="A112" s="141"/>
      <c r="B112" s="92"/>
      <c r="C112" s="93"/>
      <c r="D112" s="94"/>
      <c r="E112" s="95"/>
      <c r="F112" s="96"/>
      <c r="G112" s="97"/>
      <c r="H112" s="143"/>
    </row>
    <row r="113" spans="1:8" ht="15.75" thickBot="1" x14ac:dyDescent="0.3">
      <c r="A113" s="58">
        <v>1</v>
      </c>
      <c r="B113" s="87" t="s">
        <v>13</v>
      </c>
      <c r="C113" s="134" t="s">
        <v>109</v>
      </c>
      <c r="D113" s="189">
        <v>12.000999999999999</v>
      </c>
      <c r="E113" s="89">
        <v>4</v>
      </c>
      <c r="F113" s="90" t="s">
        <v>4</v>
      </c>
      <c r="G113" s="183">
        <v>78</v>
      </c>
      <c r="H113" s="109">
        <f>20%*G113*D113</f>
        <v>187.21559999999999</v>
      </c>
    </row>
    <row r="114" spans="1:8" ht="16.5" thickBot="1" x14ac:dyDescent="0.3">
      <c r="A114" s="58"/>
      <c r="B114" s="87"/>
      <c r="C114" s="88"/>
      <c r="D114" s="84">
        <f>SUM(D113:D113)</f>
        <v>12.000999999999999</v>
      </c>
      <c r="E114" s="89"/>
      <c r="F114" s="90"/>
      <c r="G114" s="183"/>
      <c r="H114" s="109"/>
    </row>
    <row r="115" spans="1:8" ht="15.75" thickBot="1" x14ac:dyDescent="0.3">
      <c r="A115" s="138"/>
      <c r="B115" s="92"/>
      <c r="C115" s="93"/>
      <c r="D115" s="94"/>
      <c r="E115" s="95"/>
      <c r="F115" s="96"/>
      <c r="G115" s="97"/>
      <c r="H115" s="143"/>
    </row>
    <row r="116" spans="1:8" ht="15" x14ac:dyDescent="0.25">
      <c r="A116" s="39">
        <v>1</v>
      </c>
      <c r="B116" s="40" t="s">
        <v>14</v>
      </c>
      <c r="C116" s="72" t="s">
        <v>30</v>
      </c>
      <c r="D116" s="42">
        <v>3.746</v>
      </c>
      <c r="E116" s="43">
        <v>4</v>
      </c>
      <c r="F116" s="70" t="s">
        <v>4</v>
      </c>
      <c r="G116" s="178">
        <v>78</v>
      </c>
      <c r="H116" s="44">
        <f t="shared" ref="H116:H121" si="10">20%*G116*D116</f>
        <v>58.437600000000003</v>
      </c>
    </row>
    <row r="117" spans="1:8" ht="15" x14ac:dyDescent="0.25">
      <c r="A117" s="45">
        <v>2</v>
      </c>
      <c r="B117" s="13" t="s">
        <v>14</v>
      </c>
      <c r="C117" s="24" t="s">
        <v>31</v>
      </c>
      <c r="D117" s="15">
        <v>22.504000000000001</v>
      </c>
      <c r="E117" s="16">
        <v>4</v>
      </c>
      <c r="F117" s="25" t="s">
        <v>4</v>
      </c>
      <c r="G117" s="169">
        <v>78</v>
      </c>
      <c r="H117" s="46">
        <f t="shared" si="10"/>
        <v>351.06240000000003</v>
      </c>
    </row>
    <row r="118" spans="1:8" ht="15" x14ac:dyDescent="0.25">
      <c r="A118" s="45">
        <v>3</v>
      </c>
      <c r="B118" s="13" t="s">
        <v>14</v>
      </c>
      <c r="C118" s="24" t="s">
        <v>110</v>
      </c>
      <c r="D118" s="15">
        <v>61.996000000000002</v>
      </c>
      <c r="E118" s="16">
        <v>4</v>
      </c>
      <c r="F118" s="25" t="s">
        <v>4</v>
      </c>
      <c r="G118" s="169">
        <v>78</v>
      </c>
      <c r="H118" s="46">
        <f t="shared" si="10"/>
        <v>967.13760000000013</v>
      </c>
    </row>
    <row r="119" spans="1:8" ht="15" x14ac:dyDescent="0.25">
      <c r="A119" s="45">
        <v>4</v>
      </c>
      <c r="B119" s="13" t="s">
        <v>14</v>
      </c>
      <c r="C119" s="24" t="s">
        <v>111</v>
      </c>
      <c r="D119" s="15">
        <v>16.146999999999998</v>
      </c>
      <c r="E119" s="16">
        <v>3</v>
      </c>
      <c r="F119" s="25" t="s">
        <v>4</v>
      </c>
      <c r="G119" s="169">
        <v>78</v>
      </c>
      <c r="H119" s="46">
        <f t="shared" si="10"/>
        <v>251.89320000000001</v>
      </c>
    </row>
    <row r="120" spans="1:8" ht="15" x14ac:dyDescent="0.25">
      <c r="A120" s="45">
        <v>5</v>
      </c>
      <c r="B120" s="13" t="s">
        <v>14</v>
      </c>
      <c r="C120" s="24" t="s">
        <v>154</v>
      </c>
      <c r="D120" s="15">
        <v>15.003</v>
      </c>
      <c r="E120" s="16">
        <v>3</v>
      </c>
      <c r="F120" s="25" t="s">
        <v>4</v>
      </c>
      <c r="G120" s="169">
        <v>78</v>
      </c>
      <c r="H120" s="46">
        <f t="shared" si="10"/>
        <v>234.04680000000002</v>
      </c>
    </row>
    <row r="121" spans="1:8" ht="15.75" thickBot="1" x14ac:dyDescent="0.3">
      <c r="A121" s="47">
        <v>6</v>
      </c>
      <c r="B121" s="48" t="s">
        <v>14</v>
      </c>
      <c r="C121" s="74" t="s">
        <v>112</v>
      </c>
      <c r="D121" s="49">
        <v>26.006</v>
      </c>
      <c r="E121" s="50">
        <v>4</v>
      </c>
      <c r="F121" s="71" t="s">
        <v>4</v>
      </c>
      <c r="G121" s="179">
        <v>78</v>
      </c>
      <c r="H121" s="51">
        <f t="shared" si="10"/>
        <v>405.69360000000006</v>
      </c>
    </row>
    <row r="122" spans="1:8" ht="16.5" thickBot="1" x14ac:dyDescent="0.3">
      <c r="A122" s="99"/>
      <c r="B122" s="157"/>
      <c r="C122" s="100"/>
      <c r="D122" s="147">
        <f>SUM(D116:D121)</f>
        <v>145.40199999999999</v>
      </c>
      <c r="E122" s="53"/>
      <c r="F122" s="101"/>
      <c r="G122" s="185"/>
      <c r="H122" s="172"/>
    </row>
    <row r="123" spans="1:8" ht="15.75" thickBot="1" x14ac:dyDescent="0.3">
      <c r="A123" s="138"/>
      <c r="B123" s="92"/>
      <c r="C123" s="93"/>
      <c r="D123" s="94"/>
      <c r="E123" s="95"/>
      <c r="F123" s="96"/>
      <c r="G123" s="97"/>
      <c r="H123" s="143"/>
    </row>
    <row r="124" spans="1:8" ht="15" x14ac:dyDescent="0.25">
      <c r="A124" s="39">
        <v>1</v>
      </c>
      <c r="B124" s="110" t="s">
        <v>15</v>
      </c>
      <c r="C124" s="72" t="s">
        <v>113</v>
      </c>
      <c r="D124" s="42">
        <v>5.32</v>
      </c>
      <c r="E124" s="43">
        <v>5</v>
      </c>
      <c r="F124" s="70" t="s">
        <v>4</v>
      </c>
      <c r="G124" s="178">
        <v>78</v>
      </c>
      <c r="H124" s="44">
        <f>20%*G124*D124</f>
        <v>82.992000000000019</v>
      </c>
    </row>
    <row r="125" spans="1:8" ht="15" x14ac:dyDescent="0.25">
      <c r="A125" s="45">
        <v>2</v>
      </c>
      <c r="B125" s="29" t="s">
        <v>15</v>
      </c>
      <c r="C125" s="24" t="s">
        <v>155</v>
      </c>
      <c r="D125" s="15">
        <v>19.004999999999999</v>
      </c>
      <c r="E125" s="16">
        <v>4</v>
      </c>
      <c r="F125" s="25" t="s">
        <v>4</v>
      </c>
      <c r="G125" s="169">
        <v>78</v>
      </c>
      <c r="H125" s="46">
        <f>20%*G125*D125</f>
        <v>296.47800000000001</v>
      </c>
    </row>
    <row r="126" spans="1:8" ht="15" x14ac:dyDescent="0.25">
      <c r="A126" s="45">
        <v>3</v>
      </c>
      <c r="B126" s="29" t="s">
        <v>15</v>
      </c>
      <c r="C126" s="24" t="s">
        <v>114</v>
      </c>
      <c r="D126" s="15">
        <v>38.011000000000003</v>
      </c>
      <c r="E126" s="16">
        <v>4</v>
      </c>
      <c r="F126" s="25" t="s">
        <v>4</v>
      </c>
      <c r="G126" s="169">
        <v>78</v>
      </c>
      <c r="H126" s="46">
        <f>20%*G126*D126</f>
        <v>592.97160000000008</v>
      </c>
    </row>
    <row r="127" spans="1:8" ht="15" x14ac:dyDescent="0.25">
      <c r="A127" s="45">
        <v>4</v>
      </c>
      <c r="B127" s="29" t="s">
        <v>15</v>
      </c>
      <c r="C127" s="24" t="s">
        <v>115</v>
      </c>
      <c r="D127" s="15">
        <v>13.004</v>
      </c>
      <c r="E127" s="16">
        <v>5</v>
      </c>
      <c r="F127" s="25" t="s">
        <v>4</v>
      </c>
      <c r="G127" s="169">
        <v>78</v>
      </c>
      <c r="H127" s="46">
        <f>20%*G127*D127</f>
        <v>202.86240000000001</v>
      </c>
    </row>
    <row r="128" spans="1:8" ht="15.75" thickBot="1" x14ac:dyDescent="0.3">
      <c r="A128" s="47">
        <v>5</v>
      </c>
      <c r="B128" s="111" t="s">
        <v>15</v>
      </c>
      <c r="C128" s="106" t="s">
        <v>116</v>
      </c>
      <c r="D128" s="112">
        <v>22.689</v>
      </c>
      <c r="E128" s="50">
        <v>4</v>
      </c>
      <c r="F128" s="71" t="s">
        <v>4</v>
      </c>
      <c r="G128" s="179">
        <v>78</v>
      </c>
      <c r="H128" s="51">
        <f>20%*G128*D128</f>
        <v>353.94840000000005</v>
      </c>
    </row>
    <row r="129" spans="1:8" ht="16.5" thickBot="1" x14ac:dyDescent="0.3">
      <c r="A129" s="99"/>
      <c r="B129" s="174"/>
      <c r="C129" s="175"/>
      <c r="D129" s="176">
        <f>SUM(D124:D128)</f>
        <v>98.028999999999996</v>
      </c>
      <c r="E129" s="53"/>
      <c r="F129" s="101"/>
      <c r="G129" s="185"/>
      <c r="H129" s="172"/>
    </row>
    <row r="130" spans="1:8" ht="15" x14ac:dyDescent="0.25">
      <c r="A130" s="138"/>
      <c r="B130" s="114"/>
      <c r="C130" s="108"/>
      <c r="D130" s="115"/>
      <c r="E130" s="95"/>
      <c r="F130" s="96"/>
      <c r="G130" s="97"/>
      <c r="H130" s="143"/>
    </row>
    <row r="131" spans="1:8" ht="15" x14ac:dyDescent="0.25">
      <c r="A131" s="45">
        <v>1</v>
      </c>
      <c r="B131" s="13" t="s">
        <v>16</v>
      </c>
      <c r="C131" s="24" t="s">
        <v>117</v>
      </c>
      <c r="D131" s="15">
        <v>20.956</v>
      </c>
      <c r="E131" s="16">
        <v>4</v>
      </c>
      <c r="F131" s="25" t="s">
        <v>4</v>
      </c>
      <c r="G131" s="169">
        <v>78</v>
      </c>
      <c r="H131" s="46">
        <f t="shared" ref="H131:H135" si="11">20%*G131*D131</f>
        <v>326.91360000000003</v>
      </c>
    </row>
    <row r="132" spans="1:8" ht="15" x14ac:dyDescent="0.25">
      <c r="A132" s="45">
        <v>2</v>
      </c>
      <c r="B132" s="13" t="s">
        <v>16</v>
      </c>
      <c r="C132" s="27" t="s">
        <v>118</v>
      </c>
      <c r="D132" s="15">
        <v>14.076000000000001</v>
      </c>
      <c r="E132" s="16">
        <v>4</v>
      </c>
      <c r="F132" s="25" t="s">
        <v>4</v>
      </c>
      <c r="G132" s="169">
        <v>78</v>
      </c>
      <c r="H132" s="63">
        <f t="shared" si="11"/>
        <v>219.58560000000003</v>
      </c>
    </row>
    <row r="133" spans="1:8" ht="15" x14ac:dyDescent="0.25">
      <c r="A133" s="45">
        <v>3</v>
      </c>
      <c r="B133" s="13" t="s">
        <v>16</v>
      </c>
      <c r="C133" s="27" t="s">
        <v>119</v>
      </c>
      <c r="D133" s="15">
        <v>49.021000000000001</v>
      </c>
      <c r="E133" s="16">
        <v>4</v>
      </c>
      <c r="F133" s="25" t="s">
        <v>4</v>
      </c>
      <c r="G133" s="169">
        <v>78</v>
      </c>
      <c r="H133" s="63">
        <f t="shared" si="11"/>
        <v>764.72760000000005</v>
      </c>
    </row>
    <row r="134" spans="1:8" ht="15" x14ac:dyDescent="0.25">
      <c r="A134" s="45">
        <v>4</v>
      </c>
      <c r="B134" s="13" t="s">
        <v>16</v>
      </c>
      <c r="C134" s="24" t="s">
        <v>120</v>
      </c>
      <c r="D134" s="15">
        <v>42.768999999999998</v>
      </c>
      <c r="E134" s="16">
        <v>4</v>
      </c>
      <c r="F134" s="25" t="s">
        <v>4</v>
      </c>
      <c r="G134" s="169">
        <v>78</v>
      </c>
      <c r="H134" s="63">
        <f t="shared" si="11"/>
        <v>667.19640000000004</v>
      </c>
    </row>
    <row r="135" spans="1:8" ht="15" x14ac:dyDescent="0.25">
      <c r="A135" s="45">
        <v>5</v>
      </c>
      <c r="B135" s="13" t="s">
        <v>16</v>
      </c>
      <c r="C135" s="24" t="s">
        <v>121</v>
      </c>
      <c r="D135" s="15">
        <v>13.003</v>
      </c>
      <c r="E135" s="16">
        <v>4</v>
      </c>
      <c r="F135" s="25" t="s">
        <v>4</v>
      </c>
      <c r="G135" s="169">
        <v>78</v>
      </c>
      <c r="H135" s="63">
        <f t="shared" si="11"/>
        <v>202.84680000000003</v>
      </c>
    </row>
    <row r="136" spans="1:8" ht="15" x14ac:dyDescent="0.25">
      <c r="A136" s="45">
        <v>6</v>
      </c>
      <c r="B136" s="13" t="s">
        <v>16</v>
      </c>
      <c r="C136" s="24" t="s">
        <v>122</v>
      </c>
      <c r="D136" s="15">
        <v>32.786000000000001</v>
      </c>
      <c r="E136" s="16">
        <v>4</v>
      </c>
      <c r="F136" s="25" t="s">
        <v>4</v>
      </c>
      <c r="G136" s="169">
        <v>78</v>
      </c>
      <c r="H136" s="46">
        <f t="shared" ref="H136:H141" si="12">20%*G136*D136</f>
        <v>511.46160000000009</v>
      </c>
    </row>
    <row r="137" spans="1:8" ht="15" x14ac:dyDescent="0.25">
      <c r="A137" s="45">
        <v>7</v>
      </c>
      <c r="B137" s="13" t="s">
        <v>16</v>
      </c>
      <c r="C137" s="24" t="s">
        <v>123</v>
      </c>
      <c r="D137" s="15">
        <v>16.006</v>
      </c>
      <c r="E137" s="16">
        <v>4</v>
      </c>
      <c r="F137" s="25" t="s">
        <v>4</v>
      </c>
      <c r="G137" s="169">
        <v>78</v>
      </c>
      <c r="H137" s="63">
        <f t="shared" si="12"/>
        <v>249.69360000000003</v>
      </c>
    </row>
    <row r="138" spans="1:8" ht="15" x14ac:dyDescent="0.25">
      <c r="A138" s="45">
        <v>8</v>
      </c>
      <c r="B138" s="13" t="s">
        <v>16</v>
      </c>
      <c r="C138" s="27" t="s">
        <v>124</v>
      </c>
      <c r="D138" s="15">
        <v>12.452999999999999</v>
      </c>
      <c r="E138" s="16">
        <v>4</v>
      </c>
      <c r="F138" s="25" t="s">
        <v>4</v>
      </c>
      <c r="G138" s="169">
        <v>78</v>
      </c>
      <c r="H138" s="63">
        <f t="shared" si="12"/>
        <v>194.26680000000002</v>
      </c>
    </row>
    <row r="139" spans="1:8" ht="15" x14ac:dyDescent="0.25">
      <c r="A139" s="45">
        <v>9</v>
      </c>
      <c r="B139" s="13" t="s">
        <v>16</v>
      </c>
      <c r="C139" s="27" t="s">
        <v>32</v>
      </c>
      <c r="D139" s="15">
        <v>10.002000000000001</v>
      </c>
      <c r="E139" s="16">
        <v>4</v>
      </c>
      <c r="F139" s="25" t="s">
        <v>4</v>
      </c>
      <c r="G139" s="169">
        <v>78</v>
      </c>
      <c r="H139" s="63">
        <f t="shared" si="12"/>
        <v>156.03120000000001</v>
      </c>
    </row>
    <row r="140" spans="1:8" ht="15" x14ac:dyDescent="0.25">
      <c r="A140" s="45">
        <v>10</v>
      </c>
      <c r="B140" s="13" t="s">
        <v>16</v>
      </c>
      <c r="C140" s="24" t="s">
        <v>33</v>
      </c>
      <c r="D140" s="15">
        <v>19.504000000000001</v>
      </c>
      <c r="E140" s="16">
        <v>4</v>
      </c>
      <c r="F140" s="25" t="s">
        <v>4</v>
      </c>
      <c r="G140" s="169">
        <v>78</v>
      </c>
      <c r="H140" s="63">
        <f t="shared" si="12"/>
        <v>304.26240000000007</v>
      </c>
    </row>
    <row r="141" spans="1:8" ht="15.75" thickBot="1" x14ac:dyDescent="0.3">
      <c r="A141" s="45">
        <v>11</v>
      </c>
      <c r="B141" s="48" t="s">
        <v>16</v>
      </c>
      <c r="C141" s="74" t="s">
        <v>34</v>
      </c>
      <c r="D141" s="49">
        <v>13.004</v>
      </c>
      <c r="E141" s="50">
        <v>4</v>
      </c>
      <c r="F141" s="71" t="s">
        <v>4</v>
      </c>
      <c r="G141" s="179">
        <v>78</v>
      </c>
      <c r="H141" s="69">
        <f t="shared" si="12"/>
        <v>202.86240000000001</v>
      </c>
    </row>
    <row r="142" spans="1:8" ht="16.5" thickBot="1" x14ac:dyDescent="0.3">
      <c r="A142" s="58"/>
      <c r="B142" s="87"/>
      <c r="C142" s="107"/>
      <c r="D142" s="84">
        <f>SUM(D131:D141)</f>
        <v>243.57999999999998</v>
      </c>
      <c r="E142" s="89"/>
      <c r="F142" s="90"/>
      <c r="G142" s="183"/>
      <c r="H142" s="116"/>
    </row>
    <row r="143" spans="1:8" ht="13.5" thickBot="1" x14ac:dyDescent="0.25">
      <c r="A143" s="150"/>
      <c r="B143" s="151"/>
      <c r="C143" s="151"/>
      <c r="D143" s="151"/>
      <c r="E143" s="151"/>
      <c r="F143" s="151"/>
      <c r="G143" s="186"/>
      <c r="H143" s="152"/>
    </row>
    <row r="144" spans="1:8" ht="15" x14ac:dyDescent="0.25">
      <c r="A144" s="39">
        <v>1</v>
      </c>
      <c r="B144" s="40" t="s">
        <v>17</v>
      </c>
      <c r="C144" s="75" t="s">
        <v>125</v>
      </c>
      <c r="D144" s="105">
        <v>40.83</v>
      </c>
      <c r="E144" s="117">
        <v>4</v>
      </c>
      <c r="F144" s="70" t="s">
        <v>4</v>
      </c>
      <c r="G144" s="178">
        <v>78</v>
      </c>
      <c r="H144" s="73">
        <f t="shared" ref="H144:H150" si="13">20%*G144*D144</f>
        <v>636.94799999999998</v>
      </c>
    </row>
    <row r="145" spans="1:8" ht="15" x14ac:dyDescent="0.25">
      <c r="A145" s="45">
        <v>2</v>
      </c>
      <c r="B145" s="13" t="s">
        <v>17</v>
      </c>
      <c r="C145" s="27" t="s">
        <v>126</v>
      </c>
      <c r="D145" s="18">
        <v>35.017000000000003</v>
      </c>
      <c r="E145" s="30">
        <v>4</v>
      </c>
      <c r="F145" s="25" t="s">
        <v>4</v>
      </c>
      <c r="G145" s="169">
        <v>78</v>
      </c>
      <c r="H145" s="63">
        <f t="shared" si="13"/>
        <v>546.26520000000005</v>
      </c>
    </row>
    <row r="146" spans="1:8" ht="15" x14ac:dyDescent="0.25">
      <c r="A146" s="45">
        <v>3</v>
      </c>
      <c r="B146" s="13" t="s">
        <v>17</v>
      </c>
      <c r="C146" s="27" t="s">
        <v>127</v>
      </c>
      <c r="D146" s="18">
        <v>13.67</v>
      </c>
      <c r="E146" s="30">
        <v>6</v>
      </c>
      <c r="F146" s="25" t="s">
        <v>4</v>
      </c>
      <c r="G146" s="169">
        <v>78</v>
      </c>
      <c r="H146" s="63">
        <f t="shared" si="13"/>
        <v>213.25200000000001</v>
      </c>
    </row>
    <row r="147" spans="1:8" ht="15" x14ac:dyDescent="0.25">
      <c r="A147" s="45">
        <v>4</v>
      </c>
      <c r="B147" s="13" t="s">
        <v>17</v>
      </c>
      <c r="C147" s="27" t="s">
        <v>128</v>
      </c>
      <c r="D147" s="18">
        <v>49.118000000000002</v>
      </c>
      <c r="E147" s="30">
        <v>4</v>
      </c>
      <c r="F147" s="25" t="s">
        <v>4</v>
      </c>
      <c r="G147" s="169">
        <v>78</v>
      </c>
      <c r="H147" s="63">
        <f t="shared" si="13"/>
        <v>766.24080000000015</v>
      </c>
    </row>
    <row r="148" spans="1:8" ht="15" x14ac:dyDescent="0.25">
      <c r="A148" s="45">
        <v>5</v>
      </c>
      <c r="B148" s="13" t="s">
        <v>17</v>
      </c>
      <c r="C148" s="27" t="s">
        <v>129</v>
      </c>
      <c r="D148" s="18">
        <v>15.005000000000001</v>
      </c>
      <c r="E148" s="30">
        <v>4</v>
      </c>
      <c r="F148" s="25" t="s">
        <v>4</v>
      </c>
      <c r="G148" s="169">
        <v>78</v>
      </c>
      <c r="H148" s="63">
        <f t="shared" si="13"/>
        <v>234.07800000000003</v>
      </c>
    </row>
    <row r="149" spans="1:8" ht="15" x14ac:dyDescent="0.25">
      <c r="A149" s="45">
        <v>6</v>
      </c>
      <c r="B149" s="13" t="s">
        <v>17</v>
      </c>
      <c r="C149" s="27" t="s">
        <v>130</v>
      </c>
      <c r="D149" s="18">
        <v>45.012</v>
      </c>
      <c r="E149" s="30">
        <v>3</v>
      </c>
      <c r="F149" s="25" t="s">
        <v>4</v>
      </c>
      <c r="G149" s="169">
        <v>78</v>
      </c>
      <c r="H149" s="63">
        <f t="shared" si="13"/>
        <v>702.18720000000008</v>
      </c>
    </row>
    <row r="150" spans="1:8" ht="15.75" thickBot="1" x14ac:dyDescent="0.3">
      <c r="A150" s="47">
        <v>7</v>
      </c>
      <c r="B150" s="48" t="s">
        <v>17</v>
      </c>
      <c r="C150" s="106" t="s">
        <v>131</v>
      </c>
      <c r="D150" s="112">
        <v>35.011000000000003</v>
      </c>
      <c r="E150" s="118">
        <v>3</v>
      </c>
      <c r="F150" s="71" t="s">
        <v>4</v>
      </c>
      <c r="G150" s="169">
        <v>78</v>
      </c>
      <c r="H150" s="69">
        <f t="shared" si="13"/>
        <v>546.17160000000013</v>
      </c>
    </row>
    <row r="151" spans="1:8" ht="16.5" thickBot="1" x14ac:dyDescent="0.3">
      <c r="A151" s="58"/>
      <c r="B151" s="87"/>
      <c r="C151" s="107"/>
      <c r="D151" s="113">
        <f>SUM(D144:D150)</f>
        <v>233.66300000000001</v>
      </c>
      <c r="E151" s="119"/>
      <c r="F151" s="90"/>
      <c r="G151" s="120"/>
      <c r="H151" s="91"/>
    </row>
    <row r="152" spans="1:8" ht="15.75" thickBot="1" x14ac:dyDescent="0.3">
      <c r="A152" s="138"/>
      <c r="B152" s="92"/>
      <c r="C152" s="108"/>
      <c r="D152" s="115"/>
      <c r="E152" s="121"/>
      <c r="F152" s="96"/>
      <c r="G152" s="122"/>
      <c r="H152" s="142"/>
    </row>
    <row r="153" spans="1:8" ht="15" x14ac:dyDescent="0.25">
      <c r="A153" s="39">
        <v>1</v>
      </c>
      <c r="B153" s="40" t="s">
        <v>0</v>
      </c>
      <c r="C153" s="72" t="s">
        <v>132</v>
      </c>
      <c r="D153" s="42">
        <v>22.01</v>
      </c>
      <c r="E153" s="43">
        <v>4</v>
      </c>
      <c r="F153" s="70" t="s">
        <v>4</v>
      </c>
      <c r="G153" s="178">
        <v>78</v>
      </c>
      <c r="H153" s="73">
        <f t="shared" ref="H153:H163" si="14">20%*G153*D153</f>
        <v>343.35600000000005</v>
      </c>
    </row>
    <row r="154" spans="1:8" ht="15" x14ac:dyDescent="0.25">
      <c r="A154" s="45">
        <v>2</v>
      </c>
      <c r="B154" s="13" t="s">
        <v>0</v>
      </c>
      <c r="C154" s="24" t="s">
        <v>133</v>
      </c>
      <c r="D154" s="15">
        <v>21.01</v>
      </c>
      <c r="E154" s="16">
        <v>4</v>
      </c>
      <c r="F154" s="25" t="s">
        <v>4</v>
      </c>
      <c r="G154" s="169">
        <v>78</v>
      </c>
      <c r="H154" s="63">
        <f t="shared" si="14"/>
        <v>327.75600000000003</v>
      </c>
    </row>
    <row r="155" spans="1:8" ht="15" x14ac:dyDescent="0.25">
      <c r="A155" s="45">
        <v>3</v>
      </c>
      <c r="B155" s="13" t="s">
        <v>0</v>
      </c>
      <c r="C155" s="24" t="s">
        <v>134</v>
      </c>
      <c r="D155" s="15">
        <v>21.009</v>
      </c>
      <c r="E155" s="16">
        <v>4</v>
      </c>
      <c r="F155" s="25" t="s">
        <v>4</v>
      </c>
      <c r="G155" s="169">
        <v>78</v>
      </c>
      <c r="H155" s="63">
        <f t="shared" si="14"/>
        <v>327.74040000000002</v>
      </c>
    </row>
    <row r="156" spans="1:8" ht="15" x14ac:dyDescent="0.25">
      <c r="A156" s="45">
        <v>4</v>
      </c>
      <c r="B156" s="13" t="s">
        <v>0</v>
      </c>
      <c r="C156" s="24" t="s">
        <v>135</v>
      </c>
      <c r="D156" s="15">
        <v>10.01</v>
      </c>
      <c r="E156" s="16">
        <v>3</v>
      </c>
      <c r="F156" s="25" t="s">
        <v>4</v>
      </c>
      <c r="G156" s="169">
        <v>78</v>
      </c>
      <c r="H156" s="63">
        <f t="shared" si="14"/>
        <v>156.15600000000001</v>
      </c>
    </row>
    <row r="157" spans="1:8" ht="15" x14ac:dyDescent="0.25">
      <c r="A157" s="45">
        <v>5</v>
      </c>
      <c r="B157" s="13" t="s">
        <v>0</v>
      </c>
      <c r="C157" s="24" t="s">
        <v>136</v>
      </c>
      <c r="D157" s="15">
        <v>11.754</v>
      </c>
      <c r="E157" s="16">
        <v>4</v>
      </c>
      <c r="F157" s="25" t="s">
        <v>4</v>
      </c>
      <c r="G157" s="169">
        <v>78</v>
      </c>
      <c r="H157" s="63">
        <f t="shared" si="14"/>
        <v>183.36240000000001</v>
      </c>
    </row>
    <row r="158" spans="1:8" ht="15" x14ac:dyDescent="0.25">
      <c r="A158" s="45">
        <v>6</v>
      </c>
      <c r="B158" s="13" t="s">
        <v>0</v>
      </c>
      <c r="C158" s="24" t="s">
        <v>137</v>
      </c>
      <c r="D158" s="15">
        <v>30.01</v>
      </c>
      <c r="E158" s="16">
        <v>3</v>
      </c>
      <c r="F158" s="25" t="s">
        <v>4</v>
      </c>
      <c r="G158" s="169">
        <v>78</v>
      </c>
      <c r="H158" s="63">
        <f t="shared" si="14"/>
        <v>468.15600000000006</v>
      </c>
    </row>
    <row r="159" spans="1:8" ht="15" x14ac:dyDescent="0.25">
      <c r="A159" s="45">
        <v>7</v>
      </c>
      <c r="B159" s="13" t="s">
        <v>0</v>
      </c>
      <c r="C159" s="24" t="s">
        <v>138</v>
      </c>
      <c r="D159" s="15">
        <v>24.507999999999999</v>
      </c>
      <c r="E159" s="16">
        <v>4</v>
      </c>
      <c r="F159" s="25" t="s">
        <v>4</v>
      </c>
      <c r="G159" s="169">
        <v>78</v>
      </c>
      <c r="H159" s="63">
        <f t="shared" si="14"/>
        <v>382.32480000000004</v>
      </c>
    </row>
    <row r="160" spans="1:8" ht="15" x14ac:dyDescent="0.25">
      <c r="A160" s="45">
        <v>8</v>
      </c>
      <c r="B160" s="13" t="s">
        <v>0</v>
      </c>
      <c r="C160" s="24" t="s">
        <v>139</v>
      </c>
      <c r="D160" s="15">
        <v>10.015000000000001</v>
      </c>
      <c r="E160" s="16">
        <v>3</v>
      </c>
      <c r="F160" s="25" t="s">
        <v>4</v>
      </c>
      <c r="G160" s="169">
        <v>78</v>
      </c>
      <c r="H160" s="63">
        <f t="shared" si="14"/>
        <v>156.23400000000004</v>
      </c>
    </row>
    <row r="161" spans="1:8" ht="15" x14ac:dyDescent="0.25">
      <c r="A161" s="45">
        <v>9</v>
      </c>
      <c r="B161" s="13" t="s">
        <v>0</v>
      </c>
      <c r="C161" s="24" t="s">
        <v>140</v>
      </c>
      <c r="D161" s="15">
        <v>22.509</v>
      </c>
      <c r="E161" s="16">
        <v>4</v>
      </c>
      <c r="F161" s="25" t="s">
        <v>4</v>
      </c>
      <c r="G161" s="169">
        <v>78</v>
      </c>
      <c r="H161" s="63">
        <f t="shared" si="14"/>
        <v>351.14040000000006</v>
      </c>
    </row>
    <row r="162" spans="1:8" ht="15" x14ac:dyDescent="0.25">
      <c r="A162" s="45">
        <v>10</v>
      </c>
      <c r="B162" s="13" t="s">
        <v>0</v>
      </c>
      <c r="C162" s="27" t="s">
        <v>141</v>
      </c>
      <c r="D162" s="15">
        <v>10.005000000000001</v>
      </c>
      <c r="E162" s="16">
        <v>3</v>
      </c>
      <c r="F162" s="25" t="s">
        <v>4</v>
      </c>
      <c r="G162" s="169">
        <v>78</v>
      </c>
      <c r="H162" s="63">
        <f t="shared" si="14"/>
        <v>156.07800000000003</v>
      </c>
    </row>
    <row r="163" spans="1:8" ht="15.75" thickBot="1" x14ac:dyDescent="0.3">
      <c r="A163" s="47">
        <v>11</v>
      </c>
      <c r="B163" s="48" t="s">
        <v>0</v>
      </c>
      <c r="C163" s="74" t="s">
        <v>142</v>
      </c>
      <c r="D163" s="49">
        <v>45.018999999999998</v>
      </c>
      <c r="E163" s="50">
        <v>3</v>
      </c>
      <c r="F163" s="71" t="s">
        <v>4</v>
      </c>
      <c r="G163" s="179">
        <v>78</v>
      </c>
      <c r="H163" s="69">
        <f t="shared" si="14"/>
        <v>702.29640000000006</v>
      </c>
    </row>
    <row r="164" spans="1:8" ht="16.5" thickBot="1" x14ac:dyDescent="0.3">
      <c r="A164" s="99"/>
      <c r="B164" s="157"/>
      <c r="C164" s="100"/>
      <c r="D164" s="147">
        <f>SUM(D153:D163)</f>
        <v>227.85900000000004</v>
      </c>
      <c r="E164" s="53"/>
      <c r="F164" s="101"/>
      <c r="G164" s="185"/>
      <c r="H164" s="102"/>
    </row>
    <row r="165" spans="1:8" ht="17.25" customHeight="1" thickBot="1" x14ac:dyDescent="0.3">
      <c r="A165" s="138"/>
      <c r="B165" s="92"/>
      <c r="C165" s="93"/>
      <c r="D165" s="94"/>
      <c r="E165" s="95"/>
      <c r="F165" s="96"/>
      <c r="G165" s="97"/>
      <c r="H165" s="142"/>
    </row>
    <row r="166" spans="1:8" ht="15.75" thickBot="1" x14ac:dyDescent="0.3">
      <c r="A166" s="39">
        <v>1</v>
      </c>
      <c r="B166" s="40" t="s">
        <v>143</v>
      </c>
      <c r="C166" s="72" t="s">
        <v>144</v>
      </c>
      <c r="D166" s="42">
        <v>10.749000000000001</v>
      </c>
      <c r="E166" s="43">
        <v>6</v>
      </c>
      <c r="F166" s="70" t="s">
        <v>4</v>
      </c>
      <c r="G166" s="178">
        <v>78</v>
      </c>
      <c r="H166" s="73">
        <f>20%*G166*D166</f>
        <v>167.68440000000001</v>
      </c>
    </row>
    <row r="167" spans="1:8" ht="16.5" thickBot="1" x14ac:dyDescent="0.3">
      <c r="A167" s="58"/>
      <c r="B167" s="87"/>
      <c r="C167" s="88"/>
      <c r="D167" s="84">
        <f>SUM(D166:D166)</f>
        <v>10.749000000000001</v>
      </c>
      <c r="E167" s="89"/>
      <c r="F167" s="90"/>
      <c r="G167" s="183"/>
      <c r="H167" s="91"/>
    </row>
    <row r="168" spans="1:8" ht="15.75" thickBot="1" x14ac:dyDescent="0.3">
      <c r="A168" s="138"/>
      <c r="B168" s="92"/>
      <c r="C168" s="93"/>
      <c r="D168" s="123"/>
      <c r="E168" s="95"/>
      <c r="F168" s="96"/>
      <c r="G168" s="97"/>
      <c r="H168" s="142"/>
    </row>
    <row r="169" spans="1:8" ht="15" x14ac:dyDescent="0.25">
      <c r="A169" s="39">
        <v>1</v>
      </c>
      <c r="B169" s="40" t="s">
        <v>1</v>
      </c>
      <c r="C169" s="75" t="s">
        <v>20</v>
      </c>
      <c r="D169" s="42">
        <v>55.039000000000001</v>
      </c>
      <c r="E169" s="43">
        <v>4</v>
      </c>
      <c r="F169" s="70" t="s">
        <v>4</v>
      </c>
      <c r="G169" s="178">
        <v>78</v>
      </c>
      <c r="H169" s="73">
        <f t="shared" ref="H169:H171" si="15">20%*G169*D169</f>
        <v>858.60840000000007</v>
      </c>
    </row>
    <row r="170" spans="1:8" ht="15" x14ac:dyDescent="0.25">
      <c r="A170" s="45">
        <v>2</v>
      </c>
      <c r="B170" s="13" t="s">
        <v>1</v>
      </c>
      <c r="C170" s="27" t="s">
        <v>21</v>
      </c>
      <c r="D170" s="15">
        <v>10.493</v>
      </c>
      <c r="E170" s="16">
        <v>4</v>
      </c>
      <c r="F170" s="25" t="s">
        <v>4</v>
      </c>
      <c r="G170" s="169">
        <v>78</v>
      </c>
      <c r="H170" s="63">
        <f t="shared" si="15"/>
        <v>163.69080000000002</v>
      </c>
    </row>
    <row r="171" spans="1:8" ht="15.75" thickBot="1" x14ac:dyDescent="0.3">
      <c r="A171" s="45">
        <v>3</v>
      </c>
      <c r="B171" s="13" t="s">
        <v>1</v>
      </c>
      <c r="C171" s="27" t="s">
        <v>35</v>
      </c>
      <c r="D171" s="15">
        <v>15.003</v>
      </c>
      <c r="E171" s="16">
        <v>4</v>
      </c>
      <c r="F171" s="25" t="s">
        <v>4</v>
      </c>
      <c r="G171" s="169">
        <v>78</v>
      </c>
      <c r="H171" s="63">
        <f t="shared" si="15"/>
        <v>234.04680000000002</v>
      </c>
    </row>
    <row r="172" spans="1:8" ht="16.5" thickBot="1" x14ac:dyDescent="0.3">
      <c r="A172" s="58"/>
      <c r="B172" s="125"/>
      <c r="C172" s="125"/>
      <c r="D172" s="126">
        <f>SUM(D169:D171)</f>
        <v>80.534999999999997</v>
      </c>
      <c r="E172" s="125"/>
      <c r="F172" s="125"/>
      <c r="G172" s="127"/>
      <c r="H172" s="128"/>
    </row>
    <row r="173" spans="1:8" ht="15.75" thickBot="1" x14ac:dyDescent="0.3">
      <c r="A173" s="141"/>
      <c r="B173" s="78"/>
      <c r="C173" s="124"/>
      <c r="D173" s="80"/>
      <c r="E173" s="81"/>
      <c r="F173" s="79"/>
      <c r="G173" s="95"/>
      <c r="H173" s="142"/>
    </row>
    <row r="174" spans="1:8" ht="16.5" thickBot="1" x14ac:dyDescent="0.3">
      <c r="A174" s="194" t="s">
        <v>159</v>
      </c>
      <c r="B174" s="195"/>
      <c r="C174" s="196"/>
      <c r="D174" s="144">
        <f>D172+D167+D164+D151+D142+D129+D122+D114+D111+D96+D86+D80+D71+D63+D60+D53+D50+D39</f>
        <v>3472.5179999999996</v>
      </c>
      <c r="E174" s="3"/>
      <c r="F174" s="3"/>
      <c r="G174" s="3"/>
      <c r="H174" s="4"/>
    </row>
    <row r="175" spans="1:8" x14ac:dyDescent="0.2">
      <c r="A175" s="32"/>
      <c r="B175" s="31"/>
      <c r="C175" s="2"/>
      <c r="D175" s="33"/>
      <c r="E175" s="2"/>
      <c r="F175" s="2"/>
      <c r="G175" s="2"/>
      <c r="H175" s="2"/>
    </row>
    <row r="176" spans="1:8" x14ac:dyDescent="0.2">
      <c r="A176" s="32"/>
      <c r="B176" s="31"/>
      <c r="C176" s="2"/>
      <c r="D176" s="33"/>
      <c r="E176" s="2"/>
      <c r="F176" s="2"/>
      <c r="G176" s="2"/>
      <c r="H176" s="2"/>
    </row>
    <row r="179" spans="1:8" x14ac:dyDescent="0.2">
      <c r="A179" s="5"/>
    </row>
    <row r="180" spans="1:8" x14ac:dyDescent="0.2">
      <c r="A180" s="5"/>
    </row>
    <row r="181" spans="1:8" x14ac:dyDescent="0.2">
      <c r="A181" s="5"/>
    </row>
    <row r="186" spans="1:8" s="5" customFormat="1" x14ac:dyDescent="0.2">
      <c r="A186"/>
      <c r="B186"/>
      <c r="C186"/>
      <c r="D186"/>
      <c r="E186"/>
      <c r="F186"/>
      <c r="G186"/>
      <c r="H186"/>
    </row>
    <row r="194" spans="15:21" ht="18" customHeight="1" x14ac:dyDescent="0.2"/>
    <row r="200" spans="15:21" x14ac:dyDescent="0.2">
      <c r="O200" s="158"/>
      <c r="P200" s="158"/>
      <c r="Q200" s="158"/>
      <c r="R200" s="158"/>
      <c r="S200" s="158"/>
      <c r="T200" s="158"/>
      <c r="U200" s="158"/>
    </row>
    <row r="201" spans="15:21" x14ac:dyDescent="0.2">
      <c r="O201" s="158"/>
      <c r="P201" s="158"/>
      <c r="Q201" s="158"/>
      <c r="R201" s="158"/>
      <c r="S201" s="158"/>
      <c r="T201" s="158"/>
      <c r="U201" s="158"/>
    </row>
    <row r="202" spans="15:21" x14ac:dyDescent="0.2">
      <c r="O202" s="158"/>
      <c r="P202" s="158"/>
      <c r="Q202" s="158"/>
      <c r="R202" s="158"/>
      <c r="S202" s="158"/>
      <c r="T202" s="158"/>
      <c r="U202" s="158"/>
    </row>
    <row r="203" spans="15:21" x14ac:dyDescent="0.2">
      <c r="O203" s="158"/>
      <c r="P203" s="158"/>
      <c r="Q203" s="158"/>
      <c r="R203" s="158"/>
      <c r="S203" s="158"/>
      <c r="T203" s="158"/>
      <c r="U203" s="158"/>
    </row>
    <row r="211" ht="12.75" customHeight="1" x14ac:dyDescent="0.2"/>
    <row r="223" ht="17.25" customHeight="1" x14ac:dyDescent="0.2"/>
    <row r="237" ht="20.25" customHeight="1" x14ac:dyDescent="0.2"/>
    <row r="242" spans="1:8" ht="12.75" customHeight="1" x14ac:dyDescent="0.2"/>
    <row r="248" spans="1:8" s="5" customFormat="1" x14ac:dyDescent="0.2">
      <c r="A248"/>
      <c r="B248"/>
      <c r="C248"/>
      <c r="D248"/>
      <c r="E248"/>
      <c r="F248"/>
      <c r="G248"/>
      <c r="H248"/>
    </row>
  </sheetData>
  <mergeCells count="2">
    <mergeCell ref="A3:H3"/>
    <mergeCell ref="A174:C17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ТЪРГ 24-25</vt:lpstr>
      <vt:lpstr>'ТЪРГ 24-25'!Печат_заглавия</vt:lpstr>
    </vt:vector>
  </TitlesOfParts>
  <Company>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Потребител на Windows</cp:lastModifiedBy>
  <cp:lastPrinted>2024-09-04T10:27:47Z</cp:lastPrinted>
  <dcterms:created xsi:type="dcterms:W3CDTF">2010-12-02T14:51:02Z</dcterms:created>
  <dcterms:modified xsi:type="dcterms:W3CDTF">2024-09-04T10:46:17Z</dcterms:modified>
</cp:coreProperties>
</file>