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0" windowWidth="19320" windowHeight="8625" activeTab="1"/>
  </bookViews>
  <sheets>
    <sheet name="ПРИЛОЖЕНИЕ 1" sheetId="2" r:id="rId1"/>
    <sheet name="ПРИЛОЖЕНИЕ 2" sheetId="6" r:id="rId2"/>
  </sheets>
  <definedNames>
    <definedName name="_xlnm.Print_Titles" localSheetId="1">'ПРИЛОЖЕНИЕ 2'!$3:$7</definedName>
  </definedNames>
  <calcPr calcId="145621"/>
</workbook>
</file>

<file path=xl/calcChain.xml><?xml version="1.0" encoding="utf-8"?>
<calcChain xmlns="http://schemas.openxmlformats.org/spreadsheetml/2006/main">
  <c r="D13" i="6" l="1"/>
  <c r="I56" i="6" l="1"/>
  <c r="I53" i="6"/>
  <c r="I52" i="6"/>
  <c r="I49" i="6"/>
  <c r="I46" i="6"/>
  <c r="I45" i="6"/>
  <c r="I44" i="6"/>
  <c r="I41" i="6"/>
  <c r="I40" i="6"/>
  <c r="I31" i="6"/>
  <c r="I30" i="6"/>
  <c r="I27" i="6"/>
  <c r="I26" i="6"/>
  <c r="I23" i="6"/>
  <c r="I22" i="6"/>
  <c r="I21" i="6"/>
  <c r="I18" i="6"/>
  <c r="I17" i="6"/>
  <c r="I16" i="6"/>
  <c r="I15" i="6"/>
  <c r="I10" i="6"/>
  <c r="I11" i="6"/>
  <c r="I12" i="6"/>
  <c r="I9" i="6"/>
  <c r="H19" i="2" l="1"/>
  <c r="H18" i="2"/>
  <c r="H15" i="2"/>
  <c r="H12" i="2"/>
  <c r="H9" i="2"/>
  <c r="D26" i="2" l="1"/>
  <c r="D32" i="2"/>
  <c r="D10" i="2" l="1"/>
  <c r="D29" i="2" l="1"/>
  <c r="E57" i="6" l="1"/>
  <c r="D57" i="6"/>
  <c r="D59" i="6" s="1"/>
  <c r="E54" i="6"/>
  <c r="D54" i="6"/>
  <c r="E50" i="6"/>
  <c r="D50" i="6"/>
  <c r="E47" i="6"/>
  <c r="D47" i="6"/>
  <c r="E42" i="6"/>
  <c r="D42" i="6"/>
  <c r="E38" i="6"/>
  <c r="D38" i="6"/>
  <c r="E35" i="6"/>
  <c r="D35" i="6"/>
  <c r="E32" i="6"/>
  <c r="D32" i="6"/>
  <c r="E28" i="6"/>
  <c r="D28" i="6"/>
  <c r="E24" i="6"/>
  <c r="D24" i="6"/>
  <c r="E19" i="6"/>
  <c r="D19" i="6"/>
  <c r="E13" i="6"/>
  <c r="E59" i="6" l="1"/>
  <c r="D13" i="2"/>
  <c r="D20" i="2"/>
  <c r="D16" i="2" l="1"/>
  <c r="D34" i="2" s="1"/>
</calcChain>
</file>

<file path=xl/sharedStrings.xml><?xml version="1.0" encoding="utf-8"?>
<sst xmlns="http://schemas.openxmlformats.org/spreadsheetml/2006/main" count="147" uniqueCount="70">
  <si>
    <t>нива</t>
  </si>
  <si>
    <t>Александрия</t>
  </si>
  <si>
    <t>Габер</t>
  </si>
  <si>
    <t>Добрин</t>
  </si>
  <si>
    <t>Загорци</t>
  </si>
  <si>
    <t>Земенци</t>
  </si>
  <si>
    <t>Зимница</t>
  </si>
  <si>
    <t>Кап.Димитрово</t>
  </si>
  <si>
    <t>Крушари</t>
  </si>
  <si>
    <t>40097.509.10</t>
  </si>
  <si>
    <t>Лозенец</t>
  </si>
  <si>
    <t>Огняново</t>
  </si>
  <si>
    <t>Пор.Кърджиево</t>
  </si>
  <si>
    <t>Северняк</t>
  </si>
  <si>
    <t>Телериг</t>
  </si>
  <si>
    <t>зел.култ.</t>
  </si>
  <si>
    <t>всичко</t>
  </si>
  <si>
    <t>Всичко за общината</t>
  </si>
  <si>
    <t xml:space="preserve">Всичко за общината </t>
  </si>
  <si>
    <t xml:space="preserve">За първата 2019/2020 стопанска година АРЕНДАТОРЪТ дължи арендно плащане само за частта от арендувания имот, която е обработваема и попада в допустим слой за подпомагане. За останалата част от площта на имота, попадаща извън допустимия слой за подпомагане, арендна вноска за първата стопанска година не се дължи. При възстановяване на негодната част АРЕНДАТОРЪТ може да я включи в допустимия слой по предвидения за това ред  </t>
  </si>
  <si>
    <t>00268.2.21</t>
  </si>
  <si>
    <t>14043.15.1</t>
  </si>
  <si>
    <t>21470.17.23</t>
  </si>
  <si>
    <t>30185.19.1</t>
  </si>
  <si>
    <t>30185.30.7</t>
  </si>
  <si>
    <t>30781.86.6</t>
  </si>
  <si>
    <t>30781.18.36</t>
  </si>
  <si>
    <t>30781.18.28</t>
  </si>
  <si>
    <t>30781.12.59</t>
  </si>
  <si>
    <t>53357.54.2</t>
  </si>
  <si>
    <t>65906.17.1</t>
  </si>
  <si>
    <t>00268.1.2</t>
  </si>
  <si>
    <t>00268.14.14</t>
  </si>
  <si>
    <t>00268.22.34</t>
  </si>
  <si>
    <t>00268.22.121</t>
  </si>
  <si>
    <t>14043.11.45</t>
  </si>
  <si>
    <t>14043.18.37</t>
  </si>
  <si>
    <t>14043.53.1</t>
  </si>
  <si>
    <t>14043.20.1</t>
  </si>
  <si>
    <t>30185.16.79</t>
  </si>
  <si>
    <t>30185.22.126</t>
  </si>
  <si>
    <t>30781.16.26</t>
  </si>
  <si>
    <t>30781.74.7</t>
  </si>
  <si>
    <t>30884.13.56</t>
  </si>
  <si>
    <t>30884.13.27</t>
  </si>
  <si>
    <t>36138.140.163</t>
  </si>
  <si>
    <t>44104.10.6</t>
  </si>
  <si>
    <t>44104.10.7</t>
  </si>
  <si>
    <t>53357.67.1</t>
  </si>
  <si>
    <t>53357.71.2</t>
  </si>
  <si>
    <t>53357.72.2</t>
  </si>
  <si>
    <t>57858.1.2</t>
  </si>
  <si>
    <t>65906.24.1</t>
  </si>
  <si>
    <t>65906.25.3</t>
  </si>
  <si>
    <t>72196.98.2</t>
  </si>
  <si>
    <t>ПРИЛОЖЕНИЕ 1</t>
  </si>
  <si>
    <t>ПРИЛОЖЕНИЕ 2</t>
  </si>
  <si>
    <t>30185.30.56</t>
  </si>
  <si>
    <t xml:space="preserve">СПИСЪК
ЗА ОТДАВАНЕ ПОД АРЕНДА ЗА СРОК ОТ ПЕТ СТОПАНСКИ ГОДИНИ                                                                                                                                                                     НА СВОБОДНИТЕ ЗЕМЕДЕЛСКИ ЗЕМИ ОТ ДПФ
С НТП – НИВИ
ЗА ОБЩИНА КРУШАРИ - ВТОРА ТРЪЖНА СЕСИЯ ЗА СТОПАНСКАТА 2019/2020 г.                                                         
</t>
  </si>
  <si>
    <t xml:space="preserve"> СПИСЪК
ЗА ОТДАВАНЕ ПОД АРЕНДА ЗА СРОК ОТ ПЕТ СТОПАНСКИ ГОДИНИ                                                                                                                                                                     НА СВОБОДНИТЕ ЗЕМЕДЕЛСКИ ЗЕМИ ОТ ДПФ С НЕГОДНИ ЗА ОБРАБОТВАНЕ ЧАСТИ
ЗА ОБЩИНА КРУШАРИ - ВТОРА ТРЪЖНА СЕСИЯ ЗА СТОПАНСКАТА 2019/2020 г.                                                                  
</t>
  </si>
  <si>
    <t>№ по 
ред</t>
  </si>
  <si>
    <t>землище</t>
  </si>
  <si>
    <t>номер имот</t>
  </si>
  <si>
    <t>площ /дка/</t>
  </si>
  <si>
    <t>кат.</t>
  </si>
  <si>
    <t>НТП</t>
  </si>
  <si>
    <t>начална цена лв/дка</t>
  </si>
  <si>
    <t>депозит 20 %</t>
  </si>
  <si>
    <t>11 бр. имоти</t>
  </si>
  <si>
    <t>26 бр. имоти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</si>
</sst>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
  </numFmts>
  <fonts count="15" x14ac:knownFonts="1">
    <font>
      <sz val="11"/>
      <color theme="1"/>
      <name val="Calibri"/>
      <family val="2"/>
      <charset val="204"/>
      <scheme val="minor"/>
    </font>
    <font>
      <sz val="10"/>
      <name val="Arial"/>
      <family val="2"/>
      <charset val="204"/>
    </font>
    <font>
      <sz val="11"/>
      <color theme="1"/>
      <name val="Arial"/>
      <family val="2"/>
      <charset val="204"/>
    </font>
    <font>
      <b/>
      <sz val="11"/>
      <name val="Arial"/>
      <family val="2"/>
      <charset val="204"/>
    </font>
    <font>
      <b/>
      <sz val="11"/>
      <color theme="1"/>
      <name val="Arial"/>
      <family val="2"/>
      <charset val="204"/>
    </font>
    <font>
      <sz val="10"/>
      <name val="Arial"/>
      <family val="2"/>
    </font>
    <font>
      <b/>
      <sz val="10"/>
      <name val="Arial"/>
      <family val="2"/>
      <charset val="204"/>
    </font>
    <font>
      <sz val="11"/>
      <name val="Arial"/>
      <family val="2"/>
      <charset val="204"/>
    </font>
    <font>
      <sz val="10"/>
      <name val="Arial"/>
      <family val="2"/>
      <charset val="204"/>
    </font>
    <font>
      <sz val="10"/>
      <color theme="1"/>
      <name val="Arial"/>
      <family val="2"/>
      <charset val="204"/>
    </font>
    <font>
      <b/>
      <sz val="8"/>
      <name val="Arial"/>
      <family val="2"/>
    </font>
    <font>
      <b/>
      <sz val="10"/>
      <name val="Arial"/>
      <family val="2"/>
    </font>
    <font>
      <b/>
      <sz val="11"/>
      <color theme="1"/>
      <name val="Calibri"/>
      <family val="2"/>
      <charset val="204"/>
      <scheme val="minor"/>
    </font>
    <font>
      <u/>
      <sz val="10"/>
      <name val="Arial"/>
      <family val="2"/>
      <charset val="204"/>
    </font>
    <font>
      <sz val="11"/>
      <color rgb="FFFF0000"/>
      <name val="Arial"/>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1" fillId="0" borderId="0"/>
    <xf numFmtId="0" fontId="5" fillId="0" borderId="0"/>
    <xf numFmtId="0" fontId="8" fillId="0" borderId="0"/>
    <xf numFmtId="0" fontId="5" fillId="0" borderId="0"/>
  </cellStyleXfs>
  <cellXfs count="228">
    <xf numFmtId="0" fontId="0" fillId="0" borderId="0" xfId="0"/>
    <xf numFmtId="0" fontId="2" fillId="0" borderId="0" xfId="0" applyFont="1"/>
    <xf numFmtId="0" fontId="2" fillId="0" borderId="0" xfId="0" applyFont="1" applyFill="1"/>
    <xf numFmtId="164" fontId="7" fillId="0" borderId="7" xfId="0" applyNumberFormat="1" applyFont="1" applyFill="1" applyBorder="1" applyAlignment="1">
      <alignment horizontal="right" wrapText="1"/>
    </xf>
    <xf numFmtId="0" fontId="7" fillId="0" borderId="7" xfId="0" applyFont="1" applyFill="1" applyBorder="1" applyAlignment="1">
      <alignment horizontal="right"/>
    </xf>
    <xf numFmtId="0" fontId="7" fillId="0" borderId="1" xfId="0" applyFont="1" applyFill="1" applyBorder="1" applyAlignment="1">
      <alignment horizontal="right" wrapText="1"/>
    </xf>
    <xf numFmtId="164" fontId="7" fillId="0" borderId="1" xfId="0" applyNumberFormat="1" applyFont="1" applyFill="1" applyBorder="1" applyAlignment="1">
      <alignment horizontal="right" wrapText="1"/>
    </xf>
    <xf numFmtId="0" fontId="7" fillId="0" borderId="1" xfId="0" applyFont="1" applyFill="1" applyBorder="1" applyAlignment="1">
      <alignment horizontal="right"/>
    </xf>
    <xf numFmtId="164" fontId="7" fillId="0" borderId="1" xfId="0" applyNumberFormat="1" applyFont="1" applyFill="1" applyBorder="1" applyAlignment="1">
      <alignment horizontal="right"/>
    </xf>
    <xf numFmtId="164" fontId="7" fillId="0" borderId="2" xfId="0" applyNumberFormat="1" applyFont="1" applyFill="1" applyBorder="1" applyAlignment="1">
      <alignment horizontal="right" wrapText="1"/>
    </xf>
    <xf numFmtId="0" fontId="7" fillId="0" borderId="2" xfId="0" applyFont="1" applyFill="1" applyBorder="1" applyAlignment="1">
      <alignment horizontal="right"/>
    </xf>
    <xf numFmtId="1" fontId="7" fillId="0" borderId="1" xfId="0" applyNumberFormat="1" applyFont="1" applyFill="1" applyBorder="1" applyAlignment="1">
      <alignment horizontal="right"/>
    </xf>
    <xf numFmtId="164" fontId="7" fillId="0" borderId="3" xfId="0" applyNumberFormat="1" applyFont="1" applyFill="1" applyBorder="1" applyAlignment="1">
      <alignment horizontal="right" wrapText="1"/>
    </xf>
    <xf numFmtId="0" fontId="7" fillId="0" borderId="3" xfId="0" applyFont="1" applyFill="1" applyBorder="1" applyAlignment="1">
      <alignment horizontal="right"/>
    </xf>
    <xf numFmtId="164" fontId="3" fillId="0" borderId="5" xfId="0" applyNumberFormat="1" applyFont="1" applyFill="1" applyBorder="1" applyAlignment="1">
      <alignment horizontal="right" wrapText="1"/>
    </xf>
    <xf numFmtId="0" fontId="7" fillId="0" borderId="11" xfId="0" applyFont="1" applyFill="1" applyBorder="1" applyAlignment="1">
      <alignment horizontal="left"/>
    </xf>
    <xf numFmtId="0" fontId="7" fillId="0" borderId="14" xfId="0" applyFont="1" applyFill="1" applyBorder="1" applyAlignment="1">
      <alignment horizontal="left"/>
    </xf>
    <xf numFmtId="0" fontId="2" fillId="0" borderId="0" xfId="0" applyFont="1" applyAlignment="1">
      <alignment horizontal="center"/>
    </xf>
    <xf numFmtId="0" fontId="2" fillId="0" borderId="4" xfId="0" applyFont="1" applyBorder="1" applyAlignment="1">
      <alignment horizontal="center"/>
    </xf>
    <xf numFmtId="0" fontId="7" fillId="0" borderId="5" xfId="0" applyFont="1" applyFill="1" applyBorder="1" applyAlignment="1">
      <alignment horizontal="right"/>
    </xf>
    <xf numFmtId="164" fontId="7" fillId="0" borderId="7" xfId="0" applyNumberFormat="1" applyFont="1" applyFill="1" applyBorder="1" applyAlignment="1">
      <alignment horizontal="right"/>
    </xf>
    <xf numFmtId="164" fontId="3" fillId="0" borderId="5" xfId="0" applyNumberFormat="1" applyFont="1" applyFill="1" applyBorder="1" applyAlignment="1">
      <alignment horizontal="right"/>
    </xf>
    <xf numFmtId="1" fontId="7" fillId="0" borderId="7" xfId="0" applyNumberFormat="1" applyFont="1" applyFill="1" applyBorder="1" applyAlignment="1">
      <alignment horizontal="right"/>
    </xf>
    <xf numFmtId="1" fontId="7" fillId="0" borderId="5" xfId="0" applyNumberFormat="1" applyFont="1" applyFill="1" applyBorder="1" applyAlignment="1">
      <alignment horizontal="right"/>
    </xf>
    <xf numFmtId="0" fontId="2" fillId="0" borderId="5" xfId="0" applyFont="1" applyBorder="1"/>
    <xf numFmtId="0" fontId="4" fillId="0" borderId="4" xfId="0" applyFont="1" applyFill="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7" fillId="0" borderId="8" xfId="0" applyFont="1" applyFill="1" applyBorder="1" applyAlignment="1">
      <alignment horizontal="right"/>
    </xf>
    <xf numFmtId="0" fontId="1" fillId="0" borderId="0" xfId="0" applyFont="1"/>
    <xf numFmtId="0" fontId="3" fillId="0" borderId="5" xfId="2" applyFont="1" applyFill="1" applyBorder="1" applyAlignment="1">
      <alignment horizontal="left"/>
    </xf>
    <xf numFmtId="1" fontId="7" fillId="0" borderId="8" xfId="0" applyNumberFormat="1" applyFont="1" applyFill="1" applyBorder="1" applyAlignment="1">
      <alignment horizontal="right"/>
    </xf>
    <xf numFmtId="1" fontId="7" fillId="0" borderId="1" xfId="0" applyNumberFormat="1" applyFont="1" applyFill="1" applyBorder="1" applyAlignment="1">
      <alignment horizontal="right" wrapText="1"/>
    </xf>
    <xf numFmtId="1" fontId="7" fillId="0" borderId="2" xfId="0" applyNumberFormat="1" applyFont="1" applyFill="1" applyBorder="1" applyAlignment="1">
      <alignment horizontal="right" wrapText="1"/>
    </xf>
    <xf numFmtId="1" fontId="7" fillId="0" borderId="5" xfId="0" applyNumberFormat="1" applyFont="1" applyFill="1" applyBorder="1" applyAlignment="1">
      <alignment horizontal="right" wrapText="1"/>
    </xf>
    <xf numFmtId="1" fontId="7" fillId="0" borderId="3" xfId="0" applyNumberFormat="1" applyFont="1" applyFill="1" applyBorder="1" applyAlignment="1">
      <alignment horizontal="right" wrapText="1"/>
    </xf>
    <xf numFmtId="1" fontId="7" fillId="0" borderId="7" xfId="0" applyNumberFormat="1" applyFont="1" applyFill="1" applyBorder="1" applyAlignment="1">
      <alignment horizontal="right" wrapText="1"/>
    </xf>
    <xf numFmtId="1" fontId="4" fillId="0" borderId="5" xfId="0" applyNumberFormat="1" applyFont="1" applyFill="1" applyBorder="1"/>
    <xf numFmtId="1" fontId="2" fillId="0" borderId="0" xfId="0" applyNumberFormat="1" applyFont="1" applyFill="1"/>
    <xf numFmtId="0" fontId="7" fillId="0" borderId="1" xfId="0" applyFont="1" applyFill="1" applyBorder="1" applyAlignment="1">
      <alignment horizontal="left"/>
    </xf>
    <xf numFmtId="0" fontId="7" fillId="0" borderId="12" xfId="0" applyFont="1" applyFill="1" applyBorder="1" applyAlignment="1">
      <alignment horizontal="left"/>
    </xf>
    <xf numFmtId="0" fontId="7" fillId="0" borderId="13" xfId="0" applyFont="1" applyFill="1" applyBorder="1" applyAlignment="1">
      <alignment horizontal="left"/>
    </xf>
    <xf numFmtId="0" fontId="9" fillId="0" borderId="0" xfId="0" applyFont="1"/>
    <xf numFmtId="0" fontId="1" fillId="0" borderId="4" xfId="0" applyFont="1" applyBorder="1" applyAlignment="1">
      <alignment horizontal="left" wrapText="1"/>
    </xf>
    <xf numFmtId="0" fontId="6" fillId="0" borderId="5" xfId="0" applyFont="1" applyFill="1" applyBorder="1" applyAlignment="1">
      <alignment horizontal="left" wrapText="1"/>
    </xf>
    <xf numFmtId="0" fontId="6" fillId="0" borderId="5" xfId="0" applyFont="1" applyBorder="1" applyAlignment="1">
      <alignment horizontal="left" wrapText="1"/>
    </xf>
    <xf numFmtId="164" fontId="6" fillId="0" borderId="5" xfId="0" applyNumberFormat="1" applyFont="1" applyBorder="1" applyAlignment="1">
      <alignment horizontal="right" wrapText="1"/>
    </xf>
    <xf numFmtId="0" fontId="1" fillId="0" borderId="5" xfId="0" applyFont="1" applyBorder="1" applyAlignment="1">
      <alignment horizontal="left" wrapText="1"/>
    </xf>
    <xf numFmtId="0" fontId="10" fillId="3" borderId="21" xfId="0" applyFont="1" applyFill="1" applyBorder="1" applyAlignment="1">
      <alignment horizontal="center"/>
    </xf>
    <xf numFmtId="0" fontId="11" fillId="3" borderId="15" xfId="0" applyFont="1" applyFill="1" applyBorder="1" applyAlignment="1">
      <alignment horizontal="center"/>
    </xf>
    <xf numFmtId="3" fontId="11" fillId="3" borderId="21" xfId="0" applyNumberFormat="1" applyFont="1" applyFill="1" applyBorder="1" applyAlignment="1">
      <alignment horizontal="center"/>
    </xf>
    <xf numFmtId="0" fontId="11" fillId="3" borderId="21" xfId="0" applyFont="1" applyFill="1" applyBorder="1" applyAlignment="1">
      <alignment horizontal="center"/>
    </xf>
    <xf numFmtId="0" fontId="3" fillId="0" borderId="8" xfId="2" applyFont="1" applyFill="1" applyBorder="1" applyAlignment="1">
      <alignment horizontal="left"/>
    </xf>
    <xf numFmtId="164" fontId="3" fillId="0" borderId="8" xfId="0" applyNumberFormat="1" applyFont="1" applyFill="1" applyBorder="1" applyAlignment="1">
      <alignment horizontal="right"/>
    </xf>
    <xf numFmtId="0" fontId="10" fillId="0" borderId="26" xfId="0" applyFont="1" applyBorder="1" applyAlignment="1">
      <alignment horizontal="center"/>
    </xf>
    <xf numFmtId="0" fontId="11" fillId="3" borderId="25" xfId="0" applyFont="1" applyFill="1" applyBorder="1" applyAlignment="1">
      <alignment horizontal="center"/>
    </xf>
    <xf numFmtId="164" fontId="7" fillId="0" borderId="2" xfId="2" applyNumberFormat="1" applyFont="1" applyFill="1" applyBorder="1" applyAlignment="1">
      <alignment horizontal="right" wrapText="1"/>
    </xf>
    <xf numFmtId="0" fontId="7" fillId="0" borderId="2" xfId="2" applyFont="1" applyFill="1" applyBorder="1" applyAlignment="1">
      <alignment horizontal="right"/>
    </xf>
    <xf numFmtId="0" fontId="7" fillId="0" borderId="2" xfId="2" applyFont="1" applyFill="1" applyBorder="1" applyAlignment="1">
      <alignment horizontal="right" wrapText="1"/>
    </xf>
    <xf numFmtId="1" fontId="7" fillId="0" borderId="5" xfId="2" applyNumberFormat="1" applyFont="1" applyFill="1" applyBorder="1" applyAlignment="1">
      <alignment horizontal="right" wrapText="1"/>
    </xf>
    <xf numFmtId="0" fontId="7" fillId="0" borderId="5" xfId="2" applyFont="1" applyFill="1" applyBorder="1" applyAlignment="1">
      <alignment horizontal="right"/>
    </xf>
    <xf numFmtId="164" fontId="3" fillId="0" borderId="5" xfId="2" applyNumberFormat="1" applyFont="1" applyFill="1" applyBorder="1" applyAlignment="1">
      <alignment horizontal="right" wrapText="1"/>
    </xf>
    <xf numFmtId="0" fontId="7" fillId="0" borderId="2" xfId="0" applyFont="1" applyFill="1" applyBorder="1" applyAlignment="1">
      <alignment horizontal="left"/>
    </xf>
    <xf numFmtId="0" fontId="7" fillId="0" borderId="2" xfId="0" applyFont="1" applyFill="1" applyBorder="1" applyAlignment="1">
      <alignment horizontal="right" wrapText="1"/>
    </xf>
    <xf numFmtId="0" fontId="3" fillId="0" borderId="14" xfId="2" applyFont="1" applyFill="1" applyBorder="1" applyAlignment="1">
      <alignment horizontal="left"/>
    </xf>
    <xf numFmtId="164" fontId="3" fillId="0" borderId="7" xfId="0" applyNumberFormat="1" applyFont="1" applyFill="1" applyBorder="1" applyAlignment="1">
      <alignment horizontal="right"/>
    </xf>
    <xf numFmtId="0" fontId="7" fillId="0" borderId="34" xfId="2" applyFont="1" applyFill="1" applyBorder="1" applyAlignment="1">
      <alignment horizontal="right" wrapText="1"/>
    </xf>
    <xf numFmtId="0" fontId="7" fillId="0" borderId="35" xfId="2" applyFont="1" applyFill="1" applyBorder="1" applyAlignment="1">
      <alignment horizontal="right" wrapText="1"/>
    </xf>
    <xf numFmtId="0" fontId="7" fillId="0" borderId="37" xfId="0" applyFont="1" applyFill="1" applyBorder="1" applyAlignment="1">
      <alignment horizontal="right" wrapText="1"/>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7" fillId="0" borderId="38" xfId="0" applyFont="1" applyFill="1" applyBorder="1" applyAlignment="1">
      <alignment horizontal="right" wrapText="1"/>
    </xf>
    <xf numFmtId="0" fontId="7" fillId="0" borderId="39" xfId="0" applyFont="1" applyFill="1" applyBorder="1" applyAlignment="1">
      <alignment horizontal="right" wrapText="1"/>
    </xf>
    <xf numFmtId="0" fontId="7" fillId="0" borderId="32" xfId="0" applyFont="1" applyFill="1" applyBorder="1" applyAlignment="1">
      <alignment horizontal="right" wrapText="1"/>
    </xf>
    <xf numFmtId="0" fontId="7" fillId="0" borderId="33" xfId="0" applyFont="1" applyFill="1" applyBorder="1" applyAlignment="1">
      <alignment horizontal="right" wrapText="1"/>
    </xf>
    <xf numFmtId="0" fontId="2" fillId="0" borderId="35" xfId="0" applyFont="1" applyFill="1" applyBorder="1"/>
    <xf numFmtId="2" fontId="2" fillId="0" borderId="1" xfId="0" applyNumberFormat="1" applyFont="1" applyBorder="1"/>
    <xf numFmtId="2" fontId="2" fillId="0" borderId="2" xfId="0" applyNumberFormat="1" applyFont="1" applyBorder="1"/>
    <xf numFmtId="0" fontId="7" fillId="0" borderId="7" xfId="2" applyFont="1" applyFill="1" applyBorder="1" applyAlignment="1">
      <alignment horizontal="left"/>
    </xf>
    <xf numFmtId="1" fontId="7" fillId="0" borderId="7" xfId="2" applyNumberFormat="1" applyFont="1" applyFill="1" applyBorder="1" applyAlignment="1">
      <alignment horizontal="right" wrapText="1"/>
    </xf>
    <xf numFmtId="164" fontId="7" fillId="0" borderId="7" xfId="2" applyNumberFormat="1" applyFont="1" applyFill="1" applyBorder="1" applyAlignment="1">
      <alignment horizontal="right" wrapText="1"/>
    </xf>
    <xf numFmtId="0" fontId="7" fillId="0" borderId="7" xfId="2" applyFont="1" applyFill="1" applyBorder="1" applyAlignment="1">
      <alignment horizontal="right"/>
    </xf>
    <xf numFmtId="0" fontId="7" fillId="0" borderId="38" xfId="2" applyFont="1" applyFill="1" applyBorder="1" applyAlignment="1">
      <alignment horizontal="right" wrapText="1"/>
    </xf>
    <xf numFmtId="2" fontId="2" fillId="0" borderId="7" xfId="0" applyNumberFormat="1" applyFont="1" applyBorder="1"/>
    <xf numFmtId="2" fontId="2" fillId="0" borderId="5" xfId="0" applyNumberFormat="1" applyFont="1" applyBorder="1"/>
    <xf numFmtId="2" fontId="2" fillId="0" borderId="6" xfId="0" applyNumberFormat="1" applyFont="1" applyBorder="1"/>
    <xf numFmtId="0" fontId="7" fillId="0" borderId="13" xfId="0" applyFont="1" applyFill="1" applyBorder="1" applyAlignment="1">
      <alignment horizontal="left" vertical="center" wrapText="1"/>
    </xf>
    <xf numFmtId="1" fontId="7" fillId="0" borderId="2" xfId="0" applyNumberFormat="1" applyFont="1" applyFill="1" applyBorder="1" applyAlignment="1">
      <alignment horizontal="right" vertical="center" wrapText="1"/>
    </xf>
    <xf numFmtId="164" fontId="7" fillId="0" borderId="2" xfId="0" applyNumberFormat="1" applyFont="1" applyFill="1" applyBorder="1" applyAlignment="1">
      <alignment horizontal="right" vertical="center" wrapText="1"/>
    </xf>
    <xf numFmtId="0" fontId="3" fillId="0" borderId="7" xfId="2" applyFont="1" applyFill="1" applyBorder="1" applyAlignment="1">
      <alignment horizontal="left"/>
    </xf>
    <xf numFmtId="164" fontId="3" fillId="0" borderId="7" xfId="0" applyNumberFormat="1" applyFont="1" applyFill="1" applyBorder="1" applyAlignment="1">
      <alignment horizontal="right" wrapText="1"/>
    </xf>
    <xf numFmtId="164" fontId="4" fillId="0" borderId="35" xfId="0" applyNumberFormat="1" applyFont="1" applyFill="1" applyBorder="1"/>
    <xf numFmtId="1" fontId="7" fillId="0" borderId="27" xfId="0" applyNumberFormat="1" applyFont="1" applyFill="1" applyBorder="1" applyAlignment="1">
      <alignment horizontal="right"/>
    </xf>
    <xf numFmtId="2" fontId="2" fillId="0" borderId="27" xfId="0" applyNumberFormat="1" applyFont="1" applyBorder="1"/>
    <xf numFmtId="2" fontId="2" fillId="0" borderId="28" xfId="0" applyNumberFormat="1" applyFont="1" applyBorder="1"/>
    <xf numFmtId="0" fontId="2" fillId="0" borderId="4" xfId="0" applyFont="1" applyFill="1" applyBorder="1"/>
    <xf numFmtId="2" fontId="2" fillId="0" borderId="23" xfId="0" applyNumberFormat="1" applyFont="1" applyBorder="1"/>
    <xf numFmtId="2" fontId="2" fillId="0" borderId="9" xfId="0" applyNumberFormat="1" applyFont="1" applyBorder="1"/>
    <xf numFmtId="2" fontId="2" fillId="0" borderId="10" xfId="0" applyNumberFormat="1" applyFont="1" applyBorder="1"/>
    <xf numFmtId="0" fontId="12" fillId="0" borderId="26" xfId="0" applyFont="1" applyBorder="1" applyAlignment="1">
      <alignment horizontal="center"/>
    </xf>
    <xf numFmtId="0" fontId="12" fillId="0" borderId="21" xfId="0" applyFont="1" applyBorder="1" applyAlignment="1">
      <alignment horizontal="center"/>
    </xf>
    <xf numFmtId="0" fontId="3" fillId="2" borderId="19" xfId="0" applyFont="1" applyFill="1" applyBorder="1" applyAlignment="1">
      <alignment horizontal="center"/>
    </xf>
    <xf numFmtId="0" fontId="3" fillId="2" borderId="3" xfId="0" applyFont="1" applyFill="1" applyBorder="1" applyAlignment="1">
      <alignment horizontal="center"/>
    </xf>
    <xf numFmtId="3" fontId="3" fillId="2" borderId="3" xfId="0" applyNumberFormat="1" applyFont="1" applyFill="1" applyBorder="1" applyAlignment="1">
      <alignment horizontal="center"/>
    </xf>
    <xf numFmtId="0" fontId="7" fillId="0" borderId="17" xfId="0" applyFont="1" applyBorder="1"/>
    <xf numFmtId="0" fontId="7" fillId="0" borderId="1" xfId="2" applyFont="1" applyFill="1" applyBorder="1" applyAlignment="1">
      <alignment horizontal="left"/>
    </xf>
    <xf numFmtId="0" fontId="7" fillId="0" borderId="1" xfId="2" applyFont="1" applyFill="1" applyBorder="1" applyAlignment="1">
      <alignment horizontal="right" wrapText="1"/>
    </xf>
    <xf numFmtId="164" fontId="7" fillId="0" borderId="1" xfId="2" applyNumberFormat="1" applyFont="1" applyFill="1" applyBorder="1" applyAlignment="1">
      <alignment horizontal="right" wrapText="1"/>
    </xf>
    <xf numFmtId="0" fontId="7" fillId="0" borderId="1" xfId="2" applyFont="1" applyFill="1" applyBorder="1" applyAlignment="1">
      <alignment horizontal="right"/>
    </xf>
    <xf numFmtId="0" fontId="2" fillId="0" borderId="18" xfId="0" applyFont="1" applyBorder="1" applyAlignment="1">
      <alignment horizontal="right"/>
    </xf>
    <xf numFmtId="0" fontId="7" fillId="0" borderId="13" xfId="2" applyFont="1" applyFill="1" applyBorder="1" applyAlignment="1">
      <alignment horizontal="left"/>
    </xf>
    <xf numFmtId="0" fontId="7" fillId="0" borderId="4" xfId="0" applyFont="1" applyBorder="1"/>
    <xf numFmtId="0" fontId="7" fillId="0" borderId="5" xfId="2" applyFont="1" applyFill="1" applyBorder="1" applyAlignment="1">
      <alignment horizontal="right" wrapText="1"/>
    </xf>
    <xf numFmtId="0" fontId="7" fillId="0" borderId="16" xfId="0" applyFont="1" applyBorder="1"/>
    <xf numFmtId="0" fontId="7" fillId="0" borderId="7" xfId="2" applyFont="1" applyFill="1" applyBorder="1" applyAlignment="1">
      <alignment horizontal="right" wrapText="1"/>
    </xf>
    <xf numFmtId="0" fontId="7" fillId="0" borderId="17" xfId="0" applyFont="1" applyBorder="1" applyAlignment="1">
      <alignment horizontal="right"/>
    </xf>
    <xf numFmtId="0" fontId="7" fillId="0" borderId="18" xfId="0" applyFont="1" applyBorder="1" applyAlignment="1">
      <alignment horizontal="right"/>
    </xf>
    <xf numFmtId="0" fontId="7" fillId="0" borderId="4" xfId="0" applyFont="1" applyBorder="1" applyAlignment="1">
      <alignment horizontal="right"/>
    </xf>
    <xf numFmtId="0" fontId="7" fillId="0" borderId="5" xfId="0" applyFont="1" applyFill="1" applyBorder="1" applyAlignment="1">
      <alignment horizontal="right" wrapText="1"/>
    </xf>
    <xf numFmtId="0" fontId="7" fillId="0" borderId="16" xfId="0" applyFont="1" applyBorder="1" applyAlignment="1">
      <alignment horizontal="right"/>
    </xf>
    <xf numFmtId="0" fontId="7" fillId="0" borderId="7" xfId="0" applyFont="1" applyFill="1" applyBorder="1" applyAlignment="1">
      <alignment horizontal="left"/>
    </xf>
    <xf numFmtId="165" fontId="7" fillId="0" borderId="1" xfId="0" applyNumberFormat="1" applyFont="1" applyFill="1" applyBorder="1" applyAlignment="1">
      <alignment horizontal="right" wrapText="1"/>
    </xf>
    <xf numFmtId="0" fontId="2" fillId="0" borderId="17" xfId="0" applyFont="1" applyBorder="1" applyAlignment="1">
      <alignment horizontal="right"/>
    </xf>
    <xf numFmtId="165" fontId="7" fillId="0" borderId="2" xfId="0" applyNumberFormat="1" applyFont="1" applyFill="1" applyBorder="1" applyAlignment="1">
      <alignment horizontal="right" wrapText="1"/>
    </xf>
    <xf numFmtId="165" fontId="7" fillId="0" borderId="5" xfId="0" applyNumberFormat="1" applyFont="1" applyFill="1" applyBorder="1" applyAlignment="1">
      <alignment horizontal="right" wrapText="1"/>
    </xf>
    <xf numFmtId="165" fontId="7" fillId="0" borderId="7" xfId="0" applyNumberFormat="1" applyFont="1" applyFill="1" applyBorder="1" applyAlignment="1">
      <alignment horizontal="right" wrapText="1"/>
    </xf>
    <xf numFmtId="165" fontId="7" fillId="0" borderId="1" xfId="0" applyNumberFormat="1" applyFont="1" applyFill="1" applyBorder="1" applyAlignment="1">
      <alignment horizontal="right"/>
    </xf>
    <xf numFmtId="0" fontId="7" fillId="0" borderId="2" xfId="0" applyNumberFormat="1" applyFont="1" applyFill="1" applyBorder="1" applyAlignment="1">
      <alignment horizontal="right" wrapText="1"/>
    </xf>
    <xf numFmtId="0" fontId="3" fillId="0" borderId="5" xfId="0" applyFont="1" applyFill="1" applyBorder="1" applyAlignment="1">
      <alignment horizontal="right" wrapText="1"/>
    </xf>
    <xf numFmtId="0" fontId="7" fillId="0" borderId="7" xfId="0" applyFont="1" applyFill="1" applyBorder="1" applyAlignment="1">
      <alignment horizontal="left" wrapText="1"/>
    </xf>
    <xf numFmtId="0" fontId="7" fillId="0" borderId="7" xfId="0" applyFont="1" applyFill="1" applyBorder="1" applyAlignment="1">
      <alignment horizontal="right" wrapText="1"/>
    </xf>
    <xf numFmtId="165" fontId="7" fillId="0" borderId="2" xfId="0" applyNumberFormat="1" applyFont="1" applyFill="1" applyBorder="1" applyAlignment="1">
      <alignment horizontal="right"/>
    </xf>
    <xf numFmtId="164" fontId="7" fillId="0" borderId="2" xfId="0" applyNumberFormat="1" applyFont="1" applyFill="1" applyBorder="1" applyAlignment="1">
      <alignment horizontal="right"/>
    </xf>
    <xf numFmtId="165" fontId="7" fillId="0" borderId="5" xfId="0" applyNumberFormat="1" applyFont="1" applyFill="1" applyBorder="1" applyAlignment="1">
      <alignment horizontal="right"/>
    </xf>
    <xf numFmtId="0" fontId="7" fillId="0" borderId="19" xfId="0" applyFont="1" applyBorder="1" applyAlignment="1">
      <alignment horizontal="right"/>
    </xf>
    <xf numFmtId="165" fontId="7" fillId="0" borderId="3" xfId="0" applyNumberFormat="1" applyFont="1" applyFill="1" applyBorder="1" applyAlignment="1">
      <alignment horizontal="right"/>
    </xf>
    <xf numFmtId="164" fontId="3" fillId="0" borderId="3" xfId="0" applyNumberFormat="1" applyFont="1" applyFill="1" applyBorder="1" applyAlignment="1">
      <alignment horizontal="right"/>
    </xf>
    <xf numFmtId="0" fontId="2" fillId="0" borderId="20" xfId="0" applyFont="1" applyBorder="1" applyAlignment="1">
      <alignment horizontal="right"/>
    </xf>
    <xf numFmtId="0" fontId="7" fillId="0" borderId="8" xfId="0" applyFont="1" applyFill="1" applyBorder="1" applyAlignment="1">
      <alignment horizontal="left" vertical="center" wrapText="1"/>
    </xf>
    <xf numFmtId="165" fontId="7" fillId="0" borderId="8" xfId="0" applyNumberFormat="1" applyFont="1" applyFill="1" applyBorder="1" applyAlignment="1">
      <alignment horizontal="right" wrapText="1"/>
    </xf>
    <xf numFmtId="164" fontId="7" fillId="0" borderId="8" xfId="0" applyNumberFormat="1" applyFont="1" applyFill="1" applyBorder="1" applyAlignment="1">
      <alignment horizontal="right"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1" fontId="7" fillId="0" borderId="2" xfId="0" applyNumberFormat="1" applyFont="1" applyFill="1" applyBorder="1" applyAlignment="1">
      <alignment horizontal="right"/>
    </xf>
    <xf numFmtId="0" fontId="2" fillId="0" borderId="4" xfId="0" applyFont="1" applyBorder="1" applyAlignment="1">
      <alignment horizontal="right"/>
    </xf>
    <xf numFmtId="164" fontId="4" fillId="0" borderId="5" xfId="0" applyNumberFormat="1" applyFont="1" applyBorder="1"/>
    <xf numFmtId="0" fontId="2" fillId="0" borderId="0" xfId="0" applyFont="1" applyBorder="1"/>
    <xf numFmtId="0" fontId="2" fillId="0" borderId="19" xfId="0" applyFont="1" applyBorder="1" applyAlignment="1">
      <alignment horizontal="right"/>
    </xf>
    <xf numFmtId="0" fontId="2" fillId="0" borderId="3" xfId="0" applyFont="1" applyBorder="1"/>
    <xf numFmtId="0" fontId="7" fillId="0" borderId="4" xfId="0" applyFont="1" applyFill="1" applyBorder="1" applyAlignment="1">
      <alignment horizontal="right"/>
    </xf>
    <xf numFmtId="164" fontId="2" fillId="0" borderId="3" xfId="0" applyNumberFormat="1" applyFont="1" applyBorder="1"/>
    <xf numFmtId="0" fontId="7" fillId="0" borderId="5" xfId="0" applyFont="1" applyBorder="1"/>
    <xf numFmtId="0" fontId="3" fillId="0" borderId="5" xfId="0" applyFont="1" applyBorder="1"/>
    <xf numFmtId="164" fontId="3" fillId="0" borderId="5" xfId="0" applyNumberFormat="1" applyFont="1" applyBorder="1"/>
    <xf numFmtId="0" fontId="3" fillId="2" borderId="37" xfId="0" applyFont="1" applyFill="1" applyBorder="1" applyAlignment="1">
      <alignment horizontal="center"/>
    </xf>
    <xf numFmtId="0" fontId="7" fillId="0" borderId="39" xfId="2" applyFont="1" applyFill="1" applyBorder="1" applyAlignment="1">
      <alignment horizontal="right" wrapText="1"/>
    </xf>
    <xf numFmtId="0" fontId="2" fillId="0" borderId="35" xfId="0" applyFont="1" applyBorder="1"/>
    <xf numFmtId="0" fontId="2" fillId="0" borderId="37" xfId="0" applyFont="1" applyBorder="1"/>
    <xf numFmtId="0" fontId="7" fillId="0" borderId="34" xfId="0" applyFont="1" applyFill="1" applyBorder="1" applyAlignment="1">
      <alignment horizontal="center"/>
    </xf>
    <xf numFmtId="0" fontId="7" fillId="0" borderId="35" xfId="0" applyFont="1" applyBorder="1"/>
    <xf numFmtId="0" fontId="1" fillId="0" borderId="35" xfId="0" applyFont="1" applyBorder="1" applyAlignment="1">
      <alignment horizontal="left" wrapText="1"/>
    </xf>
    <xf numFmtId="0" fontId="3" fillId="0" borderId="3" xfId="2" applyFont="1" applyFill="1" applyBorder="1" applyAlignment="1">
      <alignment horizontal="left"/>
    </xf>
    <xf numFmtId="0" fontId="1" fillId="0" borderId="24" xfId="0" applyFont="1" applyBorder="1"/>
    <xf numFmtId="0" fontId="1" fillId="0" borderId="22" xfId="0" applyFont="1" applyBorder="1"/>
    <xf numFmtId="164" fontId="1" fillId="0" borderId="22" xfId="0" applyNumberFormat="1" applyFont="1" applyBorder="1"/>
    <xf numFmtId="0" fontId="1" fillId="0" borderId="36" xfId="0" applyFont="1" applyBorder="1"/>
    <xf numFmtId="2" fontId="9" fillId="0" borderId="22" xfId="0" applyNumberFormat="1" applyFont="1" applyBorder="1"/>
    <xf numFmtId="2" fontId="9" fillId="0" borderId="29" xfId="0" applyNumberFormat="1" applyFont="1" applyBorder="1"/>
    <xf numFmtId="2" fontId="9" fillId="0" borderId="5" xfId="0" applyNumberFormat="1" applyFont="1" applyBorder="1"/>
    <xf numFmtId="2" fontId="9" fillId="0" borderId="6" xfId="0" applyNumberFormat="1" applyFont="1" applyBorder="1"/>
    <xf numFmtId="0" fontId="6" fillId="0" borderId="0" xfId="0" applyFont="1"/>
    <xf numFmtId="0" fontId="14" fillId="0" borderId="0" xfId="0" applyFont="1"/>
    <xf numFmtId="0" fontId="7" fillId="0" borderId="7" xfId="0" applyNumberFormat="1" applyFont="1" applyFill="1" applyBorder="1" applyAlignment="1">
      <alignment horizontal="right" wrapText="1"/>
    </xf>
    <xf numFmtId="0" fontId="7" fillId="0" borderId="20" xfId="0" applyFont="1" applyBorder="1" applyAlignment="1">
      <alignment horizontal="right"/>
    </xf>
    <xf numFmtId="0" fontId="7" fillId="0" borderId="8" xfId="0" applyFont="1" applyFill="1" applyBorder="1" applyAlignment="1">
      <alignment horizontal="right" wrapText="1"/>
    </xf>
    <xf numFmtId="2" fontId="2" fillId="0" borderId="8" xfId="0" applyNumberFormat="1" applyFont="1" applyBorder="1"/>
    <xf numFmtId="2" fontId="2" fillId="0" borderId="44" xfId="0" applyNumberFormat="1" applyFont="1" applyBorder="1"/>
    <xf numFmtId="0" fontId="7" fillId="0" borderId="45" xfId="0" applyFont="1" applyBorder="1" applyAlignment="1">
      <alignment horizontal="right"/>
    </xf>
    <xf numFmtId="0" fontId="7" fillId="0" borderId="46" xfId="0" applyFont="1" applyFill="1" applyBorder="1" applyAlignment="1">
      <alignment horizontal="left" wrapText="1"/>
    </xf>
    <xf numFmtId="165" fontId="7" fillId="0" borderId="46" xfId="0" applyNumberFormat="1" applyFont="1" applyFill="1" applyBorder="1" applyAlignment="1">
      <alignment horizontal="right" wrapText="1"/>
    </xf>
    <xf numFmtId="0" fontId="7" fillId="0" borderId="46" xfId="0" applyFont="1" applyFill="1" applyBorder="1" applyAlignment="1">
      <alignment horizontal="right" wrapText="1"/>
    </xf>
    <xf numFmtId="164" fontId="7" fillId="0" borderId="46" xfId="0" applyNumberFormat="1" applyFont="1" applyFill="1" applyBorder="1" applyAlignment="1">
      <alignment horizontal="right" wrapText="1"/>
    </xf>
    <xf numFmtId="0" fontId="7" fillId="0" borderId="46" xfId="0" applyFont="1" applyFill="1" applyBorder="1" applyAlignment="1">
      <alignment horizontal="right"/>
    </xf>
    <xf numFmtId="0" fontId="7" fillId="0" borderId="47" xfId="0" applyFont="1" applyFill="1" applyBorder="1" applyAlignment="1">
      <alignment horizontal="right" wrapText="1"/>
    </xf>
    <xf numFmtId="2" fontId="2" fillId="0" borderId="46" xfId="0" applyNumberFormat="1" applyFont="1" applyBorder="1"/>
    <xf numFmtId="2" fontId="2" fillId="0" borderId="48" xfId="0" applyNumberFormat="1" applyFont="1" applyBorder="1"/>
    <xf numFmtId="0" fontId="7" fillId="0" borderId="45" xfId="0" applyFont="1" applyFill="1" applyBorder="1" applyAlignment="1">
      <alignment horizontal="right"/>
    </xf>
    <xf numFmtId="0" fontId="7" fillId="0" borderId="46" xfId="0" applyFont="1" applyFill="1" applyBorder="1" applyAlignment="1">
      <alignment horizontal="left"/>
    </xf>
    <xf numFmtId="165" fontId="7" fillId="0" borderId="46" xfId="0" applyNumberFormat="1" applyFont="1" applyFill="1" applyBorder="1" applyAlignment="1">
      <alignment horizontal="right"/>
    </xf>
    <xf numFmtId="164" fontId="3" fillId="0" borderId="8" xfId="0" applyNumberFormat="1" applyFont="1" applyFill="1" applyBorder="1" applyAlignment="1">
      <alignment horizontal="right" wrapText="1"/>
    </xf>
    <xf numFmtId="2" fontId="7" fillId="0" borderId="2" xfId="0" applyNumberFormat="1" applyFont="1" applyBorder="1"/>
    <xf numFmtId="2" fontId="7" fillId="0" borderId="23" xfId="0" applyNumberFormat="1" applyFont="1" applyBorder="1"/>
    <xf numFmtId="165" fontId="7" fillId="0" borderId="3" xfId="0" applyNumberFormat="1" applyFont="1" applyFill="1" applyBorder="1" applyAlignment="1">
      <alignment horizontal="right" wrapText="1"/>
    </xf>
    <xf numFmtId="0" fontId="2" fillId="0" borderId="8" xfId="0" applyFont="1" applyBorder="1"/>
    <xf numFmtId="164" fontId="4" fillId="0" borderId="8" xfId="0" applyNumberFormat="1" applyFont="1" applyBorder="1"/>
    <xf numFmtId="0" fontId="11" fillId="0" borderId="20" xfId="0" applyFont="1" applyBorder="1" applyAlignment="1">
      <alignment horizontal="center" vertical="center" wrapText="1"/>
    </xf>
    <xf numFmtId="0" fontId="11" fillId="3" borderId="8" xfId="0" applyFont="1" applyFill="1" applyBorder="1" applyAlignment="1">
      <alignment horizontal="center" vertical="center" wrapText="1"/>
    </xf>
    <xf numFmtId="166" fontId="11" fillId="3" borderId="8" xfId="0" applyNumberFormat="1" applyFont="1" applyFill="1" applyBorder="1" applyAlignment="1">
      <alignment horizontal="center" vertical="center" wrapText="1"/>
    </xf>
    <xf numFmtId="0" fontId="6" fillId="0" borderId="8" xfId="0" applyFont="1" applyBorder="1" applyAlignment="1">
      <alignment horizontal="center" wrapText="1"/>
    </xf>
    <xf numFmtId="0" fontId="6" fillId="0" borderId="44" xfId="0" applyFont="1" applyBorder="1" applyAlignment="1">
      <alignment horizontal="center" wrapText="1"/>
    </xf>
    <xf numFmtId="0" fontId="2" fillId="0" borderId="45" xfId="0" applyFont="1" applyBorder="1" applyAlignment="1">
      <alignment horizontal="center"/>
    </xf>
    <xf numFmtId="0" fontId="7" fillId="0" borderId="46" xfId="2" applyFont="1" applyFill="1" applyBorder="1" applyAlignment="1">
      <alignment horizontal="left"/>
    </xf>
    <xf numFmtId="1" fontId="7" fillId="0" borderId="46" xfId="2" applyNumberFormat="1" applyFont="1" applyFill="1" applyBorder="1" applyAlignment="1">
      <alignment horizontal="right" wrapText="1"/>
    </xf>
    <xf numFmtId="164" fontId="7" fillId="0" borderId="46" xfId="2" applyNumberFormat="1" applyFont="1" applyFill="1" applyBorder="1" applyAlignment="1">
      <alignment horizontal="right" wrapText="1"/>
    </xf>
    <xf numFmtId="0" fontId="7" fillId="0" borderId="46" xfId="2" applyFont="1" applyFill="1" applyBorder="1" applyAlignment="1">
      <alignment horizontal="right"/>
    </xf>
    <xf numFmtId="0" fontId="7" fillId="0" borderId="47" xfId="2" applyFont="1" applyFill="1" applyBorder="1" applyAlignment="1">
      <alignment horizontal="right" wrapText="1"/>
    </xf>
    <xf numFmtId="0" fontId="11" fillId="0" borderId="30" xfId="4" applyFont="1" applyFill="1" applyBorder="1" applyAlignment="1">
      <alignment horizontal="center" wrapText="1"/>
    </xf>
    <xf numFmtId="0" fontId="11" fillId="0" borderId="31" xfId="4" applyFont="1" applyFill="1" applyBorder="1" applyAlignment="1">
      <alignment horizontal="center" wrapText="1"/>
    </xf>
    <xf numFmtId="0" fontId="11" fillId="0" borderId="40" xfId="4" applyFont="1" applyFill="1" applyBorder="1" applyAlignment="1">
      <alignment horizontal="center" wrapText="1"/>
    </xf>
    <xf numFmtId="0" fontId="11" fillId="0" borderId="49" xfId="4" applyFont="1" applyFill="1" applyBorder="1" applyAlignment="1">
      <alignment horizontal="center" wrapText="1"/>
    </xf>
    <xf numFmtId="0" fontId="11" fillId="0" borderId="0" xfId="4" applyFont="1" applyFill="1" applyBorder="1" applyAlignment="1">
      <alignment horizontal="center" wrapText="1"/>
    </xf>
    <xf numFmtId="0" fontId="11" fillId="0" borderId="50" xfId="4" applyFont="1" applyFill="1" applyBorder="1" applyAlignment="1">
      <alignment horizontal="center" wrapText="1"/>
    </xf>
    <xf numFmtId="0" fontId="11" fillId="0" borderId="41" xfId="4" applyFont="1" applyFill="1" applyBorder="1" applyAlignment="1">
      <alignment horizontal="center" wrapText="1"/>
    </xf>
    <xf numFmtId="0" fontId="11" fillId="0" borderId="42" xfId="4" applyFont="1" applyFill="1" applyBorder="1" applyAlignment="1">
      <alignment horizontal="center" wrapText="1"/>
    </xf>
    <xf numFmtId="0" fontId="11" fillId="0" borderId="43" xfId="4" applyFont="1" applyFill="1" applyBorder="1" applyAlignment="1">
      <alignment horizont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166" fontId="11" fillId="3" borderId="51" xfId="0" applyNumberFormat="1" applyFont="1" applyFill="1" applyBorder="1" applyAlignment="1">
      <alignment horizontal="center" vertical="center" wrapText="1"/>
    </xf>
    <xf numFmtId="166" fontId="11" fillId="3" borderId="52" xfId="0" applyNumberFormat="1" applyFont="1" applyFill="1" applyBorder="1" applyAlignment="1">
      <alignment horizontal="center" vertical="center" wrapText="1"/>
    </xf>
    <xf numFmtId="0" fontId="6" fillId="0" borderId="51" xfId="0" applyFont="1" applyBorder="1" applyAlignment="1">
      <alignment horizontal="center" wrapText="1"/>
    </xf>
    <xf numFmtId="0" fontId="6" fillId="0" borderId="52" xfId="0" applyFont="1" applyBorder="1" applyAlignment="1">
      <alignment horizontal="center" wrapText="1"/>
    </xf>
    <xf numFmtId="0" fontId="13"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cellXfs>
  <cellStyles count="5">
    <cellStyle name="Normal_Sheet1" xfId="3"/>
    <cellStyle name="Нормален" xfId="0" builtinId="0"/>
    <cellStyle name="Нормален 2" xfId="1"/>
    <cellStyle name="Нормален_Лист1" xfId="2"/>
    <cellStyle name="Нормален_Лист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4"/>
  <sheetViews>
    <sheetView zoomScaleNormal="100" workbookViewId="0">
      <selection activeCell="N21" sqref="N21"/>
    </sheetView>
  </sheetViews>
  <sheetFormatPr defaultRowHeight="14.25" x14ac:dyDescent="0.2"/>
  <cols>
    <col min="1" max="1" width="9.140625" style="1"/>
    <col min="2" max="2" width="19.140625" style="17" customWidth="1"/>
    <col min="3" max="3" width="16.28515625" style="2" bestFit="1" customWidth="1"/>
    <col min="4" max="4" width="15.140625" style="40" bestFit="1" customWidth="1"/>
    <col min="5" max="5" width="9.5703125" style="2" bestFit="1" customWidth="1"/>
    <col min="6" max="6" width="7.28515625" style="2" customWidth="1"/>
    <col min="7" max="7" width="9" style="2" customWidth="1"/>
    <col min="8" max="8" width="13.140625" style="1" customWidth="1"/>
    <col min="9" max="16384" width="9.140625" style="1"/>
  </cols>
  <sheetData>
    <row r="2" spans="1:8" ht="13.5" customHeight="1" thickBot="1" x14ac:dyDescent="0.25">
      <c r="A2" s="172" t="s">
        <v>55</v>
      </c>
    </row>
    <row r="3" spans="1:8" customFormat="1" ht="61.5" customHeight="1" x14ac:dyDescent="0.25">
      <c r="A3" s="208" t="s">
        <v>58</v>
      </c>
      <c r="B3" s="209"/>
      <c r="C3" s="209"/>
      <c r="D3" s="209"/>
      <c r="E3" s="209"/>
      <c r="F3" s="209"/>
      <c r="G3" s="209"/>
      <c r="H3" s="210"/>
    </row>
    <row r="4" spans="1:8" x14ac:dyDescent="0.2">
      <c r="A4" s="211"/>
      <c r="B4" s="212"/>
      <c r="C4" s="212"/>
      <c r="D4" s="212"/>
      <c r="E4" s="212"/>
      <c r="F4" s="212"/>
      <c r="G4" s="212"/>
      <c r="H4" s="213"/>
    </row>
    <row r="5" spans="1:8" ht="15" thickBot="1" x14ac:dyDescent="0.25">
      <c r="A5" s="214"/>
      <c r="B5" s="215"/>
      <c r="C5" s="215"/>
      <c r="D5" s="215"/>
      <c r="E5" s="215"/>
      <c r="F5" s="215"/>
      <c r="G5" s="215"/>
      <c r="H5" s="216"/>
    </row>
    <row r="6" spans="1:8" x14ac:dyDescent="0.2">
      <c r="A6" s="217" t="s">
        <v>60</v>
      </c>
      <c r="B6" s="219" t="s">
        <v>61</v>
      </c>
      <c r="C6" s="219" t="s">
        <v>62</v>
      </c>
      <c r="D6" s="221" t="s">
        <v>63</v>
      </c>
      <c r="E6" s="219" t="s">
        <v>64</v>
      </c>
      <c r="F6" s="219" t="s">
        <v>65</v>
      </c>
      <c r="G6" s="223" t="s">
        <v>66</v>
      </c>
      <c r="H6" s="223" t="s">
        <v>67</v>
      </c>
    </row>
    <row r="7" spans="1:8" ht="25.5" customHeight="1" thickBot="1" x14ac:dyDescent="0.25">
      <c r="A7" s="218"/>
      <c r="B7" s="220"/>
      <c r="C7" s="220"/>
      <c r="D7" s="222"/>
      <c r="E7" s="220"/>
      <c r="F7" s="220"/>
      <c r="G7" s="224"/>
      <c r="H7" s="224"/>
    </row>
    <row r="8" spans="1:8" ht="19.5" customHeight="1" x14ac:dyDescent="0.2">
      <c r="A8" s="197"/>
      <c r="B8" s="198"/>
      <c r="C8" s="198"/>
      <c r="D8" s="199"/>
      <c r="E8" s="198"/>
      <c r="F8" s="198"/>
      <c r="G8" s="200"/>
      <c r="H8" s="201"/>
    </row>
    <row r="9" spans="1:8" ht="15" thickBot="1" x14ac:dyDescent="0.25">
      <c r="A9" s="202">
        <v>1</v>
      </c>
      <c r="B9" s="203" t="s">
        <v>1</v>
      </c>
      <c r="C9" s="204" t="s">
        <v>20</v>
      </c>
      <c r="D9" s="205">
        <v>33.01</v>
      </c>
      <c r="E9" s="206">
        <v>4</v>
      </c>
      <c r="F9" s="207" t="s">
        <v>0</v>
      </c>
      <c r="G9" s="186">
        <v>61</v>
      </c>
      <c r="H9" s="187">
        <f t="shared" ref="H9" si="0">20%*G9*D9</f>
        <v>402.72200000000004</v>
      </c>
    </row>
    <row r="10" spans="1:8" ht="15.75" thickBot="1" x14ac:dyDescent="0.3">
      <c r="A10" s="18"/>
      <c r="B10" s="32" t="s">
        <v>16</v>
      </c>
      <c r="C10" s="61"/>
      <c r="D10" s="63">
        <f>SUM(D9)</f>
        <v>33.01</v>
      </c>
      <c r="E10" s="62"/>
      <c r="F10" s="69"/>
      <c r="G10" s="86"/>
      <c r="H10" s="87"/>
    </row>
    <row r="11" spans="1:8" x14ac:dyDescent="0.2">
      <c r="A11" s="26"/>
      <c r="B11" s="80"/>
      <c r="C11" s="81"/>
      <c r="D11" s="82"/>
      <c r="E11" s="83"/>
      <c r="F11" s="84"/>
      <c r="G11" s="85"/>
      <c r="H11" s="99"/>
    </row>
    <row r="12" spans="1:8" ht="15" thickBot="1" x14ac:dyDescent="0.25">
      <c r="A12" s="28">
        <v>1</v>
      </c>
      <c r="B12" s="64" t="s">
        <v>2</v>
      </c>
      <c r="C12" s="35" t="s">
        <v>21</v>
      </c>
      <c r="D12" s="9">
        <v>43.002000000000002</v>
      </c>
      <c r="E12" s="10">
        <v>4</v>
      </c>
      <c r="F12" s="71" t="s">
        <v>0</v>
      </c>
      <c r="G12" s="79">
        <v>61</v>
      </c>
      <c r="H12" s="98">
        <f t="shared" ref="H12" si="1">20%*G12*D12</f>
        <v>524.62440000000004</v>
      </c>
    </row>
    <row r="13" spans="1:8" ht="15.75" thickBot="1" x14ac:dyDescent="0.3">
      <c r="A13" s="18"/>
      <c r="B13" s="32" t="s">
        <v>16</v>
      </c>
      <c r="C13" s="36"/>
      <c r="D13" s="14">
        <f>SUM(D12:D12)</f>
        <v>43.002000000000002</v>
      </c>
      <c r="E13" s="19"/>
      <c r="F13" s="72"/>
      <c r="G13" s="86"/>
      <c r="H13" s="87"/>
    </row>
    <row r="14" spans="1:8" x14ac:dyDescent="0.2">
      <c r="A14" s="26"/>
      <c r="B14" s="16"/>
      <c r="C14" s="37"/>
      <c r="D14" s="12"/>
      <c r="E14" s="13"/>
      <c r="F14" s="70"/>
      <c r="G14" s="85"/>
      <c r="H14" s="99"/>
    </row>
    <row r="15" spans="1:8" ht="15" thickBot="1" x14ac:dyDescent="0.25">
      <c r="A15" s="28">
        <v>1</v>
      </c>
      <c r="B15" s="43" t="s">
        <v>3</v>
      </c>
      <c r="C15" s="35" t="s">
        <v>22</v>
      </c>
      <c r="D15" s="9">
        <v>19.004999999999999</v>
      </c>
      <c r="E15" s="10">
        <v>4</v>
      </c>
      <c r="F15" s="71" t="s">
        <v>0</v>
      </c>
      <c r="G15" s="79">
        <v>61</v>
      </c>
      <c r="H15" s="98">
        <f t="shared" ref="H15" si="2">20%*G15*D15</f>
        <v>231.86100000000002</v>
      </c>
    </row>
    <row r="16" spans="1:8" ht="15.75" thickBot="1" x14ac:dyDescent="0.3">
      <c r="A16" s="18"/>
      <c r="B16" s="32" t="s">
        <v>16</v>
      </c>
      <c r="C16" s="23"/>
      <c r="D16" s="21">
        <f>SUM(D15:D15)</f>
        <v>19.004999999999999</v>
      </c>
      <c r="E16" s="19"/>
      <c r="F16" s="72"/>
      <c r="G16" s="86"/>
      <c r="H16" s="87"/>
    </row>
    <row r="17" spans="1:8" x14ac:dyDescent="0.2">
      <c r="A17" s="26"/>
      <c r="B17" s="15"/>
      <c r="C17" s="22"/>
      <c r="D17" s="20"/>
      <c r="E17" s="4"/>
      <c r="F17" s="73"/>
      <c r="G17" s="85"/>
      <c r="H17" s="99"/>
    </row>
    <row r="18" spans="1:8" x14ac:dyDescent="0.2">
      <c r="A18" s="27">
        <v>1</v>
      </c>
      <c r="B18" s="42" t="s">
        <v>4</v>
      </c>
      <c r="C18" s="11" t="s">
        <v>23</v>
      </c>
      <c r="D18" s="8">
        <v>10.002000000000001</v>
      </c>
      <c r="E18" s="7">
        <v>3</v>
      </c>
      <c r="F18" s="74" t="s">
        <v>0</v>
      </c>
      <c r="G18" s="78">
        <v>61</v>
      </c>
      <c r="H18" s="100">
        <f t="shared" ref="H18:H19" si="3">20%*G18*D18</f>
        <v>122.02440000000001</v>
      </c>
    </row>
    <row r="19" spans="1:8" ht="15" thickBot="1" x14ac:dyDescent="0.25">
      <c r="A19" s="28">
        <v>2</v>
      </c>
      <c r="B19" s="43" t="s">
        <v>4</v>
      </c>
      <c r="C19" s="35" t="s">
        <v>24</v>
      </c>
      <c r="D19" s="9">
        <v>25.007000000000001</v>
      </c>
      <c r="E19" s="10">
        <v>4</v>
      </c>
      <c r="F19" s="71" t="s">
        <v>0</v>
      </c>
      <c r="G19" s="79">
        <v>61</v>
      </c>
      <c r="H19" s="98">
        <f t="shared" si="3"/>
        <v>305.08540000000005</v>
      </c>
    </row>
    <row r="20" spans="1:8" ht="15.75" thickBot="1" x14ac:dyDescent="0.3">
      <c r="A20" s="18"/>
      <c r="B20" s="32" t="s">
        <v>16</v>
      </c>
      <c r="C20" s="36"/>
      <c r="D20" s="14">
        <f>SUM(D18:D19)</f>
        <v>35.009</v>
      </c>
      <c r="E20" s="19"/>
      <c r="F20" s="72"/>
      <c r="G20" s="86"/>
      <c r="H20" s="87"/>
    </row>
    <row r="21" spans="1:8" ht="15" x14ac:dyDescent="0.25">
      <c r="A21" s="26"/>
      <c r="B21" s="91"/>
      <c r="C21" s="38"/>
      <c r="D21" s="92"/>
      <c r="E21" s="4"/>
      <c r="F21" s="73"/>
      <c r="G21" s="85"/>
      <c r="H21" s="99"/>
    </row>
    <row r="22" spans="1:8" x14ac:dyDescent="0.2">
      <c r="A22" s="27">
        <v>1</v>
      </c>
      <c r="B22" s="41" t="s">
        <v>5</v>
      </c>
      <c r="C22" s="11" t="s">
        <v>25</v>
      </c>
      <c r="D22" s="5">
        <v>36.723999999999997</v>
      </c>
      <c r="E22" s="7">
        <v>4</v>
      </c>
      <c r="F22" s="74" t="s">
        <v>0</v>
      </c>
      <c r="G22" s="78">
        <v>61</v>
      </c>
      <c r="H22" s="100">
        <v>524.46580000000006</v>
      </c>
    </row>
    <row r="23" spans="1:8" x14ac:dyDescent="0.2">
      <c r="A23" s="27">
        <v>2</v>
      </c>
      <c r="B23" s="41" t="s">
        <v>5</v>
      </c>
      <c r="C23" s="34" t="s">
        <v>26</v>
      </c>
      <c r="D23" s="6">
        <v>16.004000000000001</v>
      </c>
      <c r="E23" s="7">
        <v>4</v>
      </c>
      <c r="F23" s="74" t="s">
        <v>0</v>
      </c>
      <c r="G23" s="78">
        <v>61</v>
      </c>
      <c r="H23" s="100">
        <v>524.46580000000006</v>
      </c>
    </row>
    <row r="24" spans="1:8" x14ac:dyDescent="0.2">
      <c r="A24" s="27">
        <v>3</v>
      </c>
      <c r="B24" s="41" t="s">
        <v>5</v>
      </c>
      <c r="C24" s="34" t="s">
        <v>27</v>
      </c>
      <c r="D24" s="6">
        <v>10.002000000000001</v>
      </c>
      <c r="E24" s="7">
        <v>4</v>
      </c>
      <c r="F24" s="74" t="s">
        <v>0</v>
      </c>
      <c r="G24" s="78">
        <v>61</v>
      </c>
      <c r="H24" s="100">
        <v>524.46580000000006</v>
      </c>
    </row>
    <row r="25" spans="1:8" ht="15" thickBot="1" x14ac:dyDescent="0.25">
      <c r="A25" s="28">
        <v>4</v>
      </c>
      <c r="B25" s="64" t="s">
        <v>5</v>
      </c>
      <c r="C25" s="35" t="s">
        <v>28</v>
      </c>
      <c r="D25" s="9">
        <v>16.167999999999999</v>
      </c>
      <c r="E25" s="10">
        <v>3</v>
      </c>
      <c r="F25" s="71" t="s">
        <v>0</v>
      </c>
      <c r="G25" s="79">
        <v>61</v>
      </c>
      <c r="H25" s="98">
        <v>524.46580000000006</v>
      </c>
    </row>
    <row r="26" spans="1:8" ht="15.75" thickBot="1" x14ac:dyDescent="0.3">
      <c r="A26" s="18"/>
      <c r="B26" s="32" t="s">
        <v>16</v>
      </c>
      <c r="C26" s="36"/>
      <c r="D26" s="14">
        <f>SUM(D22:D25)</f>
        <v>78.897999999999996</v>
      </c>
      <c r="E26" s="19"/>
      <c r="F26" s="72"/>
      <c r="G26" s="86"/>
      <c r="H26" s="87"/>
    </row>
    <row r="27" spans="1:8" x14ac:dyDescent="0.2">
      <c r="A27" s="26"/>
      <c r="B27" s="15"/>
      <c r="C27" s="38"/>
      <c r="D27" s="3"/>
      <c r="E27" s="4"/>
      <c r="F27" s="73"/>
      <c r="G27" s="85"/>
      <c r="H27" s="99"/>
    </row>
    <row r="28" spans="1:8" ht="15" thickBot="1" x14ac:dyDescent="0.25">
      <c r="A28" s="28">
        <v>1</v>
      </c>
      <c r="B28" s="88" t="s">
        <v>11</v>
      </c>
      <c r="C28" s="89" t="s">
        <v>29</v>
      </c>
      <c r="D28" s="90">
        <v>3.0009999999999999</v>
      </c>
      <c r="E28" s="10">
        <v>3</v>
      </c>
      <c r="F28" s="71" t="s">
        <v>0</v>
      </c>
      <c r="G28" s="79">
        <v>61</v>
      </c>
      <c r="H28" s="98">
        <v>524.46580000000006</v>
      </c>
    </row>
    <row r="29" spans="1:8" ht="15.75" thickBot="1" x14ac:dyDescent="0.3">
      <c r="A29" s="18"/>
      <c r="B29" s="32" t="s">
        <v>16</v>
      </c>
      <c r="C29" s="23"/>
      <c r="D29" s="21">
        <f>SUM(D28)</f>
        <v>3.0009999999999999</v>
      </c>
      <c r="E29" s="23"/>
      <c r="F29" s="72"/>
      <c r="G29" s="86"/>
      <c r="H29" s="87"/>
    </row>
    <row r="30" spans="1:8" ht="15" x14ac:dyDescent="0.25">
      <c r="A30" s="26"/>
      <c r="B30" s="66"/>
      <c r="C30" s="22"/>
      <c r="D30" s="67"/>
      <c r="E30" s="22"/>
      <c r="F30" s="73"/>
      <c r="G30" s="85"/>
      <c r="H30" s="99"/>
    </row>
    <row r="31" spans="1:8" ht="15" thickBot="1" x14ac:dyDescent="0.25">
      <c r="A31" s="28">
        <v>1</v>
      </c>
      <c r="B31" s="88" t="s">
        <v>13</v>
      </c>
      <c r="C31" s="89" t="s">
        <v>30</v>
      </c>
      <c r="D31" s="90">
        <v>15.021000000000001</v>
      </c>
      <c r="E31" s="10">
        <v>4</v>
      </c>
      <c r="F31" s="71" t="s">
        <v>0</v>
      </c>
      <c r="G31" s="79">
        <v>61</v>
      </c>
      <c r="H31" s="98">
        <v>524.46580000000006</v>
      </c>
    </row>
    <row r="32" spans="1:8" ht="15.75" thickBot="1" x14ac:dyDescent="0.3">
      <c r="A32" s="18"/>
      <c r="B32" s="32" t="s">
        <v>16</v>
      </c>
      <c r="C32" s="23"/>
      <c r="D32" s="21">
        <f>SUM(D31)</f>
        <v>15.021000000000001</v>
      </c>
      <c r="E32" s="23"/>
      <c r="F32" s="72"/>
      <c r="G32" s="86"/>
      <c r="H32" s="87"/>
    </row>
    <row r="33" spans="1:8" ht="15.75" thickBot="1" x14ac:dyDescent="0.3">
      <c r="A33" s="29"/>
      <c r="B33" s="54"/>
      <c r="C33" s="33"/>
      <c r="D33" s="55"/>
      <c r="E33" s="94"/>
      <c r="F33" s="75"/>
      <c r="G33" s="95"/>
      <c r="H33" s="96"/>
    </row>
    <row r="34" spans="1:8" ht="15.75" thickBot="1" x14ac:dyDescent="0.3">
      <c r="A34" s="25" t="s">
        <v>18</v>
      </c>
      <c r="B34" s="24"/>
      <c r="C34" s="39" t="s">
        <v>68</v>
      </c>
      <c r="D34" s="93">
        <f>SUM(D32,D29,D26,D20,D16,D13,D10)</f>
        <v>226.946</v>
      </c>
      <c r="E34" s="97"/>
      <c r="F34" s="77"/>
      <c r="G34" s="86"/>
      <c r="H34" s="87"/>
    </row>
  </sheetData>
  <mergeCells count="9">
    <mergeCell ref="A3:H5"/>
    <mergeCell ref="A6:A7"/>
    <mergeCell ref="B6:B7"/>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9"/>
  <sheetViews>
    <sheetView tabSelected="1" topLeftCell="A22" workbookViewId="0">
      <selection activeCell="M41" sqref="M41"/>
    </sheetView>
  </sheetViews>
  <sheetFormatPr defaultRowHeight="12.75" x14ac:dyDescent="0.2"/>
  <cols>
    <col min="1" max="1" width="5.42578125" style="31" customWidth="1"/>
    <col min="2" max="2" width="17.140625" style="31" customWidth="1"/>
    <col min="3" max="3" width="14.5703125" style="31" customWidth="1"/>
    <col min="4" max="5" width="9.85546875" style="31" customWidth="1"/>
    <col min="6" max="6" width="6.28515625" style="31" customWidth="1"/>
    <col min="7" max="7" width="9.42578125" style="31" customWidth="1"/>
    <col min="8" max="8" width="12.28515625" style="44" customWidth="1"/>
    <col min="9" max="9" width="11.5703125" style="44" customWidth="1"/>
    <col min="10" max="245" width="9.140625" style="44"/>
    <col min="246" max="246" width="7.28515625" style="44" customWidth="1"/>
    <col min="247" max="247" width="15" style="44" customWidth="1"/>
    <col min="248" max="248" width="11.7109375" style="44" customWidth="1"/>
    <col min="249" max="249" width="9.85546875" style="44" customWidth="1"/>
    <col min="250" max="250" width="8.140625" style="44" customWidth="1"/>
    <col min="251" max="251" width="9.85546875" style="44" customWidth="1"/>
    <col min="252" max="252" width="9.140625" style="44"/>
    <col min="253" max="253" width="12.7109375" style="44" customWidth="1"/>
    <col min="254" max="501" width="9.140625" style="44"/>
    <col min="502" max="502" width="7.28515625" style="44" customWidth="1"/>
    <col min="503" max="503" width="15" style="44" customWidth="1"/>
    <col min="504" max="504" width="11.7109375" style="44" customWidth="1"/>
    <col min="505" max="505" width="9.85546875" style="44" customWidth="1"/>
    <col min="506" max="506" width="8.140625" style="44" customWidth="1"/>
    <col min="507" max="507" width="9.85546875" style="44" customWidth="1"/>
    <col min="508" max="508" width="9.140625" style="44"/>
    <col min="509" max="509" width="12.7109375" style="44" customWidth="1"/>
    <col min="510" max="757" width="9.140625" style="44"/>
    <col min="758" max="758" width="7.28515625" style="44" customWidth="1"/>
    <col min="759" max="759" width="15" style="44" customWidth="1"/>
    <col min="760" max="760" width="11.7109375" style="44" customWidth="1"/>
    <col min="761" max="761" width="9.85546875" style="44" customWidth="1"/>
    <col min="762" max="762" width="8.140625" style="44" customWidth="1"/>
    <col min="763" max="763" width="9.85546875" style="44" customWidth="1"/>
    <col min="764" max="764" width="9.140625" style="44"/>
    <col min="765" max="765" width="12.7109375" style="44" customWidth="1"/>
    <col min="766" max="1013" width="9.140625" style="44"/>
    <col min="1014" max="1014" width="7.28515625" style="44" customWidth="1"/>
    <col min="1015" max="1015" width="15" style="44" customWidth="1"/>
    <col min="1016" max="1016" width="11.7109375" style="44" customWidth="1"/>
    <col min="1017" max="1017" width="9.85546875" style="44" customWidth="1"/>
    <col min="1018" max="1018" width="8.140625" style="44" customWidth="1"/>
    <col min="1019" max="1019" width="9.85546875" style="44" customWidth="1"/>
    <col min="1020" max="1020" width="9.140625" style="44"/>
    <col min="1021" max="1021" width="12.7109375" style="44" customWidth="1"/>
    <col min="1022" max="1269" width="9.140625" style="44"/>
    <col min="1270" max="1270" width="7.28515625" style="44" customWidth="1"/>
    <col min="1271" max="1271" width="15" style="44" customWidth="1"/>
    <col min="1272" max="1272" width="11.7109375" style="44" customWidth="1"/>
    <col min="1273" max="1273" width="9.85546875" style="44" customWidth="1"/>
    <col min="1274" max="1274" width="8.140625" style="44" customWidth="1"/>
    <col min="1275" max="1275" width="9.85546875" style="44" customWidth="1"/>
    <col min="1276" max="1276" width="9.140625" style="44"/>
    <col min="1277" max="1277" width="12.7109375" style="44" customWidth="1"/>
    <col min="1278" max="1525" width="9.140625" style="44"/>
    <col min="1526" max="1526" width="7.28515625" style="44" customWidth="1"/>
    <col min="1527" max="1527" width="15" style="44" customWidth="1"/>
    <col min="1528" max="1528" width="11.7109375" style="44" customWidth="1"/>
    <col min="1529" max="1529" width="9.85546875" style="44" customWidth="1"/>
    <col min="1530" max="1530" width="8.140625" style="44" customWidth="1"/>
    <col min="1531" max="1531" width="9.85546875" style="44" customWidth="1"/>
    <col min="1532" max="1532" width="9.140625" style="44"/>
    <col min="1533" max="1533" width="12.7109375" style="44" customWidth="1"/>
    <col min="1534" max="1781" width="9.140625" style="44"/>
    <col min="1782" max="1782" width="7.28515625" style="44" customWidth="1"/>
    <col min="1783" max="1783" width="15" style="44" customWidth="1"/>
    <col min="1784" max="1784" width="11.7109375" style="44" customWidth="1"/>
    <col min="1785" max="1785" width="9.85546875" style="44" customWidth="1"/>
    <col min="1786" max="1786" width="8.140625" style="44" customWidth="1"/>
    <col min="1787" max="1787" width="9.85546875" style="44" customWidth="1"/>
    <col min="1788" max="1788" width="9.140625" style="44"/>
    <col min="1789" max="1789" width="12.7109375" style="44" customWidth="1"/>
    <col min="1790" max="2037" width="9.140625" style="44"/>
    <col min="2038" max="2038" width="7.28515625" style="44" customWidth="1"/>
    <col min="2039" max="2039" width="15" style="44" customWidth="1"/>
    <col min="2040" max="2040" width="11.7109375" style="44" customWidth="1"/>
    <col min="2041" max="2041" width="9.85546875" style="44" customWidth="1"/>
    <col min="2042" max="2042" width="8.140625" style="44" customWidth="1"/>
    <col min="2043" max="2043" width="9.85546875" style="44" customWidth="1"/>
    <col min="2044" max="2044" width="9.140625" style="44"/>
    <col min="2045" max="2045" width="12.7109375" style="44" customWidth="1"/>
    <col min="2046" max="2293" width="9.140625" style="44"/>
    <col min="2294" max="2294" width="7.28515625" style="44" customWidth="1"/>
    <col min="2295" max="2295" width="15" style="44" customWidth="1"/>
    <col min="2296" max="2296" width="11.7109375" style="44" customWidth="1"/>
    <col min="2297" max="2297" width="9.85546875" style="44" customWidth="1"/>
    <col min="2298" max="2298" width="8.140625" style="44" customWidth="1"/>
    <col min="2299" max="2299" width="9.85546875" style="44" customWidth="1"/>
    <col min="2300" max="2300" width="9.140625" style="44"/>
    <col min="2301" max="2301" width="12.7109375" style="44" customWidth="1"/>
    <col min="2302" max="2549" width="9.140625" style="44"/>
    <col min="2550" max="2550" width="7.28515625" style="44" customWidth="1"/>
    <col min="2551" max="2551" width="15" style="44" customWidth="1"/>
    <col min="2552" max="2552" width="11.7109375" style="44" customWidth="1"/>
    <col min="2553" max="2553" width="9.85546875" style="44" customWidth="1"/>
    <col min="2554" max="2554" width="8.140625" style="44" customWidth="1"/>
    <col min="2555" max="2555" width="9.85546875" style="44" customWidth="1"/>
    <col min="2556" max="2556" width="9.140625" style="44"/>
    <col min="2557" max="2557" width="12.7109375" style="44" customWidth="1"/>
    <col min="2558" max="2805" width="9.140625" style="44"/>
    <col min="2806" max="2806" width="7.28515625" style="44" customWidth="1"/>
    <col min="2807" max="2807" width="15" style="44" customWidth="1"/>
    <col min="2808" max="2808" width="11.7109375" style="44" customWidth="1"/>
    <col min="2809" max="2809" width="9.85546875" style="44" customWidth="1"/>
    <col min="2810" max="2810" width="8.140625" style="44" customWidth="1"/>
    <col min="2811" max="2811" width="9.85546875" style="44" customWidth="1"/>
    <col min="2812" max="2812" width="9.140625" style="44"/>
    <col min="2813" max="2813" width="12.7109375" style="44" customWidth="1"/>
    <col min="2814" max="3061" width="9.140625" style="44"/>
    <col min="3062" max="3062" width="7.28515625" style="44" customWidth="1"/>
    <col min="3063" max="3063" width="15" style="44" customWidth="1"/>
    <col min="3064" max="3064" width="11.7109375" style="44" customWidth="1"/>
    <col min="3065" max="3065" width="9.85546875" style="44" customWidth="1"/>
    <col min="3066" max="3066" width="8.140625" style="44" customWidth="1"/>
    <col min="3067" max="3067" width="9.85546875" style="44" customWidth="1"/>
    <col min="3068" max="3068" width="9.140625" style="44"/>
    <col min="3069" max="3069" width="12.7109375" style="44" customWidth="1"/>
    <col min="3070" max="3317" width="9.140625" style="44"/>
    <col min="3318" max="3318" width="7.28515625" style="44" customWidth="1"/>
    <col min="3319" max="3319" width="15" style="44" customWidth="1"/>
    <col min="3320" max="3320" width="11.7109375" style="44" customWidth="1"/>
    <col min="3321" max="3321" width="9.85546875" style="44" customWidth="1"/>
    <col min="3322" max="3322" width="8.140625" style="44" customWidth="1"/>
    <col min="3323" max="3323" width="9.85546875" style="44" customWidth="1"/>
    <col min="3324" max="3324" width="9.140625" style="44"/>
    <col min="3325" max="3325" width="12.7109375" style="44" customWidth="1"/>
    <col min="3326" max="3573" width="9.140625" style="44"/>
    <col min="3574" max="3574" width="7.28515625" style="44" customWidth="1"/>
    <col min="3575" max="3575" width="15" style="44" customWidth="1"/>
    <col min="3576" max="3576" width="11.7109375" style="44" customWidth="1"/>
    <col min="3577" max="3577" width="9.85546875" style="44" customWidth="1"/>
    <col min="3578" max="3578" width="8.140625" style="44" customWidth="1"/>
    <col min="3579" max="3579" width="9.85546875" style="44" customWidth="1"/>
    <col min="3580" max="3580" width="9.140625" style="44"/>
    <col min="3581" max="3581" width="12.7109375" style="44" customWidth="1"/>
    <col min="3582" max="3829" width="9.140625" style="44"/>
    <col min="3830" max="3830" width="7.28515625" style="44" customWidth="1"/>
    <col min="3831" max="3831" width="15" style="44" customWidth="1"/>
    <col min="3832" max="3832" width="11.7109375" style="44" customWidth="1"/>
    <col min="3833" max="3833" width="9.85546875" style="44" customWidth="1"/>
    <col min="3834" max="3834" width="8.140625" style="44" customWidth="1"/>
    <col min="3835" max="3835" width="9.85546875" style="44" customWidth="1"/>
    <col min="3836" max="3836" width="9.140625" style="44"/>
    <col min="3837" max="3837" width="12.7109375" style="44" customWidth="1"/>
    <col min="3838" max="4085" width="9.140625" style="44"/>
    <col min="4086" max="4086" width="7.28515625" style="44" customWidth="1"/>
    <col min="4087" max="4087" width="15" style="44" customWidth="1"/>
    <col min="4088" max="4088" width="11.7109375" style="44" customWidth="1"/>
    <col min="4089" max="4089" width="9.85546875" style="44" customWidth="1"/>
    <col min="4090" max="4090" width="8.140625" style="44" customWidth="1"/>
    <col min="4091" max="4091" width="9.85546875" style="44" customWidth="1"/>
    <col min="4092" max="4092" width="9.140625" style="44"/>
    <col min="4093" max="4093" width="12.7109375" style="44" customWidth="1"/>
    <col min="4094" max="4341" width="9.140625" style="44"/>
    <col min="4342" max="4342" width="7.28515625" style="44" customWidth="1"/>
    <col min="4343" max="4343" width="15" style="44" customWidth="1"/>
    <col min="4344" max="4344" width="11.7109375" style="44" customWidth="1"/>
    <col min="4345" max="4345" width="9.85546875" style="44" customWidth="1"/>
    <col min="4346" max="4346" width="8.140625" style="44" customWidth="1"/>
    <col min="4347" max="4347" width="9.85546875" style="44" customWidth="1"/>
    <col min="4348" max="4348" width="9.140625" style="44"/>
    <col min="4349" max="4349" width="12.7109375" style="44" customWidth="1"/>
    <col min="4350" max="4597" width="9.140625" style="44"/>
    <col min="4598" max="4598" width="7.28515625" style="44" customWidth="1"/>
    <col min="4599" max="4599" width="15" style="44" customWidth="1"/>
    <col min="4600" max="4600" width="11.7109375" style="44" customWidth="1"/>
    <col min="4601" max="4601" width="9.85546875" style="44" customWidth="1"/>
    <col min="4602" max="4602" width="8.140625" style="44" customWidth="1"/>
    <col min="4603" max="4603" width="9.85546875" style="44" customWidth="1"/>
    <col min="4604" max="4604" width="9.140625" style="44"/>
    <col min="4605" max="4605" width="12.7109375" style="44" customWidth="1"/>
    <col min="4606" max="4853" width="9.140625" style="44"/>
    <col min="4854" max="4854" width="7.28515625" style="44" customWidth="1"/>
    <col min="4855" max="4855" width="15" style="44" customWidth="1"/>
    <col min="4856" max="4856" width="11.7109375" style="44" customWidth="1"/>
    <col min="4857" max="4857" width="9.85546875" style="44" customWidth="1"/>
    <col min="4858" max="4858" width="8.140625" style="44" customWidth="1"/>
    <col min="4859" max="4859" width="9.85546875" style="44" customWidth="1"/>
    <col min="4860" max="4860" width="9.140625" style="44"/>
    <col min="4861" max="4861" width="12.7109375" style="44" customWidth="1"/>
    <col min="4862" max="5109" width="9.140625" style="44"/>
    <col min="5110" max="5110" width="7.28515625" style="44" customWidth="1"/>
    <col min="5111" max="5111" width="15" style="44" customWidth="1"/>
    <col min="5112" max="5112" width="11.7109375" style="44" customWidth="1"/>
    <col min="5113" max="5113" width="9.85546875" style="44" customWidth="1"/>
    <col min="5114" max="5114" width="8.140625" style="44" customWidth="1"/>
    <col min="5115" max="5115" width="9.85546875" style="44" customWidth="1"/>
    <col min="5116" max="5116" width="9.140625" style="44"/>
    <col min="5117" max="5117" width="12.7109375" style="44" customWidth="1"/>
    <col min="5118" max="5365" width="9.140625" style="44"/>
    <col min="5366" max="5366" width="7.28515625" style="44" customWidth="1"/>
    <col min="5367" max="5367" width="15" style="44" customWidth="1"/>
    <col min="5368" max="5368" width="11.7109375" style="44" customWidth="1"/>
    <col min="5369" max="5369" width="9.85546875" style="44" customWidth="1"/>
    <col min="5370" max="5370" width="8.140625" style="44" customWidth="1"/>
    <col min="5371" max="5371" width="9.85546875" style="44" customWidth="1"/>
    <col min="5372" max="5372" width="9.140625" style="44"/>
    <col min="5373" max="5373" width="12.7109375" style="44" customWidth="1"/>
    <col min="5374" max="5621" width="9.140625" style="44"/>
    <col min="5622" max="5622" width="7.28515625" style="44" customWidth="1"/>
    <col min="5623" max="5623" width="15" style="44" customWidth="1"/>
    <col min="5624" max="5624" width="11.7109375" style="44" customWidth="1"/>
    <col min="5625" max="5625" width="9.85546875" style="44" customWidth="1"/>
    <col min="5626" max="5626" width="8.140625" style="44" customWidth="1"/>
    <col min="5627" max="5627" width="9.85546875" style="44" customWidth="1"/>
    <col min="5628" max="5628" width="9.140625" style="44"/>
    <col min="5629" max="5629" width="12.7109375" style="44" customWidth="1"/>
    <col min="5630" max="5877" width="9.140625" style="44"/>
    <col min="5878" max="5878" width="7.28515625" style="44" customWidth="1"/>
    <col min="5879" max="5879" width="15" style="44" customWidth="1"/>
    <col min="5880" max="5880" width="11.7109375" style="44" customWidth="1"/>
    <col min="5881" max="5881" width="9.85546875" style="44" customWidth="1"/>
    <col min="5882" max="5882" width="8.140625" style="44" customWidth="1"/>
    <col min="5883" max="5883" width="9.85546875" style="44" customWidth="1"/>
    <col min="5884" max="5884" width="9.140625" style="44"/>
    <col min="5885" max="5885" width="12.7109375" style="44" customWidth="1"/>
    <col min="5886" max="6133" width="9.140625" style="44"/>
    <col min="6134" max="6134" width="7.28515625" style="44" customWidth="1"/>
    <col min="6135" max="6135" width="15" style="44" customWidth="1"/>
    <col min="6136" max="6136" width="11.7109375" style="44" customWidth="1"/>
    <col min="6137" max="6137" width="9.85546875" style="44" customWidth="1"/>
    <col min="6138" max="6138" width="8.140625" style="44" customWidth="1"/>
    <col min="6139" max="6139" width="9.85546875" style="44" customWidth="1"/>
    <col min="6140" max="6140" width="9.140625" style="44"/>
    <col min="6141" max="6141" width="12.7109375" style="44" customWidth="1"/>
    <col min="6142" max="6389" width="9.140625" style="44"/>
    <col min="6390" max="6390" width="7.28515625" style="44" customWidth="1"/>
    <col min="6391" max="6391" width="15" style="44" customWidth="1"/>
    <col min="6392" max="6392" width="11.7109375" style="44" customWidth="1"/>
    <col min="6393" max="6393" width="9.85546875" style="44" customWidth="1"/>
    <col min="6394" max="6394" width="8.140625" style="44" customWidth="1"/>
    <col min="6395" max="6395" width="9.85546875" style="44" customWidth="1"/>
    <col min="6396" max="6396" width="9.140625" style="44"/>
    <col min="6397" max="6397" width="12.7109375" style="44" customWidth="1"/>
    <col min="6398" max="6645" width="9.140625" style="44"/>
    <col min="6646" max="6646" width="7.28515625" style="44" customWidth="1"/>
    <col min="6647" max="6647" width="15" style="44" customWidth="1"/>
    <col min="6648" max="6648" width="11.7109375" style="44" customWidth="1"/>
    <col min="6649" max="6649" width="9.85546875" style="44" customWidth="1"/>
    <col min="6650" max="6650" width="8.140625" style="44" customWidth="1"/>
    <col min="6651" max="6651" width="9.85546875" style="44" customWidth="1"/>
    <col min="6652" max="6652" width="9.140625" style="44"/>
    <col min="6653" max="6653" width="12.7109375" style="44" customWidth="1"/>
    <col min="6654" max="6901" width="9.140625" style="44"/>
    <col min="6902" max="6902" width="7.28515625" style="44" customWidth="1"/>
    <col min="6903" max="6903" width="15" style="44" customWidth="1"/>
    <col min="6904" max="6904" width="11.7109375" style="44" customWidth="1"/>
    <col min="6905" max="6905" width="9.85546875" style="44" customWidth="1"/>
    <col min="6906" max="6906" width="8.140625" style="44" customWidth="1"/>
    <col min="6907" max="6907" width="9.85546875" style="44" customWidth="1"/>
    <col min="6908" max="6908" width="9.140625" style="44"/>
    <col min="6909" max="6909" width="12.7109375" style="44" customWidth="1"/>
    <col min="6910" max="7157" width="9.140625" style="44"/>
    <col min="7158" max="7158" width="7.28515625" style="44" customWidth="1"/>
    <col min="7159" max="7159" width="15" style="44" customWidth="1"/>
    <col min="7160" max="7160" width="11.7109375" style="44" customWidth="1"/>
    <col min="7161" max="7161" width="9.85546875" style="44" customWidth="1"/>
    <col min="7162" max="7162" width="8.140625" style="44" customWidth="1"/>
    <col min="7163" max="7163" width="9.85546875" style="44" customWidth="1"/>
    <col min="7164" max="7164" width="9.140625" style="44"/>
    <col min="7165" max="7165" width="12.7109375" style="44" customWidth="1"/>
    <col min="7166" max="7413" width="9.140625" style="44"/>
    <col min="7414" max="7414" width="7.28515625" style="44" customWidth="1"/>
    <col min="7415" max="7415" width="15" style="44" customWidth="1"/>
    <col min="7416" max="7416" width="11.7109375" style="44" customWidth="1"/>
    <col min="7417" max="7417" width="9.85546875" style="44" customWidth="1"/>
    <col min="7418" max="7418" width="8.140625" style="44" customWidth="1"/>
    <col min="7419" max="7419" width="9.85546875" style="44" customWidth="1"/>
    <col min="7420" max="7420" width="9.140625" style="44"/>
    <col min="7421" max="7421" width="12.7109375" style="44" customWidth="1"/>
    <col min="7422" max="7669" width="9.140625" style="44"/>
    <col min="7670" max="7670" width="7.28515625" style="44" customWidth="1"/>
    <col min="7671" max="7671" width="15" style="44" customWidth="1"/>
    <col min="7672" max="7672" width="11.7109375" style="44" customWidth="1"/>
    <col min="7673" max="7673" width="9.85546875" style="44" customWidth="1"/>
    <col min="7674" max="7674" width="8.140625" style="44" customWidth="1"/>
    <col min="7675" max="7675" width="9.85546875" style="44" customWidth="1"/>
    <col min="7676" max="7676" width="9.140625" style="44"/>
    <col min="7677" max="7677" width="12.7109375" style="44" customWidth="1"/>
    <col min="7678" max="7925" width="9.140625" style="44"/>
    <col min="7926" max="7926" width="7.28515625" style="44" customWidth="1"/>
    <col min="7927" max="7927" width="15" style="44" customWidth="1"/>
    <col min="7928" max="7928" width="11.7109375" style="44" customWidth="1"/>
    <col min="7929" max="7929" width="9.85546875" style="44" customWidth="1"/>
    <col min="7930" max="7930" width="8.140625" style="44" customWidth="1"/>
    <col min="7931" max="7931" width="9.85546875" style="44" customWidth="1"/>
    <col min="7932" max="7932" width="9.140625" style="44"/>
    <col min="7933" max="7933" width="12.7109375" style="44" customWidth="1"/>
    <col min="7934" max="8181" width="9.140625" style="44"/>
    <col min="8182" max="8182" width="7.28515625" style="44" customWidth="1"/>
    <col min="8183" max="8183" width="15" style="44" customWidth="1"/>
    <col min="8184" max="8184" width="11.7109375" style="44" customWidth="1"/>
    <col min="8185" max="8185" width="9.85546875" style="44" customWidth="1"/>
    <col min="8186" max="8186" width="8.140625" style="44" customWidth="1"/>
    <col min="8187" max="8187" width="9.85546875" style="44" customWidth="1"/>
    <col min="8188" max="8188" width="9.140625" style="44"/>
    <col min="8189" max="8189" width="12.7109375" style="44" customWidth="1"/>
    <col min="8190" max="8437" width="9.140625" style="44"/>
    <col min="8438" max="8438" width="7.28515625" style="44" customWidth="1"/>
    <col min="8439" max="8439" width="15" style="44" customWidth="1"/>
    <col min="8440" max="8440" width="11.7109375" style="44" customWidth="1"/>
    <col min="8441" max="8441" width="9.85546875" style="44" customWidth="1"/>
    <col min="8442" max="8442" width="8.140625" style="44" customWidth="1"/>
    <col min="8443" max="8443" width="9.85546875" style="44" customWidth="1"/>
    <col min="8444" max="8444" width="9.140625" style="44"/>
    <col min="8445" max="8445" width="12.7109375" style="44" customWidth="1"/>
    <col min="8446" max="8693" width="9.140625" style="44"/>
    <col min="8694" max="8694" width="7.28515625" style="44" customWidth="1"/>
    <col min="8695" max="8695" width="15" style="44" customWidth="1"/>
    <col min="8696" max="8696" width="11.7109375" style="44" customWidth="1"/>
    <col min="8697" max="8697" width="9.85546875" style="44" customWidth="1"/>
    <col min="8698" max="8698" width="8.140625" style="44" customWidth="1"/>
    <col min="8699" max="8699" width="9.85546875" style="44" customWidth="1"/>
    <col min="8700" max="8700" width="9.140625" style="44"/>
    <col min="8701" max="8701" width="12.7109375" style="44" customWidth="1"/>
    <col min="8702" max="8949" width="9.140625" style="44"/>
    <col min="8950" max="8950" width="7.28515625" style="44" customWidth="1"/>
    <col min="8951" max="8951" width="15" style="44" customWidth="1"/>
    <col min="8952" max="8952" width="11.7109375" style="44" customWidth="1"/>
    <col min="8953" max="8953" width="9.85546875" style="44" customWidth="1"/>
    <col min="8954" max="8954" width="8.140625" style="44" customWidth="1"/>
    <col min="8955" max="8955" width="9.85546875" style="44" customWidth="1"/>
    <col min="8956" max="8956" width="9.140625" style="44"/>
    <col min="8957" max="8957" width="12.7109375" style="44" customWidth="1"/>
    <col min="8958" max="9205" width="9.140625" style="44"/>
    <col min="9206" max="9206" width="7.28515625" style="44" customWidth="1"/>
    <col min="9207" max="9207" width="15" style="44" customWidth="1"/>
    <col min="9208" max="9208" width="11.7109375" style="44" customWidth="1"/>
    <col min="9209" max="9209" width="9.85546875" style="44" customWidth="1"/>
    <col min="9210" max="9210" width="8.140625" style="44" customWidth="1"/>
    <col min="9211" max="9211" width="9.85546875" style="44" customWidth="1"/>
    <col min="9212" max="9212" width="9.140625" style="44"/>
    <col min="9213" max="9213" width="12.7109375" style="44" customWidth="1"/>
    <col min="9214" max="9461" width="9.140625" style="44"/>
    <col min="9462" max="9462" width="7.28515625" style="44" customWidth="1"/>
    <col min="9463" max="9463" width="15" style="44" customWidth="1"/>
    <col min="9464" max="9464" width="11.7109375" style="44" customWidth="1"/>
    <col min="9465" max="9465" width="9.85546875" style="44" customWidth="1"/>
    <col min="9466" max="9466" width="8.140625" style="44" customWidth="1"/>
    <col min="9467" max="9467" width="9.85546875" style="44" customWidth="1"/>
    <col min="9468" max="9468" width="9.140625" style="44"/>
    <col min="9469" max="9469" width="12.7109375" style="44" customWidth="1"/>
    <col min="9470" max="9717" width="9.140625" style="44"/>
    <col min="9718" max="9718" width="7.28515625" style="44" customWidth="1"/>
    <col min="9719" max="9719" width="15" style="44" customWidth="1"/>
    <col min="9720" max="9720" width="11.7109375" style="44" customWidth="1"/>
    <col min="9721" max="9721" width="9.85546875" style="44" customWidth="1"/>
    <col min="9722" max="9722" width="8.140625" style="44" customWidth="1"/>
    <col min="9723" max="9723" width="9.85546875" style="44" customWidth="1"/>
    <col min="9724" max="9724" width="9.140625" style="44"/>
    <col min="9725" max="9725" width="12.7109375" style="44" customWidth="1"/>
    <col min="9726" max="9973" width="9.140625" style="44"/>
    <col min="9974" max="9974" width="7.28515625" style="44" customWidth="1"/>
    <col min="9975" max="9975" width="15" style="44" customWidth="1"/>
    <col min="9976" max="9976" width="11.7109375" style="44" customWidth="1"/>
    <col min="9977" max="9977" width="9.85546875" style="44" customWidth="1"/>
    <col min="9978" max="9978" width="8.140625" style="44" customWidth="1"/>
    <col min="9979" max="9979" width="9.85546875" style="44" customWidth="1"/>
    <col min="9980" max="9980" width="9.140625" style="44"/>
    <col min="9981" max="9981" width="12.7109375" style="44" customWidth="1"/>
    <col min="9982" max="10229" width="9.140625" style="44"/>
    <col min="10230" max="10230" width="7.28515625" style="44" customWidth="1"/>
    <col min="10231" max="10231" width="15" style="44" customWidth="1"/>
    <col min="10232" max="10232" width="11.7109375" style="44" customWidth="1"/>
    <col min="10233" max="10233" width="9.85546875" style="44" customWidth="1"/>
    <col min="10234" max="10234" width="8.140625" style="44" customWidth="1"/>
    <col min="10235" max="10235" width="9.85546875" style="44" customWidth="1"/>
    <col min="10236" max="10236" width="9.140625" style="44"/>
    <col min="10237" max="10237" width="12.7109375" style="44" customWidth="1"/>
    <col min="10238" max="10485" width="9.140625" style="44"/>
    <col min="10486" max="10486" width="7.28515625" style="44" customWidth="1"/>
    <col min="10487" max="10487" width="15" style="44" customWidth="1"/>
    <col min="10488" max="10488" width="11.7109375" style="44" customWidth="1"/>
    <col min="10489" max="10489" width="9.85546875" style="44" customWidth="1"/>
    <col min="10490" max="10490" width="8.140625" style="44" customWidth="1"/>
    <col min="10491" max="10491" width="9.85546875" style="44" customWidth="1"/>
    <col min="10492" max="10492" width="9.140625" style="44"/>
    <col min="10493" max="10493" width="12.7109375" style="44" customWidth="1"/>
    <col min="10494" max="10741" width="9.140625" style="44"/>
    <col min="10742" max="10742" width="7.28515625" style="44" customWidth="1"/>
    <col min="10743" max="10743" width="15" style="44" customWidth="1"/>
    <col min="10744" max="10744" width="11.7109375" style="44" customWidth="1"/>
    <col min="10745" max="10745" width="9.85546875" style="44" customWidth="1"/>
    <col min="10746" max="10746" width="8.140625" style="44" customWidth="1"/>
    <col min="10747" max="10747" width="9.85546875" style="44" customWidth="1"/>
    <col min="10748" max="10748" width="9.140625" style="44"/>
    <col min="10749" max="10749" width="12.7109375" style="44" customWidth="1"/>
    <col min="10750" max="10997" width="9.140625" style="44"/>
    <col min="10998" max="10998" width="7.28515625" style="44" customWidth="1"/>
    <col min="10999" max="10999" width="15" style="44" customWidth="1"/>
    <col min="11000" max="11000" width="11.7109375" style="44" customWidth="1"/>
    <col min="11001" max="11001" width="9.85546875" style="44" customWidth="1"/>
    <col min="11002" max="11002" width="8.140625" style="44" customWidth="1"/>
    <col min="11003" max="11003" width="9.85546875" style="44" customWidth="1"/>
    <col min="11004" max="11004" width="9.140625" style="44"/>
    <col min="11005" max="11005" width="12.7109375" style="44" customWidth="1"/>
    <col min="11006" max="11253" width="9.140625" style="44"/>
    <col min="11254" max="11254" width="7.28515625" style="44" customWidth="1"/>
    <col min="11255" max="11255" width="15" style="44" customWidth="1"/>
    <col min="11256" max="11256" width="11.7109375" style="44" customWidth="1"/>
    <col min="11257" max="11257" width="9.85546875" style="44" customWidth="1"/>
    <col min="11258" max="11258" width="8.140625" style="44" customWidth="1"/>
    <col min="11259" max="11259" width="9.85546875" style="44" customWidth="1"/>
    <col min="11260" max="11260" width="9.140625" style="44"/>
    <col min="11261" max="11261" width="12.7109375" style="44" customWidth="1"/>
    <col min="11262" max="11509" width="9.140625" style="44"/>
    <col min="11510" max="11510" width="7.28515625" style="44" customWidth="1"/>
    <col min="11511" max="11511" width="15" style="44" customWidth="1"/>
    <col min="11512" max="11512" width="11.7109375" style="44" customWidth="1"/>
    <col min="11513" max="11513" width="9.85546875" style="44" customWidth="1"/>
    <col min="11514" max="11514" width="8.140625" style="44" customWidth="1"/>
    <col min="11515" max="11515" width="9.85546875" style="44" customWidth="1"/>
    <col min="11516" max="11516" width="9.140625" style="44"/>
    <col min="11517" max="11517" width="12.7109375" style="44" customWidth="1"/>
    <col min="11518" max="11765" width="9.140625" style="44"/>
    <col min="11766" max="11766" width="7.28515625" style="44" customWidth="1"/>
    <col min="11767" max="11767" width="15" style="44" customWidth="1"/>
    <col min="11768" max="11768" width="11.7109375" style="44" customWidth="1"/>
    <col min="11769" max="11769" width="9.85546875" style="44" customWidth="1"/>
    <col min="11770" max="11770" width="8.140625" style="44" customWidth="1"/>
    <col min="11771" max="11771" width="9.85546875" style="44" customWidth="1"/>
    <col min="11772" max="11772" width="9.140625" style="44"/>
    <col min="11773" max="11773" width="12.7109375" style="44" customWidth="1"/>
    <col min="11774" max="12021" width="9.140625" style="44"/>
    <col min="12022" max="12022" width="7.28515625" style="44" customWidth="1"/>
    <col min="12023" max="12023" width="15" style="44" customWidth="1"/>
    <col min="12024" max="12024" width="11.7109375" style="44" customWidth="1"/>
    <col min="12025" max="12025" width="9.85546875" style="44" customWidth="1"/>
    <col min="12026" max="12026" width="8.140625" style="44" customWidth="1"/>
    <col min="12027" max="12027" width="9.85546875" style="44" customWidth="1"/>
    <col min="12028" max="12028" width="9.140625" style="44"/>
    <col min="12029" max="12029" width="12.7109375" style="44" customWidth="1"/>
    <col min="12030" max="12277" width="9.140625" style="44"/>
    <col min="12278" max="12278" width="7.28515625" style="44" customWidth="1"/>
    <col min="12279" max="12279" width="15" style="44" customWidth="1"/>
    <col min="12280" max="12280" width="11.7109375" style="44" customWidth="1"/>
    <col min="12281" max="12281" width="9.85546875" style="44" customWidth="1"/>
    <col min="12282" max="12282" width="8.140625" style="44" customWidth="1"/>
    <col min="12283" max="12283" width="9.85546875" style="44" customWidth="1"/>
    <col min="12284" max="12284" width="9.140625" style="44"/>
    <col min="12285" max="12285" width="12.7109375" style="44" customWidth="1"/>
    <col min="12286" max="12533" width="9.140625" style="44"/>
    <col min="12534" max="12534" width="7.28515625" style="44" customWidth="1"/>
    <col min="12535" max="12535" width="15" style="44" customWidth="1"/>
    <col min="12536" max="12536" width="11.7109375" style="44" customWidth="1"/>
    <col min="12537" max="12537" width="9.85546875" style="44" customWidth="1"/>
    <col min="12538" max="12538" width="8.140625" style="44" customWidth="1"/>
    <col min="12539" max="12539" width="9.85546875" style="44" customWidth="1"/>
    <col min="12540" max="12540" width="9.140625" style="44"/>
    <col min="12541" max="12541" width="12.7109375" style="44" customWidth="1"/>
    <col min="12542" max="12789" width="9.140625" style="44"/>
    <col min="12790" max="12790" width="7.28515625" style="44" customWidth="1"/>
    <col min="12791" max="12791" width="15" style="44" customWidth="1"/>
    <col min="12792" max="12792" width="11.7109375" style="44" customWidth="1"/>
    <col min="12793" max="12793" width="9.85546875" style="44" customWidth="1"/>
    <col min="12794" max="12794" width="8.140625" style="44" customWidth="1"/>
    <col min="12795" max="12795" width="9.85546875" style="44" customWidth="1"/>
    <col min="12796" max="12796" width="9.140625" style="44"/>
    <col min="12797" max="12797" width="12.7109375" style="44" customWidth="1"/>
    <col min="12798" max="13045" width="9.140625" style="44"/>
    <col min="13046" max="13046" width="7.28515625" style="44" customWidth="1"/>
    <col min="13047" max="13047" width="15" style="44" customWidth="1"/>
    <col min="13048" max="13048" width="11.7109375" style="44" customWidth="1"/>
    <col min="13049" max="13049" width="9.85546875" style="44" customWidth="1"/>
    <col min="13050" max="13050" width="8.140625" style="44" customWidth="1"/>
    <col min="13051" max="13051" width="9.85546875" style="44" customWidth="1"/>
    <col min="13052" max="13052" width="9.140625" style="44"/>
    <col min="13053" max="13053" width="12.7109375" style="44" customWidth="1"/>
    <col min="13054" max="13301" width="9.140625" style="44"/>
    <col min="13302" max="13302" width="7.28515625" style="44" customWidth="1"/>
    <col min="13303" max="13303" width="15" style="44" customWidth="1"/>
    <col min="13304" max="13304" width="11.7109375" style="44" customWidth="1"/>
    <col min="13305" max="13305" width="9.85546875" style="44" customWidth="1"/>
    <col min="13306" max="13306" width="8.140625" style="44" customWidth="1"/>
    <col min="13307" max="13307" width="9.85546875" style="44" customWidth="1"/>
    <col min="13308" max="13308" width="9.140625" style="44"/>
    <col min="13309" max="13309" width="12.7109375" style="44" customWidth="1"/>
    <col min="13310" max="13557" width="9.140625" style="44"/>
    <col min="13558" max="13558" width="7.28515625" style="44" customWidth="1"/>
    <col min="13559" max="13559" width="15" style="44" customWidth="1"/>
    <col min="13560" max="13560" width="11.7109375" style="44" customWidth="1"/>
    <col min="13561" max="13561" width="9.85546875" style="44" customWidth="1"/>
    <col min="13562" max="13562" width="8.140625" style="44" customWidth="1"/>
    <col min="13563" max="13563" width="9.85546875" style="44" customWidth="1"/>
    <col min="13564" max="13564" width="9.140625" style="44"/>
    <col min="13565" max="13565" width="12.7109375" style="44" customWidth="1"/>
    <col min="13566" max="13813" width="9.140625" style="44"/>
    <col min="13814" max="13814" width="7.28515625" style="44" customWidth="1"/>
    <col min="13815" max="13815" width="15" style="44" customWidth="1"/>
    <col min="13816" max="13816" width="11.7109375" style="44" customWidth="1"/>
    <col min="13817" max="13817" width="9.85546875" style="44" customWidth="1"/>
    <col min="13818" max="13818" width="8.140625" style="44" customWidth="1"/>
    <col min="13819" max="13819" width="9.85546875" style="44" customWidth="1"/>
    <col min="13820" max="13820" width="9.140625" style="44"/>
    <col min="13821" max="13821" width="12.7109375" style="44" customWidth="1"/>
    <col min="13822" max="14069" width="9.140625" style="44"/>
    <col min="14070" max="14070" width="7.28515625" style="44" customWidth="1"/>
    <col min="14071" max="14071" width="15" style="44" customWidth="1"/>
    <col min="14072" max="14072" width="11.7109375" style="44" customWidth="1"/>
    <col min="14073" max="14073" width="9.85546875" style="44" customWidth="1"/>
    <col min="14074" max="14074" width="8.140625" style="44" customWidth="1"/>
    <col min="14075" max="14075" width="9.85546875" style="44" customWidth="1"/>
    <col min="14076" max="14076" width="9.140625" style="44"/>
    <col min="14077" max="14077" width="12.7109375" style="44" customWidth="1"/>
    <col min="14078" max="14325" width="9.140625" style="44"/>
    <col min="14326" max="14326" width="7.28515625" style="44" customWidth="1"/>
    <col min="14327" max="14327" width="15" style="44" customWidth="1"/>
    <col min="14328" max="14328" width="11.7109375" style="44" customWidth="1"/>
    <col min="14329" max="14329" width="9.85546875" style="44" customWidth="1"/>
    <col min="14330" max="14330" width="8.140625" style="44" customWidth="1"/>
    <col min="14331" max="14331" width="9.85546875" style="44" customWidth="1"/>
    <col min="14332" max="14332" width="9.140625" style="44"/>
    <col min="14333" max="14333" width="12.7109375" style="44" customWidth="1"/>
    <col min="14334" max="14581" width="9.140625" style="44"/>
    <col min="14582" max="14582" width="7.28515625" style="44" customWidth="1"/>
    <col min="14583" max="14583" width="15" style="44" customWidth="1"/>
    <col min="14584" max="14584" width="11.7109375" style="44" customWidth="1"/>
    <col min="14585" max="14585" width="9.85546875" style="44" customWidth="1"/>
    <col min="14586" max="14586" width="8.140625" style="44" customWidth="1"/>
    <col min="14587" max="14587" width="9.85546875" style="44" customWidth="1"/>
    <col min="14588" max="14588" width="9.140625" style="44"/>
    <col min="14589" max="14589" width="12.7109375" style="44" customWidth="1"/>
    <col min="14590" max="14837" width="9.140625" style="44"/>
    <col min="14838" max="14838" width="7.28515625" style="44" customWidth="1"/>
    <col min="14839" max="14839" width="15" style="44" customWidth="1"/>
    <col min="14840" max="14840" width="11.7109375" style="44" customWidth="1"/>
    <col min="14841" max="14841" width="9.85546875" style="44" customWidth="1"/>
    <col min="14842" max="14842" width="8.140625" style="44" customWidth="1"/>
    <col min="14843" max="14843" width="9.85546875" style="44" customWidth="1"/>
    <col min="14844" max="14844" width="9.140625" style="44"/>
    <col min="14845" max="14845" width="12.7109375" style="44" customWidth="1"/>
    <col min="14846" max="15093" width="9.140625" style="44"/>
    <col min="15094" max="15094" width="7.28515625" style="44" customWidth="1"/>
    <col min="15095" max="15095" width="15" style="44" customWidth="1"/>
    <col min="15096" max="15096" width="11.7109375" style="44" customWidth="1"/>
    <col min="15097" max="15097" width="9.85546875" style="44" customWidth="1"/>
    <col min="15098" max="15098" width="8.140625" style="44" customWidth="1"/>
    <col min="15099" max="15099" width="9.85546875" style="44" customWidth="1"/>
    <col min="15100" max="15100" width="9.140625" style="44"/>
    <col min="15101" max="15101" width="12.7109375" style="44" customWidth="1"/>
    <col min="15102" max="15349" width="9.140625" style="44"/>
    <col min="15350" max="15350" width="7.28515625" style="44" customWidth="1"/>
    <col min="15351" max="15351" width="15" style="44" customWidth="1"/>
    <col min="15352" max="15352" width="11.7109375" style="44" customWidth="1"/>
    <col min="15353" max="15353" width="9.85546875" style="44" customWidth="1"/>
    <col min="15354" max="15354" width="8.140625" style="44" customWidth="1"/>
    <col min="15355" max="15355" width="9.85546875" style="44" customWidth="1"/>
    <col min="15356" max="15356" width="9.140625" style="44"/>
    <col min="15357" max="15357" width="12.7109375" style="44" customWidth="1"/>
    <col min="15358" max="15605" width="9.140625" style="44"/>
    <col min="15606" max="15606" width="7.28515625" style="44" customWidth="1"/>
    <col min="15607" max="15607" width="15" style="44" customWidth="1"/>
    <col min="15608" max="15608" width="11.7109375" style="44" customWidth="1"/>
    <col min="15609" max="15609" width="9.85546875" style="44" customWidth="1"/>
    <col min="15610" max="15610" width="8.140625" style="44" customWidth="1"/>
    <col min="15611" max="15611" width="9.85546875" style="44" customWidth="1"/>
    <col min="15612" max="15612" width="9.140625" style="44"/>
    <col min="15613" max="15613" width="12.7109375" style="44" customWidth="1"/>
    <col min="15614" max="15861" width="9.140625" style="44"/>
    <col min="15862" max="15862" width="7.28515625" style="44" customWidth="1"/>
    <col min="15863" max="15863" width="15" style="44" customWidth="1"/>
    <col min="15864" max="15864" width="11.7109375" style="44" customWidth="1"/>
    <col min="15865" max="15865" width="9.85546875" style="44" customWidth="1"/>
    <col min="15866" max="15866" width="8.140625" style="44" customWidth="1"/>
    <col min="15867" max="15867" width="9.85546875" style="44" customWidth="1"/>
    <col min="15868" max="15868" width="9.140625" style="44"/>
    <col min="15869" max="15869" width="12.7109375" style="44" customWidth="1"/>
    <col min="15870" max="16117" width="9.140625" style="44"/>
    <col min="16118" max="16118" width="7.28515625" style="44" customWidth="1"/>
    <col min="16119" max="16119" width="15" style="44" customWidth="1"/>
    <col min="16120" max="16120" width="11.7109375" style="44" customWidth="1"/>
    <col min="16121" max="16121" width="9.85546875" style="44" customWidth="1"/>
    <col min="16122" max="16122" width="8.140625" style="44" customWidth="1"/>
    <col min="16123" max="16123" width="9.85546875" style="44" customWidth="1"/>
    <col min="16124" max="16124" width="9.140625" style="44"/>
    <col min="16125" max="16125" width="12.7109375" style="44" customWidth="1"/>
    <col min="16126" max="16384" width="9.140625" style="44"/>
  </cols>
  <sheetData>
    <row r="2" spans="1:9" ht="13.5" thickBot="1" x14ac:dyDescent="0.25">
      <c r="A2" s="172" t="s">
        <v>56</v>
      </c>
    </row>
    <row r="3" spans="1:9" customFormat="1" ht="16.5" customHeight="1" x14ac:dyDescent="0.25">
      <c r="A3" s="208" t="s">
        <v>59</v>
      </c>
      <c r="B3" s="209"/>
      <c r="C3" s="209"/>
      <c r="D3" s="209"/>
      <c r="E3" s="209"/>
      <c r="F3" s="209"/>
      <c r="G3" s="209"/>
      <c r="H3" s="209"/>
      <c r="I3" s="210"/>
    </row>
    <row r="4" spans="1:9" customFormat="1" ht="54.75" customHeight="1" x14ac:dyDescent="0.25">
      <c r="A4" s="211"/>
      <c r="B4" s="212"/>
      <c r="C4" s="212"/>
      <c r="D4" s="212"/>
      <c r="E4" s="212"/>
      <c r="F4" s="212"/>
      <c r="G4" s="212"/>
      <c r="H4" s="212"/>
      <c r="I4" s="213"/>
    </row>
    <row r="5" spans="1:9" s="1" customFormat="1" ht="8.25" customHeight="1" x14ac:dyDescent="0.2">
      <c r="A5" s="211"/>
      <c r="B5" s="212"/>
      <c r="C5" s="212"/>
      <c r="D5" s="212"/>
      <c r="E5" s="212"/>
      <c r="F5" s="212"/>
      <c r="G5" s="212"/>
      <c r="H5" s="212"/>
      <c r="I5" s="213"/>
    </row>
    <row r="6" spans="1:9" s="1" customFormat="1" ht="84.75" customHeight="1" thickBot="1" x14ac:dyDescent="0.25">
      <c r="A6" s="225" t="s">
        <v>19</v>
      </c>
      <c r="B6" s="226"/>
      <c r="C6" s="226"/>
      <c r="D6" s="226"/>
      <c r="E6" s="226"/>
      <c r="F6" s="226"/>
      <c r="G6" s="226"/>
      <c r="H6" s="226"/>
      <c r="I6" s="227"/>
    </row>
    <row r="7" spans="1:9" s="1" customFormat="1" ht="16.5" customHeight="1" thickBot="1" x14ac:dyDescent="0.3">
      <c r="A7" s="56">
        <v>1</v>
      </c>
      <c r="B7" s="50">
        <v>2</v>
      </c>
      <c r="C7" s="51">
        <v>3</v>
      </c>
      <c r="D7" s="52">
        <v>4</v>
      </c>
      <c r="E7" s="51">
        <v>5</v>
      </c>
      <c r="F7" s="53">
        <v>6</v>
      </c>
      <c r="G7" s="57">
        <v>7</v>
      </c>
      <c r="H7" s="101">
        <v>8</v>
      </c>
      <c r="I7" s="102">
        <v>9</v>
      </c>
    </row>
    <row r="8" spans="1:9" s="1" customFormat="1" ht="16.5" customHeight="1" x14ac:dyDescent="0.25">
      <c r="A8" s="103"/>
      <c r="B8" s="104"/>
      <c r="C8" s="104"/>
      <c r="D8" s="105"/>
      <c r="E8" s="105"/>
      <c r="F8" s="104"/>
      <c r="G8" s="156"/>
      <c r="H8" s="85"/>
      <c r="I8" s="99"/>
    </row>
    <row r="9" spans="1:9" s="1" customFormat="1" ht="16.5" customHeight="1" x14ac:dyDescent="0.2">
      <c r="A9" s="106">
        <v>1</v>
      </c>
      <c r="B9" s="107" t="s">
        <v>1</v>
      </c>
      <c r="C9" s="108" t="s">
        <v>31</v>
      </c>
      <c r="D9" s="109">
        <v>45.023000000000003</v>
      </c>
      <c r="E9" s="109">
        <v>1.8</v>
      </c>
      <c r="F9" s="110">
        <v>5</v>
      </c>
      <c r="G9" s="157" t="s">
        <v>0</v>
      </c>
      <c r="H9" s="78">
        <v>61</v>
      </c>
      <c r="I9" s="100">
        <f>20%*H9*D9</f>
        <v>549.28060000000005</v>
      </c>
    </row>
    <row r="10" spans="1:9" s="1" customFormat="1" ht="16.5" customHeight="1" x14ac:dyDescent="0.2">
      <c r="A10" s="106">
        <v>2</v>
      </c>
      <c r="B10" s="107" t="s">
        <v>1</v>
      </c>
      <c r="C10" s="108" t="s">
        <v>32</v>
      </c>
      <c r="D10" s="109">
        <v>10.004</v>
      </c>
      <c r="E10" s="109">
        <v>6.6719999999999997</v>
      </c>
      <c r="F10" s="110">
        <v>6</v>
      </c>
      <c r="G10" s="157" t="s">
        <v>0</v>
      </c>
      <c r="H10" s="78">
        <v>61</v>
      </c>
      <c r="I10" s="100">
        <f t="shared" ref="I10:I12" si="0">20%*H10*D10</f>
        <v>122.0488</v>
      </c>
    </row>
    <row r="11" spans="1:9" s="1" customFormat="1" ht="16.5" customHeight="1" x14ac:dyDescent="0.2">
      <c r="A11" s="106">
        <v>3</v>
      </c>
      <c r="B11" s="107" t="s">
        <v>1</v>
      </c>
      <c r="C11" s="108" t="s">
        <v>33</v>
      </c>
      <c r="D11" s="109">
        <v>19.25</v>
      </c>
      <c r="E11" s="109">
        <v>5</v>
      </c>
      <c r="F11" s="110">
        <v>3</v>
      </c>
      <c r="G11" s="157" t="s">
        <v>0</v>
      </c>
      <c r="H11" s="78">
        <v>61</v>
      </c>
      <c r="I11" s="100">
        <f t="shared" si="0"/>
        <v>234.85000000000002</v>
      </c>
    </row>
    <row r="12" spans="1:9" s="1" customFormat="1" ht="16.5" customHeight="1" thickBot="1" x14ac:dyDescent="0.25">
      <c r="A12" s="111">
        <v>4</v>
      </c>
      <c r="B12" s="112" t="s">
        <v>1</v>
      </c>
      <c r="C12" s="60" t="s">
        <v>34</v>
      </c>
      <c r="D12" s="58">
        <v>15.003</v>
      </c>
      <c r="E12" s="58">
        <v>15.003</v>
      </c>
      <c r="F12" s="59">
        <v>3</v>
      </c>
      <c r="G12" s="68" t="s">
        <v>0</v>
      </c>
      <c r="H12" s="78">
        <v>61</v>
      </c>
      <c r="I12" s="100">
        <f t="shared" si="0"/>
        <v>183.03660000000002</v>
      </c>
    </row>
    <row r="13" spans="1:9" s="1" customFormat="1" ht="16.5" customHeight="1" thickBot="1" x14ac:dyDescent="0.3">
      <c r="A13" s="113"/>
      <c r="B13" s="32" t="s">
        <v>16</v>
      </c>
      <c r="C13" s="114"/>
      <c r="D13" s="63">
        <f>SUM(D9:D12)</f>
        <v>89.28</v>
      </c>
      <c r="E13" s="63">
        <f>SUM(E9:E12)</f>
        <v>28.475000000000001</v>
      </c>
      <c r="F13" s="62"/>
      <c r="G13" s="69"/>
      <c r="H13" s="86"/>
      <c r="I13" s="87"/>
    </row>
    <row r="14" spans="1:9" s="1" customFormat="1" ht="16.5" customHeight="1" x14ac:dyDescent="0.2">
      <c r="A14" s="115"/>
      <c r="B14" s="80"/>
      <c r="C14" s="116"/>
      <c r="D14" s="82"/>
      <c r="E14" s="82"/>
      <c r="F14" s="83"/>
      <c r="G14" s="84"/>
      <c r="H14" s="85"/>
      <c r="I14" s="99"/>
    </row>
    <row r="15" spans="1:9" s="1" customFormat="1" ht="16.5" customHeight="1" x14ac:dyDescent="0.2">
      <c r="A15" s="117">
        <v>1</v>
      </c>
      <c r="B15" s="41" t="s">
        <v>2</v>
      </c>
      <c r="C15" s="5" t="s">
        <v>35</v>
      </c>
      <c r="D15" s="6">
        <v>30.416</v>
      </c>
      <c r="E15" s="6">
        <v>6.6</v>
      </c>
      <c r="F15" s="7">
        <v>5</v>
      </c>
      <c r="G15" s="74" t="s">
        <v>0</v>
      </c>
      <c r="H15" s="78">
        <v>61</v>
      </c>
      <c r="I15" s="100">
        <f t="shared" ref="I15:I18" si="1">20%*H15*D15</f>
        <v>371.07520000000005</v>
      </c>
    </row>
    <row r="16" spans="1:9" s="1" customFormat="1" ht="16.5" customHeight="1" x14ac:dyDescent="0.2">
      <c r="A16" s="117">
        <v>2</v>
      </c>
      <c r="B16" s="41" t="s">
        <v>2</v>
      </c>
      <c r="C16" s="5" t="s">
        <v>36</v>
      </c>
      <c r="D16" s="6">
        <v>15.994</v>
      </c>
      <c r="E16" s="6">
        <v>6</v>
      </c>
      <c r="F16" s="7">
        <v>5</v>
      </c>
      <c r="G16" s="74" t="s">
        <v>0</v>
      </c>
      <c r="H16" s="78">
        <v>61</v>
      </c>
      <c r="I16" s="100">
        <f t="shared" si="1"/>
        <v>195.1268</v>
      </c>
    </row>
    <row r="17" spans="1:10" s="1" customFormat="1" ht="16.5" customHeight="1" x14ac:dyDescent="0.2">
      <c r="A17" s="117">
        <v>3</v>
      </c>
      <c r="B17" s="41" t="s">
        <v>2</v>
      </c>
      <c r="C17" s="5" t="s">
        <v>37</v>
      </c>
      <c r="D17" s="6">
        <v>255.11699999999999</v>
      </c>
      <c r="E17" s="6">
        <v>55</v>
      </c>
      <c r="F17" s="7">
        <v>4</v>
      </c>
      <c r="G17" s="74" t="s">
        <v>0</v>
      </c>
      <c r="H17" s="78">
        <v>61</v>
      </c>
      <c r="I17" s="100">
        <f t="shared" si="1"/>
        <v>3112.4274</v>
      </c>
    </row>
    <row r="18" spans="1:10" s="1" customFormat="1" ht="16.5" customHeight="1" thickBot="1" x14ac:dyDescent="0.25">
      <c r="A18" s="117">
        <v>4</v>
      </c>
      <c r="B18" s="43" t="s">
        <v>2</v>
      </c>
      <c r="C18" s="65" t="s">
        <v>38</v>
      </c>
      <c r="D18" s="9">
        <v>2.4849999999999999</v>
      </c>
      <c r="E18" s="9">
        <v>2.484</v>
      </c>
      <c r="F18" s="10">
        <v>5</v>
      </c>
      <c r="G18" s="71" t="s">
        <v>0</v>
      </c>
      <c r="H18" s="79">
        <v>61</v>
      </c>
      <c r="I18" s="98">
        <f t="shared" si="1"/>
        <v>30.317</v>
      </c>
    </row>
    <row r="19" spans="1:10" s="1" customFormat="1" ht="16.5" customHeight="1" thickBot="1" x14ac:dyDescent="0.3">
      <c r="A19" s="119"/>
      <c r="B19" s="32" t="s">
        <v>16</v>
      </c>
      <c r="C19" s="120"/>
      <c r="D19" s="14">
        <f>SUM(D15:D18)</f>
        <v>304.012</v>
      </c>
      <c r="E19" s="14">
        <f>SUM(E15:E18)</f>
        <v>70.083999999999989</v>
      </c>
      <c r="F19" s="19"/>
      <c r="G19" s="72"/>
      <c r="H19" s="86"/>
      <c r="I19" s="87"/>
    </row>
    <row r="20" spans="1:10" s="1" customFormat="1" ht="16.5" customHeight="1" x14ac:dyDescent="0.2">
      <c r="A20" s="121"/>
      <c r="B20" s="122"/>
      <c r="C20" s="4"/>
      <c r="D20" s="20"/>
      <c r="E20" s="20"/>
      <c r="F20" s="4"/>
      <c r="G20" s="73"/>
      <c r="H20" s="85"/>
      <c r="I20" s="99"/>
    </row>
    <row r="21" spans="1:10" s="1" customFormat="1" ht="16.5" customHeight="1" x14ac:dyDescent="0.2">
      <c r="A21" s="117">
        <v>1</v>
      </c>
      <c r="B21" s="41" t="s">
        <v>4</v>
      </c>
      <c r="C21" s="123" t="s">
        <v>39</v>
      </c>
      <c r="D21" s="6">
        <v>17.681999999999999</v>
      </c>
      <c r="E21" s="6">
        <v>8.1</v>
      </c>
      <c r="F21" s="7">
        <v>3</v>
      </c>
      <c r="G21" s="74" t="s">
        <v>0</v>
      </c>
      <c r="H21" s="78">
        <v>61</v>
      </c>
      <c r="I21" s="100">
        <f t="shared" ref="I21:I23" si="2">20%*H21*D21</f>
        <v>215.72040000000001</v>
      </c>
    </row>
    <row r="22" spans="1:10" s="1" customFormat="1" ht="16.5" customHeight="1" x14ac:dyDescent="0.2">
      <c r="A22" s="124">
        <v>2</v>
      </c>
      <c r="B22" s="42" t="s">
        <v>4</v>
      </c>
      <c r="C22" s="123" t="s">
        <v>40</v>
      </c>
      <c r="D22" s="6">
        <v>3.0409999999999999</v>
      </c>
      <c r="E22" s="6">
        <v>3.0409999999999999</v>
      </c>
      <c r="F22" s="7">
        <v>3</v>
      </c>
      <c r="G22" s="74" t="s">
        <v>0</v>
      </c>
      <c r="H22" s="78">
        <v>61</v>
      </c>
      <c r="I22" s="100">
        <f t="shared" si="2"/>
        <v>37.100200000000001</v>
      </c>
    </row>
    <row r="23" spans="1:10" s="1" customFormat="1" ht="16.5" customHeight="1" thickBot="1" x14ac:dyDescent="0.25">
      <c r="A23" s="118">
        <v>3</v>
      </c>
      <c r="B23" s="64" t="s">
        <v>4</v>
      </c>
      <c r="C23" s="125" t="s">
        <v>57</v>
      </c>
      <c r="D23" s="9">
        <v>11.919</v>
      </c>
      <c r="E23" s="9">
        <v>7.9169999999999998</v>
      </c>
      <c r="F23" s="10">
        <v>4</v>
      </c>
      <c r="G23" s="71" t="s">
        <v>0</v>
      </c>
      <c r="H23" s="192">
        <v>61</v>
      </c>
      <c r="I23" s="193">
        <f t="shared" si="2"/>
        <v>145.41180000000003</v>
      </c>
      <c r="J23" s="173"/>
    </row>
    <row r="24" spans="1:10" s="1" customFormat="1" ht="16.5" customHeight="1" thickBot="1" x14ac:dyDescent="0.3">
      <c r="A24" s="119"/>
      <c r="B24" s="32" t="s">
        <v>16</v>
      </c>
      <c r="C24" s="126"/>
      <c r="D24" s="14">
        <f>SUM(D21:D23)</f>
        <v>32.641999999999996</v>
      </c>
      <c r="E24" s="14">
        <f>SUM(E21:E23)</f>
        <v>19.058</v>
      </c>
      <c r="F24" s="19"/>
      <c r="G24" s="72"/>
      <c r="H24" s="86"/>
      <c r="I24" s="87"/>
    </row>
    <row r="25" spans="1:10" s="1" customFormat="1" ht="16.5" customHeight="1" x14ac:dyDescent="0.2">
      <c r="A25" s="121"/>
      <c r="B25" s="122"/>
      <c r="C25" s="127"/>
      <c r="D25" s="3"/>
      <c r="E25" s="3"/>
      <c r="F25" s="4"/>
      <c r="G25" s="73"/>
      <c r="H25" s="85"/>
      <c r="I25" s="99"/>
    </row>
    <row r="26" spans="1:10" s="1" customFormat="1" ht="16.5" customHeight="1" x14ac:dyDescent="0.2">
      <c r="A26" s="117">
        <v>1</v>
      </c>
      <c r="B26" s="41" t="s">
        <v>5</v>
      </c>
      <c r="C26" s="128" t="s">
        <v>41</v>
      </c>
      <c r="D26" s="5">
        <v>10.548999999999999</v>
      </c>
      <c r="E26" s="6">
        <v>3</v>
      </c>
      <c r="F26" s="7">
        <v>3</v>
      </c>
      <c r="G26" s="74" t="s">
        <v>0</v>
      </c>
      <c r="H26" s="78">
        <v>61</v>
      </c>
      <c r="I26" s="100">
        <f t="shared" ref="I26:I27" si="3">20%*H26*D26</f>
        <v>128.6978</v>
      </c>
    </row>
    <row r="27" spans="1:10" s="1" customFormat="1" ht="16.5" customHeight="1" thickBot="1" x14ac:dyDescent="0.25">
      <c r="A27" s="118">
        <v>2</v>
      </c>
      <c r="B27" s="64" t="s">
        <v>5</v>
      </c>
      <c r="C27" s="125" t="s">
        <v>42</v>
      </c>
      <c r="D27" s="9">
        <v>12.981999999999999</v>
      </c>
      <c r="E27" s="129">
        <v>9.9789999999999992</v>
      </c>
      <c r="F27" s="10">
        <v>4</v>
      </c>
      <c r="G27" s="71" t="s">
        <v>0</v>
      </c>
      <c r="H27" s="79">
        <v>61</v>
      </c>
      <c r="I27" s="98">
        <f t="shared" si="3"/>
        <v>158.38040000000001</v>
      </c>
    </row>
    <row r="28" spans="1:10" s="1" customFormat="1" ht="16.5" customHeight="1" thickBot="1" x14ac:dyDescent="0.3">
      <c r="A28" s="119"/>
      <c r="B28" s="32" t="s">
        <v>16</v>
      </c>
      <c r="C28" s="126"/>
      <c r="D28" s="14">
        <f>SUM(D26:D27)</f>
        <v>23.530999999999999</v>
      </c>
      <c r="E28" s="14">
        <f>SUM(E26:E27)</f>
        <v>12.978999999999999</v>
      </c>
      <c r="F28" s="19"/>
      <c r="G28" s="72"/>
      <c r="H28" s="86"/>
      <c r="I28" s="87"/>
    </row>
    <row r="29" spans="1:10" s="1" customFormat="1" ht="16.5" customHeight="1" x14ac:dyDescent="0.25">
      <c r="A29" s="175"/>
      <c r="B29" s="54"/>
      <c r="C29" s="141"/>
      <c r="D29" s="191"/>
      <c r="E29" s="191"/>
      <c r="F29" s="30"/>
      <c r="G29" s="176"/>
      <c r="H29" s="177"/>
      <c r="I29" s="178"/>
    </row>
    <row r="30" spans="1:10" s="1" customFormat="1" ht="16.5" customHeight="1" x14ac:dyDescent="0.2">
      <c r="A30" s="121">
        <v>1</v>
      </c>
      <c r="B30" s="131" t="s">
        <v>6</v>
      </c>
      <c r="C30" s="127" t="s">
        <v>43</v>
      </c>
      <c r="D30" s="132">
        <v>17.997</v>
      </c>
      <c r="E30" s="174">
        <v>14.391999999999999</v>
      </c>
      <c r="F30" s="4">
        <v>4</v>
      </c>
      <c r="G30" s="73" t="s">
        <v>0</v>
      </c>
      <c r="H30" s="85">
        <v>61</v>
      </c>
      <c r="I30" s="99">
        <f t="shared" ref="I30:I31" si="4">20%*H30*D30</f>
        <v>219.56340000000003</v>
      </c>
    </row>
    <row r="31" spans="1:10" s="1" customFormat="1" ht="16.5" customHeight="1" thickBot="1" x14ac:dyDescent="0.25">
      <c r="A31" s="179">
        <v>2</v>
      </c>
      <c r="B31" s="180" t="s">
        <v>6</v>
      </c>
      <c r="C31" s="181" t="s">
        <v>44</v>
      </c>
      <c r="D31" s="182">
        <v>25.855</v>
      </c>
      <c r="E31" s="183">
        <v>3.7</v>
      </c>
      <c r="F31" s="184">
        <v>4</v>
      </c>
      <c r="G31" s="185" t="s">
        <v>0</v>
      </c>
      <c r="H31" s="186">
        <v>61</v>
      </c>
      <c r="I31" s="187">
        <f t="shared" si="4"/>
        <v>315.43100000000004</v>
      </c>
    </row>
    <row r="32" spans="1:10" s="1" customFormat="1" ht="16.5" customHeight="1" thickBot="1" x14ac:dyDescent="0.3">
      <c r="A32" s="119"/>
      <c r="B32" s="32" t="s">
        <v>16</v>
      </c>
      <c r="C32" s="126"/>
      <c r="D32" s="130">
        <f>SUM(D30:D31)</f>
        <v>43.852000000000004</v>
      </c>
      <c r="E32" s="14">
        <f>SUM(E30:E31)</f>
        <v>18.091999999999999</v>
      </c>
      <c r="F32" s="19"/>
      <c r="G32" s="72"/>
      <c r="H32" s="86"/>
      <c r="I32" s="87"/>
    </row>
    <row r="33" spans="1:9" s="1" customFormat="1" ht="16.5" customHeight="1" x14ac:dyDescent="0.2">
      <c r="A33" s="121"/>
      <c r="B33" s="131"/>
      <c r="C33" s="127"/>
      <c r="D33" s="132"/>
      <c r="E33" s="3"/>
      <c r="F33" s="4"/>
      <c r="G33" s="73"/>
      <c r="H33" s="85"/>
      <c r="I33" s="99"/>
    </row>
    <row r="34" spans="1:9" s="1" customFormat="1" ht="16.5" customHeight="1" thickBot="1" x14ac:dyDescent="0.25">
      <c r="A34" s="111">
        <v>1</v>
      </c>
      <c r="B34" s="43" t="s">
        <v>7</v>
      </c>
      <c r="C34" s="133" t="s">
        <v>45</v>
      </c>
      <c r="D34" s="134">
        <v>6.0940000000000003</v>
      </c>
      <c r="E34" s="134">
        <v>6.0940000000000003</v>
      </c>
      <c r="F34" s="10">
        <v>4</v>
      </c>
      <c r="G34" s="71" t="s">
        <v>0</v>
      </c>
      <c r="H34" s="79">
        <v>61</v>
      </c>
      <c r="I34" s="98">
        <v>549.12200000000007</v>
      </c>
    </row>
    <row r="35" spans="1:9" s="1" customFormat="1" ht="16.5" customHeight="1" thickBot="1" x14ac:dyDescent="0.3">
      <c r="A35" s="119"/>
      <c r="B35" s="32" t="s">
        <v>16</v>
      </c>
      <c r="C35" s="135"/>
      <c r="D35" s="21">
        <f>SUM(D34:D34)</f>
        <v>6.0940000000000003</v>
      </c>
      <c r="E35" s="21">
        <f>SUM(E34:E34)</f>
        <v>6.0940000000000003</v>
      </c>
      <c r="F35" s="19"/>
      <c r="G35" s="72"/>
      <c r="H35" s="86"/>
      <c r="I35" s="87"/>
    </row>
    <row r="36" spans="1:9" s="1" customFormat="1" ht="16.5" customHeight="1" x14ac:dyDescent="0.25">
      <c r="A36" s="136"/>
      <c r="B36" s="66"/>
      <c r="C36" s="137"/>
      <c r="D36" s="138"/>
      <c r="E36" s="138"/>
      <c r="F36" s="13"/>
      <c r="G36" s="70"/>
      <c r="H36" s="85"/>
      <c r="I36" s="99"/>
    </row>
    <row r="37" spans="1:9" s="1" customFormat="1" ht="16.5" customHeight="1" thickBot="1" x14ac:dyDescent="0.25">
      <c r="A37" s="111">
        <v>1</v>
      </c>
      <c r="B37" s="43" t="s">
        <v>8</v>
      </c>
      <c r="C37" s="65" t="s">
        <v>9</v>
      </c>
      <c r="D37" s="9">
        <v>11.002000000000001</v>
      </c>
      <c r="E37" s="9">
        <v>11.002000000000001</v>
      </c>
      <c r="F37" s="10">
        <v>3</v>
      </c>
      <c r="G37" s="71" t="s">
        <v>0</v>
      </c>
      <c r="H37" s="79">
        <v>61</v>
      </c>
      <c r="I37" s="98">
        <v>549.12200000000007</v>
      </c>
    </row>
    <row r="38" spans="1:9" s="1" customFormat="1" ht="16.5" customHeight="1" thickBot="1" x14ac:dyDescent="0.3">
      <c r="A38" s="119"/>
      <c r="B38" s="32" t="s">
        <v>16</v>
      </c>
      <c r="C38" s="135"/>
      <c r="D38" s="21">
        <f>SUM(D37)</f>
        <v>11.002000000000001</v>
      </c>
      <c r="E38" s="21">
        <f>SUM(E37)</f>
        <v>11.002000000000001</v>
      </c>
      <c r="F38" s="19"/>
      <c r="G38" s="72"/>
      <c r="H38" s="86"/>
      <c r="I38" s="87"/>
    </row>
    <row r="39" spans="1:9" s="1" customFormat="1" ht="16.5" customHeight="1" x14ac:dyDescent="0.25">
      <c r="A39" s="136"/>
      <c r="B39" s="66"/>
      <c r="C39" s="137"/>
      <c r="D39" s="138"/>
      <c r="E39" s="138"/>
      <c r="F39" s="13"/>
      <c r="G39" s="70"/>
      <c r="H39" s="85"/>
      <c r="I39" s="99"/>
    </row>
    <row r="40" spans="1:9" s="1" customFormat="1" ht="16.5" customHeight="1" x14ac:dyDescent="0.2">
      <c r="A40" s="124">
        <v>1</v>
      </c>
      <c r="B40" s="42" t="s">
        <v>10</v>
      </c>
      <c r="C40" s="123" t="s">
        <v>46</v>
      </c>
      <c r="D40" s="6">
        <v>15.003</v>
      </c>
      <c r="E40" s="6">
        <v>15.003</v>
      </c>
      <c r="F40" s="7">
        <v>3</v>
      </c>
      <c r="G40" s="74" t="s">
        <v>0</v>
      </c>
      <c r="H40" s="78">
        <v>61</v>
      </c>
      <c r="I40" s="100">
        <f t="shared" ref="I40:I41" si="5">20%*H40*D40</f>
        <v>183.03660000000002</v>
      </c>
    </row>
    <row r="41" spans="1:9" s="1" customFormat="1" ht="16.5" customHeight="1" thickBot="1" x14ac:dyDescent="0.25">
      <c r="A41" s="111">
        <v>2</v>
      </c>
      <c r="B41" s="43" t="s">
        <v>10</v>
      </c>
      <c r="C41" s="125" t="s">
        <v>47</v>
      </c>
      <c r="D41" s="9">
        <v>15.003</v>
      </c>
      <c r="E41" s="9">
        <v>15.003</v>
      </c>
      <c r="F41" s="10">
        <v>3</v>
      </c>
      <c r="G41" s="71" t="s">
        <v>0</v>
      </c>
      <c r="H41" s="79">
        <v>61</v>
      </c>
      <c r="I41" s="98">
        <f t="shared" si="5"/>
        <v>183.03660000000002</v>
      </c>
    </row>
    <row r="42" spans="1:9" s="1" customFormat="1" ht="16.5" customHeight="1" thickBot="1" x14ac:dyDescent="0.3">
      <c r="A42" s="119"/>
      <c r="B42" s="32" t="s">
        <v>16</v>
      </c>
      <c r="C42" s="135"/>
      <c r="D42" s="21">
        <f>SUM(D40:D41)</f>
        <v>30.006</v>
      </c>
      <c r="E42" s="21">
        <f>SUM(E40:E41)</f>
        <v>30.006</v>
      </c>
      <c r="F42" s="19"/>
      <c r="G42" s="72"/>
      <c r="H42" s="86"/>
      <c r="I42" s="87"/>
    </row>
    <row r="43" spans="1:9" s="1" customFormat="1" ht="16.5" customHeight="1" thickBot="1" x14ac:dyDescent="0.3">
      <c r="A43" s="136"/>
      <c r="B43" s="163"/>
      <c r="C43" s="137"/>
      <c r="D43" s="138"/>
      <c r="E43" s="138"/>
      <c r="F43" s="13"/>
      <c r="G43" s="70"/>
      <c r="H43" s="85"/>
      <c r="I43" s="99"/>
    </row>
    <row r="44" spans="1:9" s="1" customFormat="1" ht="16.5" customHeight="1" x14ac:dyDescent="0.2">
      <c r="A44" s="139">
        <v>1</v>
      </c>
      <c r="B44" s="140" t="s">
        <v>11</v>
      </c>
      <c r="C44" s="141" t="s">
        <v>48</v>
      </c>
      <c r="D44" s="142">
        <v>19.641999999999999</v>
      </c>
      <c r="E44" s="142">
        <v>19.641999999999999</v>
      </c>
      <c r="F44" s="30">
        <v>5</v>
      </c>
      <c r="G44" s="76" t="s">
        <v>0</v>
      </c>
      <c r="H44" s="78">
        <v>61</v>
      </c>
      <c r="I44" s="100">
        <f t="shared" ref="I44:I46" si="6">20%*H44*D44</f>
        <v>239.63240000000002</v>
      </c>
    </row>
    <row r="45" spans="1:9" s="1" customFormat="1" ht="16.5" customHeight="1" x14ac:dyDescent="0.2">
      <c r="A45" s="124">
        <v>2</v>
      </c>
      <c r="B45" s="143" t="s">
        <v>11</v>
      </c>
      <c r="C45" s="123" t="s">
        <v>49</v>
      </c>
      <c r="D45" s="6">
        <v>48.515000000000001</v>
      </c>
      <c r="E45" s="6">
        <v>48.515000000000001</v>
      </c>
      <c r="F45" s="7">
        <v>4</v>
      </c>
      <c r="G45" s="74" t="s">
        <v>0</v>
      </c>
      <c r="H45" s="78">
        <v>61</v>
      </c>
      <c r="I45" s="100">
        <f t="shared" si="6"/>
        <v>591.88300000000004</v>
      </c>
    </row>
    <row r="46" spans="1:9" s="148" customFormat="1" ht="16.5" customHeight="1" thickBot="1" x14ac:dyDescent="0.25">
      <c r="A46" s="111">
        <v>3</v>
      </c>
      <c r="B46" s="144" t="s">
        <v>11</v>
      </c>
      <c r="C46" s="125" t="s">
        <v>50</v>
      </c>
      <c r="D46" s="9">
        <v>12.502000000000001</v>
      </c>
      <c r="E46" s="9">
        <v>12.502000000000001</v>
      </c>
      <c r="F46" s="10">
        <v>5</v>
      </c>
      <c r="G46" s="71" t="s">
        <v>0</v>
      </c>
      <c r="H46" s="79">
        <v>61</v>
      </c>
      <c r="I46" s="98">
        <f t="shared" si="6"/>
        <v>152.52440000000001</v>
      </c>
    </row>
    <row r="47" spans="1:9" s="148" customFormat="1" ht="16.5" customHeight="1" thickBot="1" x14ac:dyDescent="0.3">
      <c r="A47" s="119"/>
      <c r="B47" s="32" t="s">
        <v>16</v>
      </c>
      <c r="C47" s="135"/>
      <c r="D47" s="21">
        <f>SUM(D44:D46)</f>
        <v>80.658999999999992</v>
      </c>
      <c r="E47" s="21">
        <f>SUM(E44:E46)</f>
        <v>80.658999999999992</v>
      </c>
      <c r="F47" s="19"/>
      <c r="G47" s="72"/>
      <c r="H47" s="86"/>
      <c r="I47" s="87"/>
    </row>
    <row r="48" spans="1:9" s="1" customFormat="1" ht="16.5" customHeight="1" x14ac:dyDescent="0.25">
      <c r="A48" s="136"/>
      <c r="B48" s="16"/>
      <c r="C48" s="137"/>
      <c r="D48" s="138"/>
      <c r="E48" s="138"/>
      <c r="F48" s="13"/>
      <c r="G48" s="70"/>
      <c r="H48" s="85"/>
      <c r="I48" s="99"/>
    </row>
    <row r="49" spans="1:9" s="1" customFormat="1" ht="16.5" customHeight="1" thickBot="1" x14ac:dyDescent="0.25">
      <c r="A49" s="111">
        <v>1</v>
      </c>
      <c r="B49" s="43" t="s">
        <v>12</v>
      </c>
      <c r="C49" s="133" t="s">
        <v>51</v>
      </c>
      <c r="D49" s="134">
        <v>14.573</v>
      </c>
      <c r="E49" s="134">
        <v>14.573</v>
      </c>
      <c r="F49" s="145">
        <v>3</v>
      </c>
      <c r="G49" s="71" t="s">
        <v>0</v>
      </c>
      <c r="H49" s="79">
        <v>61</v>
      </c>
      <c r="I49" s="98">
        <f>20%*H49*D49</f>
        <v>177.79060000000001</v>
      </c>
    </row>
    <row r="50" spans="1:9" s="1" customFormat="1" ht="16.5" customHeight="1" thickBot="1" x14ac:dyDescent="0.3">
      <c r="A50" s="146"/>
      <c r="B50" s="32" t="s">
        <v>16</v>
      </c>
      <c r="C50" s="24"/>
      <c r="D50" s="147">
        <f>SUM(D49)</f>
        <v>14.573</v>
      </c>
      <c r="E50" s="147">
        <f>SUM(E49)</f>
        <v>14.573</v>
      </c>
      <c r="F50" s="24"/>
      <c r="G50" s="158"/>
      <c r="H50" s="86"/>
      <c r="I50" s="87"/>
    </row>
    <row r="51" spans="1:9" s="148" customFormat="1" ht="16.5" customHeight="1" x14ac:dyDescent="0.25">
      <c r="A51" s="139"/>
      <c r="B51" s="195"/>
      <c r="C51" s="195"/>
      <c r="D51" s="196"/>
      <c r="E51" s="196"/>
      <c r="F51" s="195"/>
      <c r="G51" s="195"/>
      <c r="H51" s="177"/>
      <c r="I51" s="178"/>
    </row>
    <row r="52" spans="1:9" s="1" customFormat="1" ht="16.5" customHeight="1" x14ac:dyDescent="0.2">
      <c r="A52" s="149">
        <v>1</v>
      </c>
      <c r="B52" s="16" t="s">
        <v>13</v>
      </c>
      <c r="C52" s="194" t="s">
        <v>52</v>
      </c>
      <c r="D52" s="12">
        <v>3.4289999999999998</v>
      </c>
      <c r="E52" s="12">
        <v>3.4289999999999998</v>
      </c>
      <c r="F52" s="13">
        <v>6</v>
      </c>
      <c r="G52" s="70" t="s">
        <v>0</v>
      </c>
      <c r="H52" s="85">
        <v>61</v>
      </c>
      <c r="I52" s="99">
        <f t="shared" ref="I52:I53" si="7">20%*H52*D52</f>
        <v>41.833800000000004</v>
      </c>
    </row>
    <row r="53" spans="1:9" s="1" customFormat="1" ht="16.5" customHeight="1" thickBot="1" x14ac:dyDescent="0.25">
      <c r="A53" s="188">
        <v>2</v>
      </c>
      <c r="B53" s="189" t="s">
        <v>13</v>
      </c>
      <c r="C53" s="190" t="s">
        <v>53</v>
      </c>
      <c r="D53" s="183">
        <v>5.194</v>
      </c>
      <c r="E53" s="183">
        <v>5.194</v>
      </c>
      <c r="F53" s="184">
        <v>6</v>
      </c>
      <c r="G53" s="185" t="s">
        <v>0</v>
      </c>
      <c r="H53" s="186">
        <v>61</v>
      </c>
      <c r="I53" s="187">
        <f t="shared" si="7"/>
        <v>63.366800000000005</v>
      </c>
    </row>
    <row r="54" spans="1:9" ht="15.75" thickBot="1" x14ac:dyDescent="0.3">
      <c r="A54" s="151"/>
      <c r="B54" s="32" t="s">
        <v>16</v>
      </c>
      <c r="C54" s="135"/>
      <c r="D54" s="14">
        <f>SUM(D52:D53)</f>
        <v>8.6229999999999993</v>
      </c>
      <c r="E54" s="14">
        <f>SUM(E52:E53)</f>
        <v>8.6229999999999993</v>
      </c>
      <c r="F54" s="19"/>
      <c r="G54" s="72"/>
      <c r="H54" s="86"/>
      <c r="I54" s="87"/>
    </row>
    <row r="55" spans="1:9" ht="14.25" x14ac:dyDescent="0.2">
      <c r="A55" s="149"/>
      <c r="B55" s="150"/>
      <c r="C55" s="150"/>
      <c r="D55" s="150"/>
      <c r="E55" s="152"/>
      <c r="F55" s="150"/>
      <c r="G55" s="159"/>
      <c r="H55" s="85"/>
      <c r="I55" s="99"/>
    </row>
    <row r="56" spans="1:9" ht="15" thickBot="1" x14ac:dyDescent="0.25">
      <c r="A56" s="111">
        <v>1</v>
      </c>
      <c r="B56" s="64" t="s">
        <v>14</v>
      </c>
      <c r="C56" s="133" t="s">
        <v>54</v>
      </c>
      <c r="D56" s="10">
        <v>10.004</v>
      </c>
      <c r="E56" s="134">
        <v>5.6</v>
      </c>
      <c r="F56" s="10">
        <v>4</v>
      </c>
      <c r="G56" s="160" t="s">
        <v>15</v>
      </c>
      <c r="H56" s="79">
        <v>61</v>
      </c>
      <c r="I56" s="98">
        <f>20%*H56*D56</f>
        <v>122.0488</v>
      </c>
    </row>
    <row r="57" spans="1:9" ht="15.75" thickBot="1" x14ac:dyDescent="0.3">
      <c r="A57" s="113"/>
      <c r="B57" s="32" t="s">
        <v>16</v>
      </c>
      <c r="C57" s="153"/>
      <c r="D57" s="154">
        <f>SUM(D56:D56)</f>
        <v>10.004</v>
      </c>
      <c r="E57" s="155">
        <f>SUM(E56:E56)</f>
        <v>5.6</v>
      </c>
      <c r="F57" s="153"/>
      <c r="G57" s="161"/>
      <c r="H57" s="86"/>
      <c r="I57" s="87"/>
    </row>
    <row r="58" spans="1:9" ht="13.5" thickBot="1" x14ac:dyDescent="0.25">
      <c r="A58" s="164"/>
      <c r="B58" s="165"/>
      <c r="C58" s="165"/>
      <c r="D58" s="165"/>
      <c r="E58" s="166"/>
      <c r="F58" s="165"/>
      <c r="G58" s="167"/>
      <c r="H58" s="168"/>
      <c r="I58" s="169"/>
    </row>
    <row r="59" spans="1:9" ht="26.25" thickBot="1" x14ac:dyDescent="0.25">
      <c r="A59" s="45"/>
      <c r="B59" s="46" t="s">
        <v>17</v>
      </c>
      <c r="C59" s="47" t="s">
        <v>69</v>
      </c>
      <c r="D59" s="48">
        <f>SUM(D57,D54,D50,D47,D42,D38,D35,D32,D28,D24,D19,D13)</f>
        <v>654.27800000000002</v>
      </c>
      <c r="E59" s="48">
        <f>SUM(E57,E54,E50,E47,E42,E38,E35,E32,E28,E24,E19,E13)</f>
        <v>305.245</v>
      </c>
      <c r="F59" s="49"/>
      <c r="G59" s="162"/>
      <c r="H59" s="170"/>
      <c r="I59" s="171"/>
    </row>
  </sheetData>
  <mergeCells count="2">
    <mergeCell ref="A3:I5"/>
    <mergeCell ref="A6:I6"/>
  </mergeCells>
  <pageMargins left="0" right="0" top="0.74803149606299213" bottom="0.74803149606299213" header="0.31496062992125984" footer="0.31496062992125984"/>
  <pageSetup paperSize="9" orientation="portrait" r:id="rId1"/>
  <headerFooter>
    <oddFooter>Стр. &amp;P от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2</vt:i4>
      </vt:variant>
      <vt:variant>
        <vt:lpstr>Наименувани диапазони</vt:lpstr>
      </vt:variant>
      <vt:variant>
        <vt:i4>1</vt:i4>
      </vt:variant>
    </vt:vector>
  </HeadingPairs>
  <TitlesOfParts>
    <vt:vector size="3" baseType="lpstr">
      <vt:lpstr>ПРИЛОЖЕНИЕ 1</vt:lpstr>
      <vt:lpstr>ПРИЛОЖЕНИЕ 2</vt:lpstr>
      <vt:lpstr>'ПРИЛОЖЕНИЕ 2'!Печат_заглавия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ODZ-DPF</cp:lastModifiedBy>
  <cp:lastPrinted>2019-11-18T08:04:30Z</cp:lastPrinted>
  <dcterms:created xsi:type="dcterms:W3CDTF">2018-04-24T07:24:15Z</dcterms:created>
  <dcterms:modified xsi:type="dcterms:W3CDTF">2019-11-18T08:05:11Z</dcterms:modified>
</cp:coreProperties>
</file>