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30" windowWidth="20730" windowHeight="8745" activeTab="2"/>
  </bookViews>
  <sheets>
    <sheet name="ПРИЛОЖЕНИЕ 1" sheetId="2" r:id="rId1"/>
    <sheet name="ПРИЛОЖЕНИЕ 2 с част негодна" sheetId="5" r:id="rId2"/>
    <sheet name="ПРИЛОЖЕНИЕ 3 трайни" sheetId="4" r:id="rId3"/>
  </sheets>
  <definedNames>
    <definedName name="_xlnm.Print_Area" localSheetId="1">'ПРИЛОЖЕНИЕ 2 с част негодна'!$A$1:$J$68</definedName>
    <definedName name="_xlnm.Print_Titles" localSheetId="0">'ПРИЛОЖЕНИЕ 1'!$3:$4</definedName>
    <definedName name="_xlnm.Print_Titles" localSheetId="1">'ПРИЛОЖЕНИЕ 2 с част негодна'!$4:$8</definedName>
  </definedNames>
  <calcPr calcId="145621"/>
</workbook>
</file>

<file path=xl/calcChain.xml><?xml version="1.0" encoding="utf-8"?>
<calcChain xmlns="http://schemas.openxmlformats.org/spreadsheetml/2006/main">
  <c r="H14" i="4" l="1"/>
  <c r="H13" i="4"/>
  <c r="H12" i="4"/>
  <c r="H11" i="4"/>
  <c r="H10" i="4"/>
  <c r="D102" i="2" l="1"/>
  <c r="D98" i="2" l="1"/>
  <c r="D176" i="2" l="1"/>
  <c r="D181" i="2"/>
  <c r="D184" i="2"/>
  <c r="D45" i="2"/>
  <c r="D55" i="2"/>
  <c r="D59" i="2"/>
  <c r="D66" i="2"/>
  <c r="D71" i="2"/>
  <c r="D84" i="2"/>
  <c r="D117" i="2"/>
  <c r="D122" i="2"/>
  <c r="D128" i="2"/>
  <c r="D137" i="2"/>
  <c r="D153" i="2"/>
  <c r="D162" i="2"/>
  <c r="H160" i="2"/>
  <c r="E63" i="5" l="1"/>
  <c r="E60" i="5"/>
  <c r="E56" i="5"/>
  <c r="E53" i="5"/>
  <c r="E48" i="5"/>
  <c r="E44" i="5"/>
  <c r="E41" i="5"/>
  <c r="E37" i="5"/>
  <c r="E33" i="5"/>
  <c r="E29" i="5"/>
  <c r="E24" i="5"/>
  <c r="E21" i="5"/>
  <c r="E14" i="5"/>
  <c r="E65" i="5" l="1"/>
  <c r="D63" i="5"/>
  <c r="D41" i="5" l="1"/>
  <c r="D15" i="4" l="1"/>
  <c r="D14" i="5" l="1"/>
  <c r="D21" i="5"/>
  <c r="D29" i="5"/>
  <c r="D60" i="5"/>
  <c r="I59" i="5"/>
  <c r="I58" i="5"/>
  <c r="D56" i="5"/>
  <c r="I55" i="5"/>
  <c r="D53" i="5"/>
  <c r="I52" i="5"/>
  <c r="I51" i="5"/>
  <c r="I50" i="5"/>
  <c r="D48" i="5"/>
  <c r="I47" i="5"/>
  <c r="I46" i="5"/>
  <c r="D44" i="5"/>
  <c r="I43" i="5"/>
  <c r="I40" i="5"/>
  <c r="I27" i="5"/>
  <c r="I20" i="5"/>
  <c r="I13" i="5"/>
  <c r="I62" i="5" l="1"/>
  <c r="I39" i="5"/>
  <c r="D37" i="5"/>
  <c r="I36" i="5"/>
  <c r="I35" i="5"/>
  <c r="D33" i="5"/>
  <c r="I32" i="5"/>
  <c r="I31" i="5"/>
  <c r="I28" i="5"/>
  <c r="I26" i="5"/>
  <c r="D24" i="5"/>
  <c r="I23" i="5"/>
  <c r="I19" i="5"/>
  <c r="I18" i="5"/>
  <c r="I17" i="5"/>
  <c r="I16" i="5"/>
  <c r="I12" i="5"/>
  <c r="I11" i="5"/>
  <c r="I10" i="5"/>
  <c r="D65" i="5" l="1"/>
  <c r="H183" i="2"/>
  <c r="H182" i="2"/>
  <c r="H180" i="2"/>
  <c r="H179" i="2"/>
  <c r="H178" i="2"/>
  <c r="H175" i="2"/>
  <c r="H174" i="2"/>
  <c r="H173" i="2"/>
  <c r="H172" i="2"/>
  <c r="H171" i="2"/>
  <c r="H170" i="2"/>
  <c r="H169" i="2"/>
  <c r="H168" i="2"/>
  <c r="H167" i="2"/>
  <c r="H166" i="2"/>
  <c r="H165" i="2"/>
  <c r="H164" i="2"/>
  <c r="H161" i="2"/>
  <c r="H159" i="2"/>
  <c r="H158" i="2"/>
  <c r="H157" i="2"/>
  <c r="H156" i="2"/>
  <c r="H155" i="2"/>
  <c r="H152" i="2"/>
  <c r="H151" i="2"/>
  <c r="H150" i="2"/>
  <c r="H149" i="2"/>
  <c r="H148" i="2"/>
  <c r="H147" i="2"/>
  <c r="H146" i="2"/>
  <c r="H145" i="2"/>
  <c r="H144" i="2"/>
  <c r="H143" i="2"/>
  <c r="H142" i="2"/>
  <c r="H141" i="2"/>
  <c r="H140" i="2"/>
  <c r="H139" i="2"/>
  <c r="H136" i="2"/>
  <c r="H135" i="2"/>
  <c r="H134" i="2"/>
  <c r="H133" i="2"/>
  <c r="H132" i="2"/>
  <c r="H131" i="2"/>
  <c r="H130" i="2"/>
  <c r="H127" i="2"/>
  <c r="H126" i="2"/>
  <c r="H125" i="2"/>
  <c r="H124" i="2"/>
  <c r="H121" i="2"/>
  <c r="H120" i="2"/>
  <c r="H119" i="2"/>
  <c r="H116" i="2"/>
  <c r="H115" i="2"/>
  <c r="H114" i="2"/>
  <c r="H113" i="2"/>
  <c r="H112" i="2"/>
  <c r="H111" i="2"/>
  <c r="H110" i="2"/>
  <c r="H109" i="2"/>
  <c r="H108" i="2"/>
  <c r="H107" i="2"/>
  <c r="H106" i="2"/>
  <c r="H105" i="2"/>
  <c r="H104" i="2"/>
  <c r="H101" i="2"/>
  <c r="H100" i="2"/>
  <c r="H97" i="2"/>
  <c r="H96" i="2"/>
  <c r="H95" i="2"/>
  <c r="H94" i="2"/>
  <c r="H93" i="2"/>
  <c r="H92" i="2"/>
  <c r="H91" i="2"/>
  <c r="H90" i="2"/>
  <c r="H89" i="2"/>
  <c r="H88" i="2"/>
  <c r="H87" i="2"/>
  <c r="H86" i="2"/>
  <c r="H83" i="2"/>
  <c r="H82" i="2"/>
  <c r="H81" i="2"/>
  <c r="H80" i="2"/>
  <c r="H79" i="2"/>
  <c r="H78" i="2"/>
  <c r="H77" i="2"/>
  <c r="H76" i="2"/>
  <c r="H75" i="2"/>
  <c r="H74" i="2"/>
  <c r="H73" i="2"/>
  <c r="H70" i="2"/>
  <c r="H69" i="2"/>
  <c r="H68" i="2"/>
  <c r="H65" i="2"/>
  <c r="H64" i="2"/>
  <c r="H61" i="2"/>
  <c r="H58" i="2"/>
  <c r="H57" i="2"/>
  <c r="H54" i="2"/>
  <c r="H53" i="2"/>
  <c r="H52" i="2"/>
  <c r="H47" i="2"/>
  <c r="H48" i="2"/>
  <c r="H49" i="2"/>
  <c r="H50" i="2"/>
  <c r="H51"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6" i="2" l="1"/>
  <c r="D62" i="2" l="1"/>
</calcChain>
</file>

<file path=xl/sharedStrings.xml><?xml version="1.0" encoding="utf-8"?>
<sst xmlns="http://schemas.openxmlformats.org/spreadsheetml/2006/main" count="434" uniqueCount="50">
  <si>
    <t>НТП</t>
  </si>
  <si>
    <t>нива</t>
  </si>
  <si>
    <t>землище</t>
  </si>
  <si>
    <t>кат.</t>
  </si>
  <si>
    <t>№ имот</t>
  </si>
  <si>
    <t>площ</t>
  </si>
  <si>
    <t>№ 
по ред</t>
  </si>
  <si>
    <t>Абрит</t>
  </si>
  <si>
    <t>Александрия</t>
  </si>
  <si>
    <t>Габер</t>
  </si>
  <si>
    <t>Добрин</t>
  </si>
  <si>
    <t>Ефр. Бакалово</t>
  </si>
  <si>
    <t>Загорци</t>
  </si>
  <si>
    <t>Земенци</t>
  </si>
  <si>
    <t>Зимница</t>
  </si>
  <si>
    <t>Кап.Димитрово</t>
  </si>
  <si>
    <t>4;6</t>
  </si>
  <si>
    <t>Коритен</t>
  </si>
  <si>
    <t>Крушари</t>
  </si>
  <si>
    <t>40097.509.10</t>
  </si>
  <si>
    <t>40097.22.1</t>
  </si>
  <si>
    <t>40097.22.87</t>
  </si>
  <si>
    <t>40097.505.29</t>
  </si>
  <si>
    <t>Лозенец</t>
  </si>
  <si>
    <t>Огняново</t>
  </si>
  <si>
    <t>Полк.Дяково</t>
  </si>
  <si>
    <t>Пор.Кърджиево</t>
  </si>
  <si>
    <t>Северняк</t>
  </si>
  <si>
    <t>Северци</t>
  </si>
  <si>
    <t>Телериг</t>
  </si>
  <si>
    <t>зел.култ.</t>
  </si>
  <si>
    <t>ПРИЛОЖЕНИЕ № 1</t>
  </si>
  <si>
    <t xml:space="preserve"> ДПФ - НТП /НИВИ/  - ОБЩИНА КРУШАРИ
</t>
  </si>
  <si>
    <t>начална цена лв/дка</t>
  </si>
  <si>
    <t>депозит 20 %</t>
  </si>
  <si>
    <t>всичко</t>
  </si>
  <si>
    <t>ПРИЛОЖЕНИЕ № 3</t>
  </si>
  <si>
    <t>номер имот</t>
  </si>
  <si>
    <t>площ дка</t>
  </si>
  <si>
    <t>ПРИЛОЖЕНИЕ № 2</t>
  </si>
  <si>
    <t>Всичко за общината</t>
  </si>
  <si>
    <t xml:space="preserve">За първата 2019/2020 стопанска година АРЕНДАТОРЪТ дължи арендно плащане само за частта от арендувания имот, която е обработваема и попада в допустим слой за подпомагане. За останалата част от площта на имота, попадаща извън допустимия слой за подпомагане, арендна вноска за първата стопанска година не се дължи. При възстановяване на негодната част АРЕНДАТОРЪТ може да я включи в допустимия слой по предвидения за това ред  </t>
  </si>
  <si>
    <t>негодна площ дка</t>
  </si>
  <si>
    <t>29 бр. имоти</t>
  </si>
  <si>
    <t xml:space="preserve">Всичко за общината </t>
  </si>
  <si>
    <t xml:space="preserve"> </t>
  </si>
  <si>
    <t>145 бр. имоти</t>
  </si>
  <si>
    <t xml:space="preserve">СПИСЪК                                                                                                                                                                                                        ЗА ОТДАВАНЕ ПОД АРЕНДА ЗА ПЕТ СТОПАНСКИ ГОДИНИ                                                                                                                                                                      НА СВОБОДНИТЕ ЗЕМЕДЕЛСКИ ЗЕМИ ОТ ДПФ
С НТП – НИВИ
ЗА ОБЩИНА КРУШАРИ  ЗА СТОПАНСКАТА 2019/2020г.                                                                                                      неразделна част от Заповед № РД-04-63/26.06.2019 г.                                                                                </t>
  </si>
  <si>
    <t>СПИСЪК
ЗА ОТДАВАНЕ ПОД АРЕНДА ЗА ПЕТ СТОПАНСКИ ГОДИНИ                                                                                                                                                                      НА СВОБОДНИТЕ ЗЕМЕДЕЛСКИ ЗЕМИ ОТ ДПФ
С НТП – НИВИ
ЗА ОБЩИНА КРУШАРИ  ЗА СТОПАНСКАТА 2019/2020г.                                                                                                       неразделна част от Заповед № РД-04-63/26.06.2019 г.</t>
  </si>
  <si>
    <t xml:space="preserve">СПИСЪК
ЗА ОТДАВАНЕ ПОД НАЕМ  ЗА ЕДНА СТОПАНСКА ГОДИНА                                                                                                                                                                     НА СВОБОДНИТЕ ЗЕМЕДЕЛСКИ ЗЕМИ ОТ ДПФ
ЗА ОБЩИНА КРУШАРИ ЗА СТОПАНСКАТА 2019/2020г.                                                                 неразделна част от Заповед № РД-04-63/26.06.2019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</si>
</sst>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000"/>
  </numFmts>
  <fonts count="13" x14ac:knownFonts="1">
    <font>
      <sz val="11"/>
      <color theme="1"/>
      <name val="Calibri"/>
      <family val="2"/>
      <charset val="204"/>
      <scheme val="minor"/>
    </font>
    <font>
      <sz val="10"/>
      <name val="Arial"/>
      <family val="2"/>
      <charset val="204"/>
    </font>
    <font>
      <sz val="11"/>
      <color theme="1"/>
      <name val="Arial"/>
      <family val="2"/>
      <charset val="204"/>
    </font>
    <font>
      <b/>
      <sz val="11"/>
      <name val="Arial"/>
      <family val="2"/>
      <charset val="204"/>
    </font>
    <font>
      <b/>
      <sz val="11"/>
      <color theme="1"/>
      <name val="Arial"/>
      <family val="2"/>
      <charset val="204"/>
    </font>
    <font>
      <sz val="10"/>
      <name val="Arial"/>
      <family val="2"/>
    </font>
    <font>
      <b/>
      <sz val="10"/>
      <name val="Arial"/>
      <family val="2"/>
      <charset val="204"/>
    </font>
    <font>
      <sz val="11"/>
      <name val="Arial"/>
      <family val="2"/>
      <charset val="204"/>
    </font>
    <font>
      <b/>
      <sz val="9"/>
      <name val="Arial"/>
      <family val="2"/>
      <charset val="204"/>
    </font>
    <font>
      <sz val="9"/>
      <name val="Arial"/>
      <family val="2"/>
      <charset val="204"/>
    </font>
    <font>
      <u/>
      <sz val="10"/>
      <name val="Arial"/>
      <family val="2"/>
      <charset val="204"/>
    </font>
    <font>
      <sz val="10"/>
      <color theme="1"/>
      <name val="Arial"/>
      <family val="2"/>
      <charset val="204"/>
    </font>
    <font>
      <b/>
      <sz val="12"/>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0" fontId="1" fillId="0" borderId="0"/>
    <xf numFmtId="0" fontId="5" fillId="0" borderId="0"/>
    <xf numFmtId="0" fontId="5" fillId="0" borderId="0"/>
    <xf numFmtId="0" fontId="5" fillId="0" borderId="0"/>
    <xf numFmtId="0" fontId="5" fillId="0" borderId="0"/>
  </cellStyleXfs>
  <cellXfs count="301">
    <xf numFmtId="0" fontId="0" fillId="0" borderId="0" xfId="0"/>
    <xf numFmtId="0" fontId="2" fillId="0" borderId="0" xfId="0" applyFont="1"/>
    <xf numFmtId="0" fontId="2" fillId="0" borderId="0" xfId="0" applyFont="1" applyFill="1"/>
    <xf numFmtId="0" fontId="2" fillId="0" borderId="5" xfId="0" applyFont="1" applyFill="1" applyBorder="1"/>
    <xf numFmtId="165" fontId="4" fillId="0" borderId="5" xfId="0" applyNumberFormat="1" applyFont="1" applyFill="1" applyBorder="1"/>
    <xf numFmtId="0" fontId="7" fillId="0" borderId="7" xfId="0" applyFont="1" applyFill="1" applyBorder="1" applyAlignment="1">
      <alignment horizontal="right" wrapText="1"/>
    </xf>
    <xf numFmtId="165" fontId="7" fillId="0" borderId="7" xfId="0" applyNumberFormat="1" applyFont="1" applyFill="1" applyBorder="1" applyAlignment="1">
      <alignment horizontal="right" wrapText="1"/>
    </xf>
    <xf numFmtId="0" fontId="7" fillId="0" borderId="7" xfId="0" applyFont="1" applyFill="1" applyBorder="1" applyAlignment="1">
      <alignment horizontal="right"/>
    </xf>
    <xf numFmtId="0" fontId="7" fillId="0" borderId="1" xfId="0" applyFont="1" applyFill="1" applyBorder="1" applyAlignment="1">
      <alignment horizontal="right" wrapText="1"/>
    </xf>
    <xf numFmtId="165" fontId="7" fillId="0" borderId="1" xfId="0" applyNumberFormat="1" applyFont="1" applyFill="1" applyBorder="1" applyAlignment="1">
      <alignment horizontal="right" wrapText="1"/>
    </xf>
    <xf numFmtId="0" fontId="7" fillId="0" borderId="1" xfId="0" applyFont="1" applyFill="1" applyBorder="1" applyAlignment="1">
      <alignment horizontal="right"/>
    </xf>
    <xf numFmtId="165" fontId="7" fillId="0" borderId="1" xfId="0" applyNumberFormat="1" applyFont="1" applyFill="1" applyBorder="1" applyAlignment="1">
      <alignment horizontal="right"/>
    </xf>
    <xf numFmtId="0" fontId="7" fillId="0" borderId="1" xfId="2" applyFont="1" applyFill="1" applyBorder="1" applyAlignment="1">
      <alignment horizontal="right" wrapText="1"/>
    </xf>
    <xf numFmtId="165" fontId="7" fillId="0" borderId="1" xfId="2" applyNumberFormat="1" applyFont="1" applyFill="1" applyBorder="1" applyAlignment="1">
      <alignment horizontal="right" wrapText="1"/>
    </xf>
    <xf numFmtId="0" fontId="7" fillId="0" borderId="1" xfId="2" applyFont="1" applyFill="1" applyBorder="1" applyAlignment="1">
      <alignment horizontal="right"/>
    </xf>
    <xf numFmtId="166" fontId="7" fillId="0" borderId="1" xfId="0" applyNumberFormat="1" applyFont="1" applyFill="1" applyBorder="1" applyAlignment="1">
      <alignment horizontal="right" wrapText="1"/>
    </xf>
    <xf numFmtId="0" fontId="7" fillId="0" borderId="2" xfId="0" applyFont="1" applyFill="1" applyBorder="1" applyAlignment="1">
      <alignment horizontal="right" wrapText="1"/>
    </xf>
    <xf numFmtId="165" fontId="7" fillId="0" borderId="2" xfId="0" applyNumberFormat="1" applyFont="1" applyFill="1" applyBorder="1" applyAlignment="1">
      <alignment horizontal="right" wrapText="1"/>
    </xf>
    <xf numFmtId="0" fontId="7" fillId="0" borderId="2" xfId="0" applyFont="1" applyFill="1" applyBorder="1" applyAlignment="1">
      <alignment horizontal="right"/>
    </xf>
    <xf numFmtId="166" fontId="7" fillId="0" borderId="1" xfId="0" applyNumberFormat="1" applyFont="1" applyFill="1" applyBorder="1" applyAlignment="1">
      <alignment horizontal="right"/>
    </xf>
    <xf numFmtId="166" fontId="7" fillId="0" borderId="2" xfId="0" applyNumberFormat="1" applyFont="1" applyFill="1" applyBorder="1" applyAlignment="1">
      <alignment horizontal="right" wrapText="1"/>
    </xf>
    <xf numFmtId="165" fontId="7" fillId="0" borderId="1" xfId="0" applyNumberFormat="1" applyFont="1" applyFill="1" applyBorder="1" applyAlignment="1">
      <alignment horizontal="right" vertical="center" wrapText="1"/>
    </xf>
    <xf numFmtId="1" fontId="7" fillId="0" borderId="1" xfId="0" applyNumberFormat="1" applyFont="1" applyFill="1" applyBorder="1" applyAlignment="1">
      <alignment horizontal="right"/>
    </xf>
    <xf numFmtId="166" fontId="7" fillId="0" borderId="7" xfId="0" applyNumberFormat="1" applyFont="1" applyFill="1" applyBorder="1" applyAlignment="1">
      <alignment horizontal="right" wrapText="1"/>
    </xf>
    <xf numFmtId="165" fontId="7" fillId="0" borderId="3" xfId="0" applyNumberFormat="1" applyFont="1" applyFill="1" applyBorder="1" applyAlignment="1">
      <alignment horizontal="right" wrapText="1"/>
    </xf>
    <xf numFmtId="0" fontId="7" fillId="0" borderId="3" xfId="0" applyFont="1" applyFill="1" applyBorder="1" applyAlignment="1">
      <alignment horizontal="right"/>
    </xf>
    <xf numFmtId="166" fontId="7" fillId="0" borderId="2" xfId="0" applyNumberFormat="1" applyFont="1" applyFill="1" applyBorder="1" applyAlignment="1">
      <alignment horizontal="right"/>
    </xf>
    <xf numFmtId="165" fontId="3" fillId="0" borderId="5" xfId="0" applyNumberFormat="1" applyFont="1" applyFill="1" applyBorder="1" applyAlignment="1">
      <alignment horizontal="right" wrapText="1"/>
    </xf>
    <xf numFmtId="165" fontId="7" fillId="0" borderId="2" xfId="2" applyNumberFormat="1" applyFont="1" applyFill="1" applyBorder="1" applyAlignment="1">
      <alignment horizontal="right" wrapText="1"/>
    </xf>
    <xf numFmtId="0" fontId="7" fillId="0" borderId="2" xfId="2" applyFont="1" applyFill="1" applyBorder="1" applyAlignment="1">
      <alignment horizontal="right"/>
    </xf>
    <xf numFmtId="0" fontId="7" fillId="0" borderId="13" xfId="0" applyFont="1" applyFill="1" applyBorder="1" applyAlignment="1">
      <alignment horizontal="left"/>
    </xf>
    <xf numFmtId="0" fontId="7" fillId="0" borderId="14" xfId="0" applyFont="1" applyFill="1" applyBorder="1" applyAlignment="1">
      <alignment horizontal="left" wrapText="1"/>
    </xf>
    <xf numFmtId="0" fontId="7" fillId="0" borderId="16" xfId="0" applyFont="1" applyFill="1" applyBorder="1" applyAlignment="1">
      <alignment horizontal="left"/>
    </xf>
    <xf numFmtId="0" fontId="3" fillId="0" borderId="5" xfId="0" applyFont="1" applyFill="1" applyBorder="1" applyAlignment="1">
      <alignment horizontal="right"/>
    </xf>
    <xf numFmtId="0" fontId="2" fillId="0" borderId="0" xfId="0" applyFont="1" applyAlignment="1">
      <alignment horizontal="center"/>
    </xf>
    <xf numFmtId="0" fontId="4" fillId="0" borderId="4" xfId="0" applyFont="1" applyBorder="1" applyAlignment="1">
      <alignment horizontal="center"/>
    </xf>
    <xf numFmtId="0" fontId="2" fillId="0" borderId="4" xfId="0" applyFont="1" applyBorder="1" applyAlignment="1">
      <alignment horizontal="center"/>
    </xf>
    <xf numFmtId="0" fontId="7" fillId="0" borderId="5" xfId="0" applyFont="1" applyFill="1" applyBorder="1" applyAlignment="1">
      <alignment horizontal="right" wrapText="1"/>
    </xf>
    <xf numFmtId="0" fontId="7" fillId="0" borderId="5" xfId="0" applyFont="1" applyFill="1" applyBorder="1" applyAlignment="1">
      <alignment horizontal="right"/>
    </xf>
    <xf numFmtId="165" fontId="7" fillId="0" borderId="2" xfId="0" applyNumberFormat="1" applyFont="1" applyFill="1" applyBorder="1" applyAlignment="1">
      <alignment horizontal="right"/>
    </xf>
    <xf numFmtId="165" fontId="7" fillId="0" borderId="7" xfId="0" applyNumberFormat="1" applyFont="1" applyFill="1" applyBorder="1" applyAlignment="1">
      <alignment horizontal="right"/>
    </xf>
    <xf numFmtId="165" fontId="3" fillId="0" borderId="5" xfId="0" applyNumberFormat="1" applyFont="1" applyFill="1" applyBorder="1" applyAlignment="1">
      <alignment horizontal="right"/>
    </xf>
    <xf numFmtId="0" fontId="7" fillId="0" borderId="13" xfId="0" applyFont="1" applyFill="1" applyBorder="1" applyAlignment="1">
      <alignment horizontal="left" wrapText="1"/>
    </xf>
    <xf numFmtId="166" fontId="7" fillId="0" borderId="5" xfId="0" applyNumberFormat="1" applyFont="1" applyFill="1" applyBorder="1" applyAlignment="1">
      <alignment horizontal="right"/>
    </xf>
    <xf numFmtId="1" fontId="7" fillId="0" borderId="2" xfId="0" applyNumberFormat="1" applyFont="1" applyFill="1" applyBorder="1" applyAlignment="1">
      <alignment horizontal="right"/>
    </xf>
    <xf numFmtId="1" fontId="7" fillId="0" borderId="7" xfId="0" applyNumberFormat="1" applyFont="1" applyFill="1" applyBorder="1" applyAlignment="1">
      <alignment horizontal="right"/>
    </xf>
    <xf numFmtId="1" fontId="7" fillId="0" borderId="5" xfId="0" applyNumberFormat="1" applyFont="1" applyFill="1" applyBorder="1" applyAlignment="1">
      <alignment horizontal="right"/>
    </xf>
    <xf numFmtId="1" fontId="9" fillId="2" borderId="0" xfId="0" applyNumberFormat="1" applyFont="1" applyFill="1"/>
    <xf numFmtId="0" fontId="9" fillId="2" borderId="0" xfId="0" applyFont="1" applyFill="1"/>
    <xf numFmtId="0" fontId="6" fillId="0" borderId="26" xfId="0" applyFont="1" applyFill="1" applyBorder="1" applyAlignment="1">
      <alignment horizontal="center" wrapText="1"/>
    </xf>
    <xf numFmtId="0" fontId="6" fillId="0" borderId="26" xfId="0" applyFont="1" applyFill="1" applyBorder="1" applyAlignment="1">
      <alignment horizontal="center" vertical="center" wrapText="1"/>
    </xf>
    <xf numFmtId="164" fontId="6" fillId="0" borderId="26" xfId="0" applyNumberFormat="1" applyFont="1" applyFill="1" applyBorder="1" applyAlignment="1">
      <alignment horizontal="center" vertical="center" wrapText="1"/>
    </xf>
    <xf numFmtId="0" fontId="7" fillId="0" borderId="27" xfId="0" applyFont="1" applyFill="1" applyBorder="1" applyAlignment="1">
      <alignment horizontal="right"/>
    </xf>
    <xf numFmtId="0" fontId="7" fillId="0" borderId="28" xfId="2" applyFont="1" applyFill="1" applyBorder="1" applyAlignment="1">
      <alignment horizontal="right" wrapText="1"/>
    </xf>
    <xf numFmtId="0" fontId="7" fillId="0" borderId="29" xfId="2" applyFont="1" applyFill="1" applyBorder="1" applyAlignment="1">
      <alignment horizontal="right" wrapText="1"/>
    </xf>
    <xf numFmtId="0" fontId="7" fillId="0" borderId="28" xfId="0" applyFont="1" applyFill="1" applyBorder="1" applyAlignment="1">
      <alignment horizontal="right" wrapText="1"/>
    </xf>
    <xf numFmtId="0" fontId="7" fillId="0" borderId="29" xfId="0" applyFont="1" applyFill="1" applyBorder="1" applyAlignment="1">
      <alignment horizontal="right" wrapText="1"/>
    </xf>
    <xf numFmtId="0" fontId="7" fillId="0" borderId="24" xfId="0" applyFont="1" applyFill="1" applyBorder="1" applyAlignment="1">
      <alignment horizontal="right" wrapText="1"/>
    </xf>
    <xf numFmtId="0" fontId="7" fillId="0" borderId="30" xfId="0" applyFont="1" applyFill="1" applyBorder="1" applyAlignment="1">
      <alignment horizontal="right" wrapText="1"/>
    </xf>
    <xf numFmtId="0" fontId="7" fillId="0" borderId="27" xfId="0" applyFont="1" applyFill="1" applyBorder="1" applyAlignment="1">
      <alignment horizontal="right" wrapText="1"/>
    </xf>
    <xf numFmtId="0" fontId="2" fillId="0" borderId="24" xfId="0" applyFont="1" applyFill="1" applyBorder="1"/>
    <xf numFmtId="0" fontId="2" fillId="0" borderId="5" xfId="0" applyFont="1" applyBorder="1"/>
    <xf numFmtId="0" fontId="2" fillId="0" borderId="6" xfId="0" applyFont="1" applyBorder="1"/>
    <xf numFmtId="0" fontId="4" fillId="0" borderId="4" xfId="0" applyFont="1" applyFill="1" applyBorder="1" applyAlignment="1">
      <alignment horizontal="left"/>
    </xf>
    <xf numFmtId="0" fontId="2" fillId="0" borderId="31" xfId="0" applyFont="1" applyBorder="1"/>
    <xf numFmtId="0" fontId="2" fillId="0" borderId="31" xfId="0" applyFont="1" applyFill="1" applyBorder="1"/>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165" fontId="7" fillId="0" borderId="37" xfId="0" applyNumberFormat="1" applyFont="1" applyFill="1" applyBorder="1" applyAlignment="1">
      <alignment horizontal="right" wrapText="1"/>
    </xf>
    <xf numFmtId="0" fontId="7" fillId="0" borderId="37" xfId="0" applyFont="1" applyFill="1" applyBorder="1" applyAlignment="1">
      <alignment horizontal="right"/>
    </xf>
    <xf numFmtId="0" fontId="7" fillId="0" borderId="38" xfId="0" applyFont="1" applyFill="1" applyBorder="1" applyAlignment="1">
      <alignment horizontal="right" wrapText="1"/>
    </xf>
    <xf numFmtId="0" fontId="3" fillId="0" borderId="24" xfId="0" applyFont="1" applyFill="1" applyBorder="1" applyAlignment="1">
      <alignment horizontal="right"/>
    </xf>
    <xf numFmtId="1" fontId="6" fillId="0" borderId="4" xfId="0" applyNumberFormat="1" applyFont="1" applyFill="1" applyBorder="1" applyAlignment="1">
      <alignment horizontal="center" wrapText="1"/>
    </xf>
    <xf numFmtId="1" fontId="6" fillId="0" borderId="5" xfId="0" applyNumberFormat="1" applyFont="1" applyFill="1" applyBorder="1" applyAlignment="1">
      <alignment horizontal="center" vertical="center" wrapText="1"/>
    </xf>
    <xf numFmtId="1" fontId="6" fillId="0" borderId="39" xfId="0" applyNumberFormat="1" applyFont="1" applyFill="1" applyBorder="1" applyAlignment="1">
      <alignment horizontal="center" wrapText="1"/>
    </xf>
    <xf numFmtId="1" fontId="6" fillId="0" borderId="3" xfId="0" applyNumberFormat="1" applyFont="1" applyFill="1" applyBorder="1" applyAlignment="1">
      <alignment horizontal="center" vertical="center" wrapText="1"/>
    </xf>
    <xf numFmtId="0" fontId="2" fillId="0" borderId="0" xfId="0" applyFont="1" applyBorder="1" applyAlignment="1">
      <alignment horizontal="center"/>
    </xf>
    <xf numFmtId="0" fontId="7" fillId="0" borderId="0" xfId="2" applyFont="1" applyFill="1" applyBorder="1" applyAlignment="1">
      <alignment horizontal="left"/>
    </xf>
    <xf numFmtId="0" fontId="7" fillId="0" borderId="0" xfId="2" applyFont="1" applyFill="1" applyBorder="1" applyAlignment="1">
      <alignment horizontal="right" wrapText="1"/>
    </xf>
    <xf numFmtId="165" fontId="7" fillId="0" borderId="0" xfId="2" applyNumberFormat="1" applyFont="1" applyFill="1" applyBorder="1" applyAlignment="1">
      <alignment horizontal="right" wrapText="1"/>
    </xf>
    <xf numFmtId="0" fontId="7" fillId="0" borderId="0" xfId="2" applyFont="1" applyFill="1" applyBorder="1" applyAlignment="1">
      <alignment horizontal="right"/>
    </xf>
    <xf numFmtId="165"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7" fillId="0" borderId="0" xfId="0" applyFont="1" applyFill="1" applyBorder="1" applyAlignment="1">
      <alignment horizontal="right" wrapText="1"/>
    </xf>
    <xf numFmtId="0" fontId="2" fillId="0" borderId="40" xfId="0" applyFont="1" applyBorder="1" applyAlignment="1">
      <alignment horizontal="center"/>
    </xf>
    <xf numFmtId="0" fontId="7" fillId="0" borderId="8" xfId="2" applyFont="1" applyFill="1" applyBorder="1" applyAlignment="1">
      <alignment horizontal="right" wrapText="1"/>
    </xf>
    <xf numFmtId="165" fontId="7" fillId="0" borderId="8" xfId="2" applyNumberFormat="1" applyFont="1" applyFill="1" applyBorder="1" applyAlignment="1">
      <alignment horizontal="right" wrapText="1"/>
    </xf>
    <xf numFmtId="0" fontId="7" fillId="0" borderId="8" xfId="2" applyFont="1" applyFill="1" applyBorder="1" applyAlignment="1">
      <alignment horizontal="right"/>
    </xf>
    <xf numFmtId="166" fontId="7" fillId="0" borderId="8" xfId="0" applyNumberFormat="1" applyFont="1" applyFill="1" applyBorder="1" applyAlignment="1">
      <alignment horizontal="right" wrapText="1"/>
    </xf>
    <xf numFmtId="165" fontId="7" fillId="0" borderId="8" xfId="0" applyNumberFormat="1" applyFont="1" applyFill="1" applyBorder="1" applyAlignment="1">
      <alignment horizontal="right" wrapText="1"/>
    </xf>
    <xf numFmtId="0" fontId="7" fillId="0" borderId="8" xfId="0" applyFont="1" applyFill="1" applyBorder="1" applyAlignment="1">
      <alignment horizontal="right"/>
    </xf>
    <xf numFmtId="0" fontId="7" fillId="0" borderId="42" xfId="0" applyFont="1" applyFill="1" applyBorder="1" applyAlignment="1">
      <alignment horizontal="right" wrapText="1"/>
    </xf>
    <xf numFmtId="0" fontId="2" fillId="0" borderId="0" xfId="0" applyFont="1" applyBorder="1"/>
    <xf numFmtId="0" fontId="7" fillId="2" borderId="0" xfId="0" applyFont="1" applyFill="1"/>
    <xf numFmtId="2" fontId="7" fillId="2" borderId="0" xfId="0" applyNumberFormat="1" applyFont="1" applyFill="1"/>
    <xf numFmtId="1" fontId="3" fillId="2" borderId="5" xfId="4" applyNumberFormat="1" applyFont="1" applyFill="1" applyBorder="1" applyAlignment="1">
      <alignment horizontal="center" vertical="center" wrapText="1"/>
    </xf>
    <xf numFmtId="1" fontId="3" fillId="2" borderId="6" xfId="4" applyNumberFormat="1" applyFont="1" applyFill="1" applyBorder="1" applyAlignment="1">
      <alignment horizontal="center" vertical="center"/>
    </xf>
    <xf numFmtId="1" fontId="3" fillId="2" borderId="3" xfId="4" applyNumberFormat="1" applyFont="1" applyFill="1" applyBorder="1" applyAlignment="1">
      <alignment horizontal="center" vertical="center" wrapText="1"/>
    </xf>
    <xf numFmtId="1" fontId="3" fillId="2" borderId="11" xfId="4" applyNumberFormat="1" applyFont="1" applyFill="1" applyBorder="1" applyAlignment="1">
      <alignment horizontal="center" vertical="center"/>
    </xf>
    <xf numFmtId="2" fontId="7" fillId="0" borderId="10" xfId="0" applyNumberFormat="1" applyFont="1" applyBorder="1"/>
    <xf numFmtId="0" fontId="2" fillId="0" borderId="7" xfId="0" applyFont="1" applyBorder="1"/>
    <xf numFmtId="0" fontId="2" fillId="0" borderId="9" xfId="0" applyFont="1" applyBorder="1"/>
    <xf numFmtId="0" fontId="7" fillId="3" borderId="0" xfId="0" applyFont="1" applyFill="1" applyBorder="1" applyAlignment="1">
      <alignment horizontal="right"/>
    </xf>
    <xf numFmtId="2" fontId="6" fillId="2" borderId="25" xfId="4" applyNumberFormat="1" applyFont="1" applyFill="1" applyBorder="1" applyAlignment="1">
      <alignment horizontal="center" vertical="center" wrapText="1"/>
    </xf>
    <xf numFmtId="2" fontId="6" fillId="2" borderId="26" xfId="4" applyNumberFormat="1" applyFont="1" applyFill="1" applyBorder="1" applyAlignment="1">
      <alignment horizontal="center" vertical="center"/>
    </xf>
    <xf numFmtId="2" fontId="6" fillId="2" borderId="24" xfId="4" applyNumberFormat="1" applyFont="1" applyFill="1" applyBorder="1" applyAlignment="1">
      <alignment horizontal="center" vertical="center" wrapText="1"/>
    </xf>
    <xf numFmtId="2" fontId="6" fillId="2" borderId="43" xfId="4" applyNumberFormat="1" applyFont="1" applyFill="1" applyBorder="1" applyAlignment="1">
      <alignment horizontal="center" vertical="center"/>
    </xf>
    <xf numFmtId="0" fontId="3" fillId="0" borderId="5" xfId="0" applyFont="1" applyFill="1" applyBorder="1"/>
    <xf numFmtId="164" fontId="3" fillId="0" borderId="5" xfId="0" applyNumberFormat="1" applyFont="1" applyFill="1" applyBorder="1" applyAlignment="1">
      <alignment horizontal="right"/>
    </xf>
    <xf numFmtId="0" fontId="2" fillId="0" borderId="3" xfId="0" applyFont="1" applyBorder="1"/>
    <xf numFmtId="2" fontId="7" fillId="0" borderId="11" xfId="0" applyNumberFormat="1" applyFont="1" applyBorder="1"/>
    <xf numFmtId="0" fontId="2" fillId="0" borderId="45" xfId="0" applyFont="1" applyBorder="1"/>
    <xf numFmtId="0" fontId="2" fillId="0" borderId="46" xfId="0" applyFont="1" applyBorder="1"/>
    <xf numFmtId="0" fontId="7" fillId="0" borderId="0" xfId="0" applyFont="1" applyFill="1" applyBorder="1"/>
    <xf numFmtId="0" fontId="7" fillId="3" borderId="0" xfId="0" applyNumberFormat="1" applyFont="1" applyFill="1" applyBorder="1" applyAlignment="1">
      <alignment horizontal="right"/>
    </xf>
    <xf numFmtId="164" fontId="7" fillId="3" borderId="0" xfId="0" applyNumberFormat="1" applyFont="1" applyFill="1" applyBorder="1" applyAlignment="1">
      <alignment horizontal="right"/>
    </xf>
    <xf numFmtId="0" fontId="7" fillId="3" borderId="0" xfId="0" applyFont="1" applyFill="1" applyBorder="1"/>
    <xf numFmtId="0" fontId="6" fillId="2" borderId="43" xfId="0" applyFont="1" applyFill="1" applyBorder="1" applyAlignment="1">
      <alignment horizontal="center" wrapText="1"/>
    </xf>
    <xf numFmtId="0" fontId="6" fillId="2" borderId="4" xfId="5" applyFont="1" applyFill="1" applyBorder="1" applyAlignment="1">
      <alignment horizontal="center" vertical="center"/>
    </xf>
    <xf numFmtId="0" fontId="6" fillId="2" borderId="5" xfId="5" applyFont="1" applyFill="1" applyBorder="1" applyAlignment="1">
      <alignment horizontal="center" vertical="center" wrapText="1"/>
    </xf>
    <xf numFmtId="164" fontId="6" fillId="2" borderId="5" xfId="5" applyNumberFormat="1" applyFont="1" applyFill="1" applyBorder="1" applyAlignment="1">
      <alignment horizontal="center" vertical="center" wrapText="1"/>
    </xf>
    <xf numFmtId="0" fontId="1" fillId="0" borderId="0" xfId="0" applyFont="1"/>
    <xf numFmtId="0" fontId="7" fillId="2" borderId="0" xfId="0" applyFont="1" applyFill="1" applyAlignment="1">
      <alignment horizontal="center"/>
    </xf>
    <xf numFmtId="0" fontId="3" fillId="2" borderId="49" xfId="0" applyFont="1" applyFill="1" applyBorder="1" applyAlignment="1">
      <alignment horizontal="center"/>
    </xf>
    <xf numFmtId="0" fontId="3" fillId="2" borderId="50" xfId="0" applyFont="1" applyFill="1" applyBorder="1" applyAlignment="1">
      <alignment horizontal="center"/>
    </xf>
    <xf numFmtId="3" fontId="3" fillId="2" borderId="50" xfId="0" applyNumberFormat="1" applyFont="1" applyFill="1" applyBorder="1" applyAlignment="1">
      <alignment horizontal="center"/>
    </xf>
    <xf numFmtId="0" fontId="3" fillId="2" borderId="51" xfId="0" applyNumberFormat="1" applyFont="1" applyFill="1" applyBorder="1" applyAlignment="1">
      <alignment horizontal="center"/>
    </xf>
    <xf numFmtId="2" fontId="3" fillId="2" borderId="51" xfId="0" applyNumberFormat="1" applyFont="1" applyFill="1" applyBorder="1" applyAlignment="1">
      <alignment horizontal="center"/>
    </xf>
    <xf numFmtId="0" fontId="7" fillId="0" borderId="33" xfId="0" applyFont="1" applyBorder="1"/>
    <xf numFmtId="2" fontId="7" fillId="0" borderId="52" xfId="0" applyNumberFormat="1" applyFont="1" applyBorder="1"/>
    <xf numFmtId="0" fontId="7" fillId="0" borderId="40" xfId="0" applyFont="1" applyBorder="1"/>
    <xf numFmtId="0" fontId="7" fillId="0" borderId="8" xfId="2" applyFont="1" applyFill="1" applyBorder="1" applyAlignment="1">
      <alignment horizontal="left"/>
    </xf>
    <xf numFmtId="2" fontId="7" fillId="0" borderId="47" xfId="0" applyNumberFormat="1" applyFont="1" applyBorder="1"/>
    <xf numFmtId="0" fontId="7" fillId="0" borderId="8" xfId="0" applyFont="1" applyFill="1" applyBorder="1" applyAlignment="1">
      <alignment horizontal="left"/>
    </xf>
    <xf numFmtId="0" fontId="7" fillId="0" borderId="8" xfId="0" applyFont="1" applyFill="1" applyBorder="1" applyAlignment="1">
      <alignment horizontal="right" wrapText="1"/>
    </xf>
    <xf numFmtId="165" fontId="7" fillId="0" borderId="8" xfId="0" applyNumberFormat="1" applyFont="1" applyFill="1" applyBorder="1" applyAlignment="1">
      <alignment horizontal="right"/>
    </xf>
    <xf numFmtId="0" fontId="7" fillId="0" borderId="4" xfId="0" applyFont="1" applyBorder="1" applyAlignment="1">
      <alignment horizontal="left" wrapText="1"/>
    </xf>
    <xf numFmtId="0" fontId="3" fillId="0" borderId="5" xfId="0" applyFont="1" applyFill="1" applyBorder="1" applyAlignment="1">
      <alignment horizontal="left" wrapText="1"/>
    </xf>
    <xf numFmtId="0" fontId="3" fillId="0" borderId="5" xfId="0" applyFont="1" applyBorder="1" applyAlignment="1">
      <alignment horizontal="left" wrapText="1"/>
    </xf>
    <xf numFmtId="165" fontId="3" fillId="0" borderId="5" xfId="0" applyNumberFormat="1" applyFont="1" applyBorder="1" applyAlignment="1">
      <alignment horizontal="right" wrapText="1"/>
    </xf>
    <xf numFmtId="0" fontId="7" fillId="0" borderId="5" xfId="0" applyFont="1" applyBorder="1" applyAlignment="1">
      <alignment horizontal="left" wrapText="1"/>
    </xf>
    <xf numFmtId="2" fontId="7" fillId="0" borderId="6" xfId="0" applyNumberFormat="1" applyFont="1" applyBorder="1" applyAlignment="1">
      <alignment horizontal="left" wrapText="1"/>
    </xf>
    <xf numFmtId="0" fontId="7" fillId="0" borderId="0" xfId="0" applyFont="1"/>
    <xf numFmtId="2" fontId="7" fillId="0" borderId="0" xfId="0" applyNumberFormat="1" applyFont="1"/>
    <xf numFmtId="0" fontId="3" fillId="2" borderId="4" xfId="0" applyFont="1" applyFill="1" applyBorder="1" applyAlignment="1">
      <alignment horizontal="center"/>
    </xf>
    <xf numFmtId="0" fontId="3" fillId="2" borderId="5" xfId="0" applyFont="1" applyFill="1" applyBorder="1" applyAlignment="1">
      <alignment horizontal="center"/>
    </xf>
    <xf numFmtId="3" fontId="3" fillId="2" borderId="5" xfId="0" applyNumberFormat="1" applyFont="1" applyFill="1" applyBorder="1" applyAlignment="1">
      <alignment horizontal="center"/>
    </xf>
    <xf numFmtId="0" fontId="3" fillId="2" borderId="6" xfId="0" applyNumberFormat="1" applyFont="1" applyFill="1" applyBorder="1" applyAlignment="1">
      <alignment horizontal="center"/>
    </xf>
    <xf numFmtId="0" fontId="7" fillId="0" borderId="40" xfId="0" applyFont="1" applyBorder="1" applyAlignment="1">
      <alignment horizontal="center"/>
    </xf>
    <xf numFmtId="0" fontId="7" fillId="0" borderId="8" xfId="0" applyNumberFormat="1" applyFont="1" applyFill="1" applyBorder="1" applyAlignment="1">
      <alignment horizontal="right"/>
    </xf>
    <xf numFmtId="164" fontId="7" fillId="0" borderId="8" xfId="0" applyNumberFormat="1" applyFont="1" applyFill="1" applyBorder="1" applyAlignment="1">
      <alignment horizontal="right"/>
    </xf>
    <xf numFmtId="0" fontId="7" fillId="0" borderId="8" xfId="0" applyFont="1" applyFill="1" applyBorder="1"/>
    <xf numFmtId="0" fontId="7" fillId="0" borderId="34" xfId="0" applyFont="1" applyBorder="1" applyAlignment="1">
      <alignment horizontal="center"/>
    </xf>
    <xf numFmtId="2" fontId="7" fillId="0" borderId="48" xfId="0" applyNumberFormat="1" applyFont="1" applyBorder="1" applyAlignment="1">
      <alignment horizontal="left" wrapText="1"/>
    </xf>
    <xf numFmtId="0" fontId="7" fillId="0" borderId="7" xfId="0" applyFont="1" applyFill="1" applyBorder="1" applyAlignment="1">
      <alignment horizontal="left" wrapText="1"/>
    </xf>
    <xf numFmtId="2" fontId="7" fillId="0" borderId="9" xfId="0" applyNumberFormat="1" applyFont="1" applyBorder="1"/>
    <xf numFmtId="2" fontId="7" fillId="0" borderId="48" xfId="0" applyNumberFormat="1" applyFont="1" applyBorder="1"/>
    <xf numFmtId="0" fontId="3" fillId="0" borderId="5" xfId="2" applyFont="1" applyFill="1" applyBorder="1" applyAlignment="1">
      <alignment horizontal="left"/>
    </xf>
    <xf numFmtId="0" fontId="7" fillId="0" borderId="5" xfId="0" applyFont="1" applyBorder="1"/>
    <xf numFmtId="2" fontId="7" fillId="0" borderId="6" xfId="0" applyNumberFormat="1" applyFont="1" applyBorder="1"/>
    <xf numFmtId="2" fontId="7" fillId="0" borderId="2" xfId="0" applyNumberFormat="1" applyFont="1" applyFill="1" applyBorder="1"/>
    <xf numFmtId="0" fontId="7" fillId="0" borderId="4" xfId="0" applyFont="1" applyBorder="1" applyAlignment="1">
      <alignment horizontal="center"/>
    </xf>
    <xf numFmtId="0" fontId="7" fillId="0" borderId="5" xfId="0" applyNumberFormat="1" applyFont="1" applyFill="1" applyBorder="1" applyAlignment="1">
      <alignment horizontal="right"/>
    </xf>
    <xf numFmtId="0" fontId="7" fillId="0" borderId="5" xfId="0" applyFont="1" applyFill="1" applyBorder="1"/>
    <xf numFmtId="2" fontId="7" fillId="0" borderId="6" xfId="0" applyNumberFormat="1" applyFont="1" applyBorder="1" applyAlignment="1">
      <alignment horizontal="right"/>
    </xf>
    <xf numFmtId="0" fontId="2" fillId="0" borderId="33" xfId="0" applyFont="1" applyBorder="1" applyAlignment="1">
      <alignment horizontal="right"/>
    </xf>
    <xf numFmtId="0" fontId="2" fillId="0" borderId="53" xfId="0" applyFont="1" applyBorder="1" applyAlignment="1">
      <alignment horizontal="center"/>
    </xf>
    <xf numFmtId="166" fontId="7" fillId="0" borderId="3" xfId="0" applyNumberFormat="1" applyFont="1" applyFill="1" applyBorder="1" applyAlignment="1">
      <alignment horizontal="right"/>
    </xf>
    <xf numFmtId="0" fontId="2" fillId="0" borderId="45" xfId="0" applyFont="1" applyFill="1" applyBorder="1"/>
    <xf numFmtId="165" fontId="4" fillId="0" borderId="45" xfId="0" applyNumberFormat="1" applyFont="1" applyFill="1" applyBorder="1"/>
    <xf numFmtId="0" fontId="2" fillId="0" borderId="44" xfId="0" applyFont="1" applyFill="1" applyBorder="1"/>
    <xf numFmtId="0" fontId="3" fillId="0" borderId="16" xfId="2" applyFont="1" applyFill="1" applyBorder="1" applyAlignment="1">
      <alignment horizontal="left"/>
    </xf>
    <xf numFmtId="165" fontId="3" fillId="0" borderId="3" xfId="0" applyNumberFormat="1" applyFont="1" applyFill="1" applyBorder="1" applyAlignment="1">
      <alignment horizontal="right"/>
    </xf>
    <xf numFmtId="0" fontId="7" fillId="0" borderId="53" xfId="0" applyFont="1" applyBorder="1"/>
    <xf numFmtId="0" fontId="7" fillId="0" borderId="45" xfId="0" applyFont="1" applyBorder="1"/>
    <xf numFmtId="2" fontId="7" fillId="0" borderId="46" xfId="0" applyNumberFormat="1" applyFont="1" applyBorder="1"/>
    <xf numFmtId="0" fontId="3" fillId="0" borderId="5" xfId="0" applyFont="1" applyBorder="1"/>
    <xf numFmtId="0" fontId="11" fillId="0" borderId="0" xfId="0" applyFont="1"/>
    <xf numFmtId="165" fontId="12" fillId="0" borderId="5" xfId="0" applyNumberFormat="1" applyFont="1" applyBorder="1"/>
    <xf numFmtId="0" fontId="2" fillId="0" borderId="16" xfId="0" applyFont="1" applyBorder="1"/>
    <xf numFmtId="165" fontId="12" fillId="0" borderId="3" xfId="0" applyNumberFormat="1" applyFont="1" applyBorder="1"/>
    <xf numFmtId="0" fontId="2" fillId="0" borderId="30" xfId="0" applyFont="1" applyBorder="1"/>
    <xf numFmtId="0" fontId="2" fillId="0" borderId="11" xfId="0" applyFont="1" applyBorder="1"/>
    <xf numFmtId="0" fontId="7" fillId="2" borderId="0" xfId="0" applyFont="1" applyFill="1" applyAlignment="1">
      <alignment horizontal="right"/>
    </xf>
    <xf numFmtId="0" fontId="3" fillId="2" borderId="50" xfId="0" applyFont="1" applyFill="1" applyBorder="1" applyAlignment="1">
      <alignment horizontal="right"/>
    </xf>
    <xf numFmtId="0" fontId="7" fillId="0" borderId="1" xfId="0" applyFont="1" applyBorder="1" applyAlignment="1">
      <alignment horizontal="right"/>
    </xf>
    <xf numFmtId="0" fontId="7" fillId="2" borderId="1" xfId="0" applyFont="1" applyFill="1" applyBorder="1" applyAlignment="1">
      <alignment horizontal="right"/>
    </xf>
    <xf numFmtId="0" fontId="7" fillId="0" borderId="8" xfId="0" applyFont="1" applyBorder="1" applyAlignment="1">
      <alignment horizontal="right"/>
    </xf>
    <xf numFmtId="0" fontId="7" fillId="0" borderId="7" xfId="0" applyFont="1" applyBorder="1" applyAlignment="1">
      <alignment horizontal="right"/>
    </xf>
    <xf numFmtId="0" fontId="7" fillId="0" borderId="2" xfId="0" applyFont="1" applyBorder="1" applyAlignment="1">
      <alignment horizontal="right"/>
    </xf>
    <xf numFmtId="0" fontId="7" fillId="0" borderId="5" xfId="0" applyFont="1" applyBorder="1" applyAlignment="1">
      <alignment horizontal="right"/>
    </xf>
    <xf numFmtId="0" fontId="7" fillId="0" borderId="3" xfId="0" applyFont="1" applyBorder="1" applyAlignment="1">
      <alignment horizontal="right"/>
    </xf>
    <xf numFmtId="0" fontId="7" fillId="2" borderId="2" xfId="0" applyFont="1" applyFill="1" applyBorder="1" applyAlignment="1">
      <alignment horizontal="right"/>
    </xf>
    <xf numFmtId="0" fontId="2" fillId="0" borderId="5" xfId="0" applyFont="1" applyBorder="1" applyAlignment="1">
      <alignment horizontal="right"/>
    </xf>
    <xf numFmtId="0" fontId="2" fillId="0" borderId="3" xfId="0" applyFont="1" applyBorder="1" applyAlignment="1">
      <alignment horizontal="right"/>
    </xf>
    <xf numFmtId="0" fontId="7" fillId="2" borderId="5" xfId="0" applyFont="1" applyFill="1" applyBorder="1" applyAlignment="1">
      <alignment horizontal="right"/>
    </xf>
    <xf numFmtId="0" fontId="7" fillId="0" borderId="45" xfId="0" applyFont="1" applyBorder="1" applyAlignment="1">
      <alignment horizontal="right"/>
    </xf>
    <xf numFmtId="0" fontId="7" fillId="0" borderId="5" xfId="0" applyFont="1" applyBorder="1" applyAlignment="1">
      <alignment horizontal="right" wrapText="1"/>
    </xf>
    <xf numFmtId="2" fontId="7" fillId="3" borderId="0" xfId="0" applyNumberFormat="1" applyFont="1" applyFill="1" applyBorder="1" applyAlignment="1">
      <alignment horizontal="right"/>
    </xf>
    <xf numFmtId="0" fontId="7" fillId="0" borderId="0" xfId="0" applyFont="1" applyAlignment="1">
      <alignment horizontal="right"/>
    </xf>
    <xf numFmtId="0" fontId="7" fillId="0" borderId="33" xfId="0" applyFont="1" applyBorder="1" applyAlignment="1">
      <alignment horizontal="right"/>
    </xf>
    <xf numFmtId="0" fontId="7" fillId="0" borderId="40" xfId="0" applyFont="1" applyBorder="1" applyAlignment="1">
      <alignment horizontal="right"/>
    </xf>
    <xf numFmtId="0" fontId="7" fillId="0" borderId="32" xfId="0" applyFont="1" applyBorder="1" applyAlignment="1">
      <alignment horizontal="right"/>
    </xf>
    <xf numFmtId="0" fontId="7" fillId="0" borderId="34" xfId="0" applyFont="1" applyBorder="1" applyAlignment="1">
      <alignment horizontal="right"/>
    </xf>
    <xf numFmtId="0" fontId="2" fillId="0" borderId="34" xfId="0" applyFont="1" applyBorder="1" applyAlignment="1">
      <alignment horizontal="right"/>
    </xf>
    <xf numFmtId="0" fontId="7" fillId="0" borderId="4" xfId="0" applyFont="1" applyBorder="1" applyAlignment="1">
      <alignment horizontal="right"/>
    </xf>
    <xf numFmtId="0" fontId="7" fillId="0" borderId="39" xfId="0" applyFont="1" applyBorder="1" applyAlignment="1">
      <alignment horizontal="right"/>
    </xf>
    <xf numFmtId="0" fontId="2" fillId="0" borderId="4" xfId="0" applyFont="1" applyBorder="1" applyAlignment="1">
      <alignment horizontal="right"/>
    </xf>
    <xf numFmtId="0" fontId="2" fillId="0" borderId="39" xfId="0" applyFont="1" applyBorder="1" applyAlignment="1">
      <alignment horizontal="right"/>
    </xf>
    <xf numFmtId="0" fontId="7" fillId="0" borderId="34" xfId="0" applyFont="1" applyFill="1" applyBorder="1" applyAlignment="1">
      <alignment horizontal="right"/>
    </xf>
    <xf numFmtId="0" fontId="7" fillId="0" borderId="4" xfId="0" applyFont="1" applyFill="1" applyBorder="1" applyAlignment="1">
      <alignment horizontal="right"/>
    </xf>
    <xf numFmtId="2" fontId="7" fillId="0" borderId="10" xfId="0" applyNumberFormat="1" applyFont="1" applyFill="1" applyBorder="1"/>
    <xf numFmtId="2" fontId="7" fillId="0" borderId="0" xfId="0" applyNumberFormat="1" applyFont="1" applyBorder="1"/>
    <xf numFmtId="0" fontId="7" fillId="0" borderId="42" xfId="2" applyFont="1" applyFill="1" applyBorder="1" applyAlignment="1">
      <alignment horizontal="right" wrapText="1"/>
    </xf>
    <xf numFmtId="0" fontId="2" fillId="0" borderId="33" xfId="0" applyFont="1" applyFill="1" applyBorder="1" applyAlignment="1">
      <alignment horizontal="center"/>
    </xf>
    <xf numFmtId="165" fontId="7" fillId="0" borderId="45" xfId="2" applyNumberFormat="1" applyFont="1" applyFill="1" applyBorder="1" applyAlignment="1">
      <alignment horizontal="right" wrapText="1"/>
    </xf>
    <xf numFmtId="0" fontId="7" fillId="0" borderId="45" xfId="2" applyFont="1" applyFill="1" applyBorder="1" applyAlignment="1">
      <alignment horizontal="right"/>
    </xf>
    <xf numFmtId="0" fontId="7" fillId="0" borderId="44" xfId="2" applyFont="1" applyFill="1" applyBorder="1" applyAlignment="1">
      <alignment horizontal="right" wrapText="1"/>
    </xf>
    <xf numFmtId="0" fontId="2" fillId="0" borderId="1" xfId="0" applyFont="1" applyBorder="1" applyAlignment="1">
      <alignment horizontal="center"/>
    </xf>
    <xf numFmtId="0" fontId="2" fillId="0" borderId="40" xfId="0" applyFont="1" applyBorder="1" applyAlignment="1">
      <alignment horizontal="right"/>
    </xf>
    <xf numFmtId="0" fontId="7" fillId="2" borderId="8" xfId="0" applyFont="1" applyFill="1" applyBorder="1" applyAlignment="1">
      <alignment horizontal="right"/>
    </xf>
    <xf numFmtId="1" fontId="7" fillId="0" borderId="8" xfId="0" applyNumberFormat="1" applyFont="1" applyFill="1" applyBorder="1" applyAlignment="1">
      <alignment horizontal="right"/>
    </xf>
    <xf numFmtId="0" fontId="7" fillId="0" borderId="1" xfId="0" applyNumberFormat="1" applyFont="1" applyFill="1" applyBorder="1" applyAlignment="1">
      <alignment horizontal="right" wrapText="1"/>
    </xf>
    <xf numFmtId="165" fontId="2" fillId="0" borderId="3" xfId="0" applyNumberFormat="1" applyFont="1" applyBorder="1"/>
    <xf numFmtId="165" fontId="3" fillId="0" borderId="5" xfId="0" applyNumberFormat="1" applyFont="1" applyBorder="1"/>
    <xf numFmtId="165" fontId="7" fillId="0" borderId="45" xfId="0" applyNumberFormat="1" applyFont="1" applyBorder="1"/>
    <xf numFmtId="1" fontId="6" fillId="0" borderId="26" xfId="0" applyNumberFormat="1" applyFont="1" applyFill="1" applyBorder="1" applyAlignment="1">
      <alignment horizontal="center" vertical="center" wrapText="1"/>
    </xf>
    <xf numFmtId="1" fontId="7" fillId="0" borderId="1" xfId="0" applyNumberFormat="1" applyFont="1" applyFill="1" applyBorder="1" applyAlignment="1">
      <alignment horizontal="right" wrapText="1"/>
    </xf>
    <xf numFmtId="1" fontId="3" fillId="0" borderId="5" xfId="0" applyNumberFormat="1" applyFont="1" applyFill="1" applyBorder="1" applyAlignment="1">
      <alignment horizontal="right"/>
    </xf>
    <xf numFmtId="1" fontId="7" fillId="0" borderId="1" xfId="2" applyNumberFormat="1" applyFont="1" applyFill="1" applyBorder="1" applyAlignment="1">
      <alignment horizontal="right" wrapText="1"/>
    </xf>
    <xf numFmtId="1" fontId="7" fillId="0" borderId="45" xfId="2" applyNumberFormat="1" applyFont="1" applyFill="1" applyBorder="1" applyAlignment="1">
      <alignment horizontal="right" wrapText="1"/>
    </xf>
    <xf numFmtId="1" fontId="7" fillId="0" borderId="0" xfId="2" applyNumberFormat="1" applyFont="1" applyFill="1" applyBorder="1" applyAlignment="1">
      <alignment horizontal="right" wrapText="1"/>
    </xf>
    <xf numFmtId="1" fontId="7" fillId="0" borderId="8" xfId="2" applyNumberFormat="1" applyFont="1" applyFill="1" applyBorder="1" applyAlignment="1">
      <alignment horizontal="right" wrapText="1"/>
    </xf>
    <xf numFmtId="1" fontId="7" fillId="0" borderId="2" xfId="2" applyNumberFormat="1" applyFont="1" applyFill="1" applyBorder="1" applyAlignment="1">
      <alignment horizontal="right" wrapText="1"/>
    </xf>
    <xf numFmtId="1" fontId="7" fillId="0" borderId="2" xfId="0" applyNumberFormat="1" applyFont="1" applyFill="1" applyBorder="1" applyAlignment="1">
      <alignment horizontal="right" wrapText="1"/>
    </xf>
    <xf numFmtId="1" fontId="7" fillId="0" borderId="5" xfId="0" applyNumberFormat="1" applyFont="1" applyFill="1" applyBorder="1" applyAlignment="1">
      <alignment horizontal="right" wrapText="1"/>
    </xf>
    <xf numFmtId="1" fontId="7" fillId="0" borderId="3" xfId="0" applyNumberFormat="1" applyFont="1" applyFill="1" applyBorder="1" applyAlignment="1">
      <alignment horizontal="right" wrapText="1"/>
    </xf>
    <xf numFmtId="1" fontId="7" fillId="0" borderId="7" xfId="0" applyNumberFormat="1" applyFont="1" applyFill="1" applyBorder="1" applyAlignment="1">
      <alignment horizontal="right" wrapText="1"/>
    </xf>
    <xf numFmtId="1" fontId="7" fillId="0" borderId="0" xfId="0" applyNumberFormat="1" applyFont="1" applyFill="1" applyBorder="1" applyAlignment="1">
      <alignment horizontal="right" wrapText="1"/>
    </xf>
    <xf numFmtId="1" fontId="7" fillId="0" borderId="1" xfId="0" applyNumberFormat="1" applyFont="1" applyFill="1" applyBorder="1" applyAlignment="1">
      <alignment horizontal="right" vertical="center" wrapText="1"/>
    </xf>
    <xf numFmtId="1" fontId="7" fillId="0" borderId="37" xfId="0" applyNumberFormat="1" applyFont="1" applyFill="1" applyBorder="1" applyAlignment="1">
      <alignment horizontal="right"/>
    </xf>
    <xf numFmtId="1" fontId="2" fillId="0" borderId="45" xfId="0" applyNumberFormat="1" applyFont="1" applyFill="1" applyBorder="1"/>
    <xf numFmtId="1" fontId="2" fillId="0" borderId="5" xfId="0" applyNumberFormat="1" applyFont="1" applyFill="1" applyBorder="1"/>
    <xf numFmtId="1" fontId="4" fillId="0" borderId="5" xfId="0" applyNumberFormat="1" applyFont="1" applyFill="1" applyBorder="1"/>
    <xf numFmtId="1" fontId="2" fillId="0" borderId="0" xfId="0" applyNumberFormat="1" applyFont="1" applyFill="1"/>
    <xf numFmtId="0" fontId="7" fillId="0" borderId="7" xfId="0" applyFont="1" applyFill="1" applyBorder="1" applyAlignment="1">
      <alignment horizontal="left" vertical="center" wrapText="1"/>
    </xf>
    <xf numFmtId="165" fontId="3" fillId="0" borderId="7" xfId="0" applyNumberFormat="1" applyFont="1" applyFill="1" applyBorder="1" applyAlignment="1">
      <alignment horizontal="right" wrapText="1"/>
    </xf>
    <xf numFmtId="0" fontId="3" fillId="0" borderId="1" xfId="0" applyFont="1" applyFill="1" applyBorder="1" applyAlignment="1">
      <alignment horizontal="left"/>
    </xf>
    <xf numFmtId="0" fontId="7" fillId="0" borderId="0" xfId="0" applyFont="1" applyFill="1" applyBorder="1" applyAlignment="1">
      <alignment horizontal="left"/>
    </xf>
    <xf numFmtId="0" fontId="7" fillId="2" borderId="0" xfId="0" applyFont="1" applyFill="1" applyBorder="1" applyAlignment="1">
      <alignment horizontal="center"/>
    </xf>
    <xf numFmtId="2" fontId="7" fillId="0" borderId="1" xfId="0" applyNumberFormat="1" applyFont="1" applyBorder="1"/>
    <xf numFmtId="1" fontId="7" fillId="0" borderId="5" xfId="2" applyNumberFormat="1" applyFont="1" applyFill="1" applyBorder="1" applyAlignment="1">
      <alignment horizontal="right" wrapText="1"/>
    </xf>
    <xf numFmtId="165" fontId="3" fillId="0" borderId="5" xfId="2" applyNumberFormat="1" applyFont="1" applyFill="1" applyBorder="1" applyAlignment="1">
      <alignment horizontal="right" wrapText="1"/>
    </xf>
    <xf numFmtId="0" fontId="7" fillId="0" borderId="5" xfId="2" applyFont="1" applyFill="1" applyBorder="1" applyAlignment="1">
      <alignment horizontal="right"/>
    </xf>
    <xf numFmtId="0" fontId="7" fillId="0" borderId="4" xfId="0" applyFont="1" applyBorder="1"/>
    <xf numFmtId="0" fontId="7" fillId="0" borderId="2" xfId="2" applyFont="1" applyFill="1" applyBorder="1" applyAlignment="1">
      <alignment horizontal="right" wrapText="1"/>
    </xf>
    <xf numFmtId="0" fontId="7" fillId="0" borderId="5" xfId="2" applyFont="1" applyFill="1" applyBorder="1" applyAlignment="1">
      <alignment horizontal="right" wrapText="1"/>
    </xf>
    <xf numFmtId="166" fontId="7" fillId="0" borderId="5" xfId="0" applyNumberFormat="1" applyFont="1" applyFill="1" applyBorder="1" applyAlignment="1">
      <alignment horizontal="right" wrapText="1"/>
    </xf>
    <xf numFmtId="0" fontId="7" fillId="0" borderId="2" xfId="0" applyNumberFormat="1" applyFont="1" applyFill="1" applyBorder="1" applyAlignment="1">
      <alignment horizontal="right" wrapText="1"/>
    </xf>
    <xf numFmtId="0" fontId="3" fillId="0" borderId="5" xfId="0" applyFont="1" applyFill="1" applyBorder="1" applyAlignment="1">
      <alignment horizontal="right" wrapText="1"/>
    </xf>
    <xf numFmtId="0" fontId="6" fillId="2" borderId="17" xfId="3" applyFont="1" applyFill="1" applyBorder="1" applyAlignment="1">
      <alignment horizontal="center" wrapText="1"/>
    </xf>
    <xf numFmtId="0" fontId="6" fillId="2" borderId="18" xfId="3" applyFont="1" applyFill="1" applyBorder="1" applyAlignment="1">
      <alignment horizontal="center" wrapText="1"/>
    </xf>
    <xf numFmtId="0" fontId="6" fillId="2" borderId="19" xfId="3" applyFont="1" applyFill="1" applyBorder="1" applyAlignment="1">
      <alignment horizontal="center" wrapText="1"/>
    </xf>
    <xf numFmtId="0" fontId="6" fillId="2" borderId="20" xfId="3" applyFont="1" applyFill="1" applyBorder="1" applyAlignment="1">
      <alignment horizontal="center" wrapText="1"/>
    </xf>
    <xf numFmtId="0" fontId="6" fillId="2" borderId="0" xfId="3" applyFont="1" applyFill="1" applyBorder="1" applyAlignment="1">
      <alignment horizontal="center" wrapText="1"/>
    </xf>
    <xf numFmtId="0" fontId="6" fillId="2" borderId="21" xfId="3" applyFont="1" applyFill="1" applyBorder="1" applyAlignment="1">
      <alignment horizontal="center" wrapText="1"/>
    </xf>
    <xf numFmtId="0" fontId="6" fillId="2" borderId="22" xfId="3" applyFont="1" applyFill="1" applyBorder="1" applyAlignment="1">
      <alignment horizontal="center" wrapText="1"/>
    </xf>
    <xf numFmtId="0" fontId="6" fillId="2" borderId="12" xfId="3" applyFont="1" applyFill="1" applyBorder="1" applyAlignment="1">
      <alignment horizontal="center" wrapText="1"/>
    </xf>
    <xf numFmtId="0" fontId="6" fillId="2" borderId="23" xfId="3" applyFont="1" applyFill="1" applyBorder="1" applyAlignment="1">
      <alignment horizontal="center" wrapText="1"/>
    </xf>
    <xf numFmtId="0" fontId="8" fillId="2" borderId="0" xfId="0" applyFont="1" applyFill="1" applyAlignment="1">
      <alignment horizontal="left"/>
    </xf>
    <xf numFmtId="0" fontId="6" fillId="2" borderId="0" xfId="0" applyFont="1" applyFill="1" applyBorder="1" applyAlignment="1">
      <alignment horizontal="center" vertical="center" wrapText="1"/>
    </xf>
    <xf numFmtId="0" fontId="6" fillId="2" borderId="0" xfId="0" applyFont="1" applyFill="1" applyAlignment="1">
      <alignment horizontal="left"/>
    </xf>
    <xf numFmtId="0" fontId="10" fillId="2" borderId="0" xfId="0" applyFont="1" applyFill="1" applyBorder="1" applyAlignment="1">
      <alignment horizontal="center" vertical="center" wrapText="1"/>
    </xf>
    <xf numFmtId="0" fontId="3" fillId="0" borderId="14" xfId="0" applyFont="1" applyFill="1" applyBorder="1" applyAlignment="1">
      <alignment horizontal="left"/>
    </xf>
    <xf numFmtId="0" fontId="3" fillId="0" borderId="15" xfId="0" applyFont="1" applyFill="1" applyBorder="1" applyAlignment="1">
      <alignment horizontal="left"/>
    </xf>
    <xf numFmtId="0" fontId="3" fillId="0" borderId="14" xfId="2" applyFont="1" applyFill="1" applyBorder="1" applyAlignment="1">
      <alignment horizontal="left"/>
    </xf>
    <xf numFmtId="0" fontId="3" fillId="0" borderId="1" xfId="2" applyFont="1" applyFill="1" applyBorder="1" applyAlignment="1">
      <alignment horizontal="left"/>
    </xf>
    <xf numFmtId="0" fontId="3" fillId="0" borderId="54" xfId="2" applyFont="1" applyFill="1" applyBorder="1" applyAlignment="1">
      <alignment horizontal="left"/>
    </xf>
    <xf numFmtId="0" fontId="3" fillId="0" borderId="41" xfId="2" applyFont="1" applyFill="1" applyBorder="1" applyAlignment="1">
      <alignment horizontal="left"/>
    </xf>
    <xf numFmtId="0" fontId="3" fillId="0" borderId="15" xfId="2" applyFont="1" applyFill="1" applyBorder="1" applyAlignment="1">
      <alignment horizontal="left"/>
    </xf>
    <xf numFmtId="0" fontId="3" fillId="0" borderId="14" xfId="0" applyFont="1" applyFill="1" applyBorder="1" applyAlignment="1">
      <alignment horizontal="left" wrapText="1"/>
    </xf>
    <xf numFmtId="0" fontId="3" fillId="0" borderId="1" xfId="0" applyFont="1" applyFill="1" applyBorder="1" applyAlignment="1">
      <alignment horizontal="left" wrapText="1"/>
    </xf>
    <xf numFmtId="0" fontId="3" fillId="0" borderId="1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1" xfId="0" applyFont="1" applyFill="1" applyBorder="1" applyAlignment="1">
      <alignment horizontal="left"/>
    </xf>
    <xf numFmtId="0" fontId="3" fillId="0" borderId="2" xfId="0" applyFont="1" applyFill="1" applyBorder="1" applyAlignment="1">
      <alignment horizontal="left"/>
    </xf>
    <xf numFmtId="0" fontId="3" fillId="0" borderId="36" xfId="0" applyFont="1" applyFill="1" applyBorder="1" applyAlignment="1">
      <alignment horizontal="left"/>
    </xf>
    <xf numFmtId="2" fontId="7" fillId="2" borderId="1" xfId="0" applyNumberFormat="1" applyFont="1" applyFill="1" applyBorder="1" applyAlignment="1">
      <alignment horizontal="center"/>
    </xf>
    <xf numFmtId="2" fontId="7" fillId="2" borderId="45" xfId="0" applyNumberFormat="1" applyFont="1" applyFill="1" applyBorder="1" applyAlignment="1">
      <alignment horizontal="center"/>
    </xf>
    <xf numFmtId="2" fontId="7" fillId="2" borderId="8" xfId="0" applyNumberFormat="1" applyFont="1" applyFill="1" applyBorder="1" applyAlignment="1">
      <alignment horizontal="center"/>
    </xf>
    <xf numFmtId="2" fontId="7" fillId="0" borderId="1" xfId="0" applyNumberFormat="1" applyFont="1" applyFill="1" applyBorder="1" applyAlignment="1">
      <alignment horizontal="center"/>
    </xf>
    <xf numFmtId="2" fontId="7" fillId="2" borderId="2" xfId="0" applyNumberFormat="1" applyFont="1" applyFill="1" applyBorder="1" applyAlignment="1">
      <alignment horizontal="center"/>
    </xf>
    <xf numFmtId="2" fontId="7" fillId="2" borderId="37" xfId="0" applyNumberFormat="1" applyFont="1" applyFill="1" applyBorder="1" applyAlignment="1">
      <alignment horizontal="center"/>
    </xf>
    <xf numFmtId="1" fontId="7" fillId="0" borderId="8" xfId="0" applyNumberFormat="1" applyFont="1" applyFill="1" applyBorder="1" applyAlignment="1">
      <alignment horizontal="right" wrapText="1"/>
    </xf>
    <xf numFmtId="1" fontId="7" fillId="0" borderId="37" xfId="0" applyNumberFormat="1" applyFont="1" applyFill="1" applyBorder="1" applyAlignment="1">
      <alignment horizontal="right" wrapText="1"/>
    </xf>
    <xf numFmtId="0" fontId="3" fillId="0" borderId="2"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cellXfs>
  <cellStyles count="6">
    <cellStyle name="Нормален" xfId="0" builtinId="0"/>
    <cellStyle name="Нормален 2" xfId="1"/>
    <cellStyle name="Нормален_Лист1" xfId="2"/>
    <cellStyle name="Нормален_Лист2" xfId="5"/>
    <cellStyle name="Нормален_Лист3" xfId="3"/>
    <cellStyle name="Нормален_нив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zoomScaleNormal="100" workbookViewId="0">
      <selection activeCell="A2" sqref="A2:H2"/>
    </sheetView>
  </sheetViews>
  <sheetFormatPr defaultRowHeight="14.25" x14ac:dyDescent="0.2"/>
  <cols>
    <col min="1" max="1" width="9.140625" style="34"/>
    <col min="2" max="2" width="18" style="2" customWidth="1"/>
    <col min="3" max="3" width="14.5703125" style="246" customWidth="1"/>
    <col min="4" max="4" width="17.5703125" style="2" customWidth="1"/>
    <col min="5" max="5" width="8.85546875" style="2" customWidth="1"/>
    <col min="6" max="6" width="13.140625" style="2" customWidth="1"/>
    <col min="7" max="7" width="11.5703125" style="1" customWidth="1"/>
    <col min="8" max="8" width="15.5703125" style="1" customWidth="1"/>
    <col min="9" max="16384" width="9.140625" style="1"/>
  </cols>
  <sheetData>
    <row r="1" spans="1:8" customFormat="1" ht="15.75" customHeight="1" x14ac:dyDescent="0.25">
      <c r="A1" s="271" t="s">
        <v>31</v>
      </c>
      <c r="B1" s="271"/>
      <c r="C1" s="47"/>
      <c r="D1" s="48"/>
      <c r="E1" s="48"/>
      <c r="F1" s="48"/>
      <c r="G1" s="95"/>
      <c r="H1" s="96"/>
    </row>
    <row r="2" spans="1:8" customFormat="1" ht="90.75" customHeight="1" thickBot="1" x14ac:dyDescent="0.3">
      <c r="A2" s="272" t="s">
        <v>48</v>
      </c>
      <c r="B2" s="272"/>
      <c r="C2" s="272"/>
      <c r="D2" s="272"/>
      <c r="E2" s="272"/>
      <c r="F2" s="272"/>
      <c r="G2" s="272"/>
      <c r="H2" s="272"/>
    </row>
    <row r="3" spans="1:8" ht="39" thickBot="1" x14ac:dyDescent="0.25">
      <c r="A3" s="49" t="s">
        <v>6</v>
      </c>
      <c r="B3" s="50" t="s">
        <v>2</v>
      </c>
      <c r="C3" s="228" t="s">
        <v>4</v>
      </c>
      <c r="D3" s="51" t="s">
        <v>5</v>
      </c>
      <c r="E3" s="50" t="s">
        <v>3</v>
      </c>
      <c r="F3" s="50" t="s">
        <v>0</v>
      </c>
      <c r="G3" s="105" t="s">
        <v>33</v>
      </c>
      <c r="H3" s="106" t="s">
        <v>34</v>
      </c>
    </row>
    <row r="4" spans="1:8" ht="15.75" thickBot="1" x14ac:dyDescent="0.25">
      <c r="A4" s="74">
        <v>1</v>
      </c>
      <c r="B4" s="75">
        <v>2</v>
      </c>
      <c r="C4" s="75">
        <v>3</v>
      </c>
      <c r="D4" s="75">
        <v>4</v>
      </c>
      <c r="E4" s="75">
        <v>5</v>
      </c>
      <c r="F4" s="75">
        <v>6</v>
      </c>
      <c r="G4" s="97">
        <v>7</v>
      </c>
      <c r="H4" s="98">
        <v>8</v>
      </c>
    </row>
    <row r="5" spans="1:8" ht="15" x14ac:dyDescent="0.2">
      <c r="A5" s="76"/>
      <c r="B5" s="77"/>
      <c r="C5" s="77"/>
      <c r="D5" s="77"/>
      <c r="E5" s="77"/>
      <c r="F5" s="77"/>
      <c r="G5" s="99"/>
      <c r="H5" s="100"/>
    </row>
    <row r="6" spans="1:8" ht="15" x14ac:dyDescent="0.25">
      <c r="A6" s="67">
        <v>1</v>
      </c>
      <c r="B6" s="249" t="s">
        <v>7</v>
      </c>
      <c r="C6" s="229">
        <v>1002</v>
      </c>
      <c r="D6" s="9">
        <v>87.992000000000004</v>
      </c>
      <c r="E6" s="10">
        <v>4</v>
      </c>
      <c r="F6" s="10" t="s">
        <v>1</v>
      </c>
      <c r="G6" s="290">
        <v>61</v>
      </c>
      <c r="H6" s="101">
        <f t="shared" ref="H6:H44" si="0">20%*G6*D6</f>
        <v>1073.5024000000001</v>
      </c>
    </row>
    <row r="7" spans="1:8" ht="15" x14ac:dyDescent="0.25">
      <c r="A7" s="67">
        <v>2</v>
      </c>
      <c r="B7" s="249" t="s">
        <v>7</v>
      </c>
      <c r="C7" s="229">
        <v>1018</v>
      </c>
      <c r="D7" s="9">
        <v>20.018000000000001</v>
      </c>
      <c r="E7" s="10">
        <v>3</v>
      </c>
      <c r="F7" s="10" t="s">
        <v>1</v>
      </c>
      <c r="G7" s="290">
        <v>61</v>
      </c>
      <c r="H7" s="101">
        <f t="shared" si="0"/>
        <v>244.21960000000004</v>
      </c>
    </row>
    <row r="8" spans="1:8" ht="15" x14ac:dyDescent="0.25">
      <c r="A8" s="67">
        <v>3</v>
      </c>
      <c r="B8" s="275" t="s">
        <v>7</v>
      </c>
      <c r="C8" s="22">
        <v>3005</v>
      </c>
      <c r="D8" s="9">
        <v>48.999000000000002</v>
      </c>
      <c r="E8" s="10">
        <v>4</v>
      </c>
      <c r="F8" s="10" t="s">
        <v>1</v>
      </c>
      <c r="G8" s="290">
        <v>61</v>
      </c>
      <c r="H8" s="101">
        <f t="shared" si="0"/>
        <v>597.78780000000006</v>
      </c>
    </row>
    <row r="9" spans="1:8" ht="15" x14ac:dyDescent="0.25">
      <c r="A9" s="67">
        <v>4</v>
      </c>
      <c r="B9" s="275" t="s">
        <v>7</v>
      </c>
      <c r="C9" s="229">
        <v>3008</v>
      </c>
      <c r="D9" s="9">
        <v>40.003</v>
      </c>
      <c r="E9" s="10">
        <v>4</v>
      </c>
      <c r="F9" s="10" t="s">
        <v>1</v>
      </c>
      <c r="G9" s="290">
        <v>61</v>
      </c>
      <c r="H9" s="101">
        <f t="shared" si="0"/>
        <v>488.03660000000002</v>
      </c>
    </row>
    <row r="10" spans="1:8" ht="15" x14ac:dyDescent="0.25">
      <c r="A10" s="67">
        <v>5</v>
      </c>
      <c r="B10" s="275" t="s">
        <v>7</v>
      </c>
      <c r="C10" s="229">
        <v>3010</v>
      </c>
      <c r="D10" s="9">
        <v>45.021000000000001</v>
      </c>
      <c r="E10" s="10">
        <v>4</v>
      </c>
      <c r="F10" s="10" t="s">
        <v>1</v>
      </c>
      <c r="G10" s="290">
        <v>61</v>
      </c>
      <c r="H10" s="101">
        <f t="shared" si="0"/>
        <v>549.25620000000004</v>
      </c>
    </row>
    <row r="11" spans="1:8" ht="15" x14ac:dyDescent="0.25">
      <c r="A11" s="67">
        <v>6</v>
      </c>
      <c r="B11" s="275" t="s">
        <v>7</v>
      </c>
      <c r="C11" s="22">
        <v>3053</v>
      </c>
      <c r="D11" s="9">
        <v>25.404</v>
      </c>
      <c r="E11" s="10">
        <v>4</v>
      </c>
      <c r="F11" s="10" t="s">
        <v>1</v>
      </c>
      <c r="G11" s="290">
        <v>61</v>
      </c>
      <c r="H11" s="101">
        <f t="shared" si="0"/>
        <v>309.92880000000002</v>
      </c>
    </row>
    <row r="12" spans="1:8" ht="15" x14ac:dyDescent="0.25">
      <c r="A12" s="67">
        <v>7</v>
      </c>
      <c r="B12" s="275" t="s">
        <v>7</v>
      </c>
      <c r="C12" s="22">
        <v>3069</v>
      </c>
      <c r="D12" s="9">
        <v>13.000999999999999</v>
      </c>
      <c r="E12" s="10">
        <v>4</v>
      </c>
      <c r="F12" s="10" t="s">
        <v>1</v>
      </c>
      <c r="G12" s="290">
        <v>61</v>
      </c>
      <c r="H12" s="101">
        <f t="shared" si="0"/>
        <v>158.6122</v>
      </c>
    </row>
    <row r="13" spans="1:8" ht="15" x14ac:dyDescent="0.25">
      <c r="A13" s="67">
        <v>8</v>
      </c>
      <c r="B13" s="275" t="s">
        <v>7</v>
      </c>
      <c r="C13" s="22">
        <v>3076</v>
      </c>
      <c r="D13" s="9">
        <v>15.333</v>
      </c>
      <c r="E13" s="10">
        <v>4</v>
      </c>
      <c r="F13" s="10" t="s">
        <v>1</v>
      </c>
      <c r="G13" s="290">
        <v>61</v>
      </c>
      <c r="H13" s="101">
        <f t="shared" si="0"/>
        <v>187.06260000000003</v>
      </c>
    </row>
    <row r="14" spans="1:8" ht="15" x14ac:dyDescent="0.25">
      <c r="A14" s="67">
        <v>9</v>
      </c>
      <c r="B14" s="275" t="s">
        <v>7</v>
      </c>
      <c r="C14" s="229">
        <v>3088</v>
      </c>
      <c r="D14" s="9">
        <v>10.012</v>
      </c>
      <c r="E14" s="10">
        <v>4</v>
      </c>
      <c r="F14" s="10" t="s">
        <v>1</v>
      </c>
      <c r="G14" s="290">
        <v>61</v>
      </c>
      <c r="H14" s="101">
        <f t="shared" si="0"/>
        <v>122.14640000000001</v>
      </c>
    </row>
    <row r="15" spans="1:8" ht="15" x14ac:dyDescent="0.25">
      <c r="A15" s="67">
        <v>10</v>
      </c>
      <c r="B15" s="275" t="s">
        <v>7</v>
      </c>
      <c r="C15" s="229">
        <v>4010</v>
      </c>
      <c r="D15" s="9">
        <v>24</v>
      </c>
      <c r="E15" s="10">
        <v>4</v>
      </c>
      <c r="F15" s="10" t="s">
        <v>1</v>
      </c>
      <c r="G15" s="290">
        <v>61</v>
      </c>
      <c r="H15" s="101">
        <f t="shared" si="0"/>
        <v>292.8</v>
      </c>
    </row>
    <row r="16" spans="1:8" ht="15" x14ac:dyDescent="0.25">
      <c r="A16" s="67">
        <v>11</v>
      </c>
      <c r="B16" s="275" t="s">
        <v>7</v>
      </c>
      <c r="C16" s="229">
        <v>4011</v>
      </c>
      <c r="D16" s="9">
        <v>24</v>
      </c>
      <c r="E16" s="10">
        <v>4</v>
      </c>
      <c r="F16" s="10" t="s">
        <v>1</v>
      </c>
      <c r="G16" s="290">
        <v>61</v>
      </c>
      <c r="H16" s="101">
        <f t="shared" si="0"/>
        <v>292.8</v>
      </c>
    </row>
    <row r="17" spans="1:8" ht="15" x14ac:dyDescent="0.25">
      <c r="A17" s="67">
        <v>12</v>
      </c>
      <c r="B17" s="275" t="s">
        <v>7</v>
      </c>
      <c r="C17" s="229">
        <v>4012</v>
      </c>
      <c r="D17" s="9">
        <v>23.998999999999999</v>
      </c>
      <c r="E17" s="10">
        <v>4</v>
      </c>
      <c r="F17" s="10" t="s">
        <v>1</v>
      </c>
      <c r="G17" s="290">
        <v>61</v>
      </c>
      <c r="H17" s="101">
        <f t="shared" si="0"/>
        <v>292.7878</v>
      </c>
    </row>
    <row r="18" spans="1:8" ht="15" x14ac:dyDescent="0.25">
      <c r="A18" s="67">
        <v>13</v>
      </c>
      <c r="B18" s="275" t="s">
        <v>7</v>
      </c>
      <c r="C18" s="229">
        <v>4013</v>
      </c>
      <c r="D18" s="9">
        <v>25.004000000000001</v>
      </c>
      <c r="E18" s="10">
        <v>4</v>
      </c>
      <c r="F18" s="10" t="s">
        <v>1</v>
      </c>
      <c r="G18" s="290">
        <v>61</v>
      </c>
      <c r="H18" s="101">
        <f t="shared" si="0"/>
        <v>305.04880000000003</v>
      </c>
    </row>
    <row r="19" spans="1:8" ht="15" x14ac:dyDescent="0.25">
      <c r="A19" s="67">
        <v>14</v>
      </c>
      <c r="B19" s="275" t="s">
        <v>7</v>
      </c>
      <c r="C19" s="229">
        <v>4014</v>
      </c>
      <c r="D19" s="9">
        <v>18.8</v>
      </c>
      <c r="E19" s="10">
        <v>4</v>
      </c>
      <c r="F19" s="10" t="s">
        <v>1</v>
      </c>
      <c r="G19" s="290">
        <v>61</v>
      </c>
      <c r="H19" s="101">
        <f t="shared" si="0"/>
        <v>229.36000000000004</v>
      </c>
    </row>
    <row r="20" spans="1:8" ht="15" x14ac:dyDescent="0.25">
      <c r="A20" s="67">
        <v>15</v>
      </c>
      <c r="B20" s="275" t="s">
        <v>7</v>
      </c>
      <c r="C20" s="229">
        <v>4017</v>
      </c>
      <c r="D20" s="9">
        <v>59.993000000000002</v>
      </c>
      <c r="E20" s="10">
        <v>4</v>
      </c>
      <c r="F20" s="10" t="s">
        <v>1</v>
      </c>
      <c r="G20" s="290">
        <v>61</v>
      </c>
      <c r="H20" s="101">
        <f t="shared" si="0"/>
        <v>731.91460000000006</v>
      </c>
    </row>
    <row r="21" spans="1:8" ht="15" x14ac:dyDescent="0.25">
      <c r="A21" s="67">
        <v>16</v>
      </c>
      <c r="B21" s="275" t="s">
        <v>7</v>
      </c>
      <c r="C21" s="229">
        <v>4018</v>
      </c>
      <c r="D21" s="9">
        <v>36.999000000000002</v>
      </c>
      <c r="E21" s="10">
        <v>4</v>
      </c>
      <c r="F21" s="10" t="s">
        <v>1</v>
      </c>
      <c r="G21" s="290">
        <v>61</v>
      </c>
      <c r="H21" s="101">
        <f t="shared" si="0"/>
        <v>451.38780000000008</v>
      </c>
    </row>
    <row r="22" spans="1:8" ht="15" x14ac:dyDescent="0.25">
      <c r="A22" s="67">
        <v>17</v>
      </c>
      <c r="B22" s="275" t="s">
        <v>7</v>
      </c>
      <c r="C22" s="229">
        <v>4019</v>
      </c>
      <c r="D22" s="9">
        <v>36.999000000000002</v>
      </c>
      <c r="E22" s="10">
        <v>4</v>
      </c>
      <c r="F22" s="10" t="s">
        <v>1</v>
      </c>
      <c r="G22" s="290">
        <v>61</v>
      </c>
      <c r="H22" s="101">
        <f t="shared" si="0"/>
        <v>451.38780000000008</v>
      </c>
    </row>
    <row r="23" spans="1:8" ht="15" x14ac:dyDescent="0.25">
      <c r="A23" s="67">
        <v>18</v>
      </c>
      <c r="B23" s="275" t="s">
        <v>7</v>
      </c>
      <c r="C23" s="229">
        <v>4034</v>
      </c>
      <c r="D23" s="9">
        <v>80.009</v>
      </c>
      <c r="E23" s="10">
        <v>4</v>
      </c>
      <c r="F23" s="10" t="s">
        <v>1</v>
      </c>
      <c r="G23" s="290">
        <v>61</v>
      </c>
      <c r="H23" s="101">
        <f t="shared" si="0"/>
        <v>976.10980000000006</v>
      </c>
    </row>
    <row r="24" spans="1:8" ht="15" x14ac:dyDescent="0.25">
      <c r="A24" s="67">
        <v>19</v>
      </c>
      <c r="B24" s="275" t="s">
        <v>7</v>
      </c>
      <c r="C24" s="229">
        <v>4039</v>
      </c>
      <c r="D24" s="9">
        <v>27.510999999999999</v>
      </c>
      <c r="E24" s="10">
        <v>4</v>
      </c>
      <c r="F24" s="10" t="s">
        <v>1</v>
      </c>
      <c r="G24" s="290">
        <v>61</v>
      </c>
      <c r="H24" s="101">
        <f t="shared" si="0"/>
        <v>335.63420000000002</v>
      </c>
    </row>
    <row r="25" spans="1:8" ht="15" x14ac:dyDescent="0.25">
      <c r="A25" s="67">
        <v>20</v>
      </c>
      <c r="B25" s="275" t="s">
        <v>7</v>
      </c>
      <c r="C25" s="229">
        <v>4042</v>
      </c>
      <c r="D25" s="9">
        <v>25</v>
      </c>
      <c r="E25" s="10">
        <v>4</v>
      </c>
      <c r="F25" s="10" t="s">
        <v>1</v>
      </c>
      <c r="G25" s="290">
        <v>61</v>
      </c>
      <c r="H25" s="101">
        <f t="shared" si="0"/>
        <v>305</v>
      </c>
    </row>
    <row r="26" spans="1:8" ht="15" x14ac:dyDescent="0.25">
      <c r="A26" s="67">
        <v>21</v>
      </c>
      <c r="B26" s="275" t="s">
        <v>7</v>
      </c>
      <c r="C26" s="22">
        <v>5028</v>
      </c>
      <c r="D26" s="9">
        <v>14</v>
      </c>
      <c r="E26" s="10">
        <v>3</v>
      </c>
      <c r="F26" s="10" t="s">
        <v>1</v>
      </c>
      <c r="G26" s="290">
        <v>61</v>
      </c>
      <c r="H26" s="101">
        <f t="shared" si="0"/>
        <v>170.8</v>
      </c>
    </row>
    <row r="27" spans="1:8" ht="15" x14ac:dyDescent="0.25">
      <c r="A27" s="67">
        <v>22</v>
      </c>
      <c r="B27" s="275" t="s">
        <v>7</v>
      </c>
      <c r="C27" s="22">
        <v>6002</v>
      </c>
      <c r="D27" s="9">
        <v>50.021999999999998</v>
      </c>
      <c r="E27" s="10">
        <v>5</v>
      </c>
      <c r="F27" s="10" t="s">
        <v>1</v>
      </c>
      <c r="G27" s="290">
        <v>61</v>
      </c>
      <c r="H27" s="101">
        <f t="shared" si="0"/>
        <v>610.26840000000004</v>
      </c>
    </row>
    <row r="28" spans="1:8" ht="15" x14ac:dyDescent="0.25">
      <c r="A28" s="67">
        <v>23</v>
      </c>
      <c r="B28" s="275" t="s">
        <v>7</v>
      </c>
      <c r="C28" s="22">
        <v>6017</v>
      </c>
      <c r="D28" s="9">
        <v>11.015000000000001</v>
      </c>
      <c r="E28" s="10">
        <v>4</v>
      </c>
      <c r="F28" s="10" t="s">
        <v>1</v>
      </c>
      <c r="G28" s="290">
        <v>61</v>
      </c>
      <c r="H28" s="101">
        <f t="shared" si="0"/>
        <v>134.38300000000001</v>
      </c>
    </row>
    <row r="29" spans="1:8" ht="15" x14ac:dyDescent="0.25">
      <c r="A29" s="67">
        <v>24</v>
      </c>
      <c r="B29" s="275" t="s">
        <v>7</v>
      </c>
      <c r="C29" s="22">
        <v>6023</v>
      </c>
      <c r="D29" s="9">
        <v>16.289000000000001</v>
      </c>
      <c r="E29" s="10">
        <v>4</v>
      </c>
      <c r="F29" s="10" t="s">
        <v>1</v>
      </c>
      <c r="G29" s="290">
        <v>61</v>
      </c>
      <c r="H29" s="101">
        <f t="shared" si="0"/>
        <v>198.72580000000005</v>
      </c>
    </row>
    <row r="30" spans="1:8" ht="15" x14ac:dyDescent="0.25">
      <c r="A30" s="67">
        <v>25</v>
      </c>
      <c r="B30" s="275" t="s">
        <v>7</v>
      </c>
      <c r="C30" s="22">
        <v>6032</v>
      </c>
      <c r="D30" s="9">
        <v>30.001999999999999</v>
      </c>
      <c r="E30" s="10">
        <v>5</v>
      </c>
      <c r="F30" s="10" t="s">
        <v>1</v>
      </c>
      <c r="G30" s="290">
        <v>61</v>
      </c>
      <c r="H30" s="101">
        <f t="shared" si="0"/>
        <v>366.02440000000001</v>
      </c>
    </row>
    <row r="31" spans="1:8" ht="15" x14ac:dyDescent="0.25">
      <c r="A31" s="67">
        <v>26</v>
      </c>
      <c r="B31" s="275" t="s">
        <v>7</v>
      </c>
      <c r="C31" s="229">
        <v>6041</v>
      </c>
      <c r="D31" s="9">
        <v>22</v>
      </c>
      <c r="E31" s="10">
        <v>4</v>
      </c>
      <c r="F31" s="10" t="s">
        <v>1</v>
      </c>
      <c r="G31" s="290">
        <v>61</v>
      </c>
      <c r="H31" s="101">
        <f t="shared" si="0"/>
        <v>268.40000000000003</v>
      </c>
    </row>
    <row r="32" spans="1:8" ht="15" x14ac:dyDescent="0.25">
      <c r="A32" s="67">
        <v>27</v>
      </c>
      <c r="B32" s="275" t="s">
        <v>7</v>
      </c>
      <c r="C32" s="229">
        <v>6042</v>
      </c>
      <c r="D32" s="9">
        <v>21.015000000000001</v>
      </c>
      <c r="E32" s="10">
        <v>4</v>
      </c>
      <c r="F32" s="10" t="s">
        <v>1</v>
      </c>
      <c r="G32" s="290">
        <v>61</v>
      </c>
      <c r="H32" s="101">
        <f t="shared" si="0"/>
        <v>256.38300000000004</v>
      </c>
    </row>
    <row r="33" spans="1:8" ht="15" x14ac:dyDescent="0.25">
      <c r="A33" s="67">
        <v>28</v>
      </c>
      <c r="B33" s="275" t="s">
        <v>7</v>
      </c>
      <c r="C33" s="229">
        <v>7015</v>
      </c>
      <c r="D33" s="9">
        <v>38.758000000000003</v>
      </c>
      <c r="E33" s="10">
        <v>4</v>
      </c>
      <c r="F33" s="10" t="s">
        <v>1</v>
      </c>
      <c r="G33" s="290">
        <v>61</v>
      </c>
      <c r="H33" s="101">
        <f t="shared" si="0"/>
        <v>472.84760000000006</v>
      </c>
    </row>
    <row r="34" spans="1:8" ht="15" x14ac:dyDescent="0.25">
      <c r="A34" s="67">
        <v>29</v>
      </c>
      <c r="B34" s="275" t="s">
        <v>7</v>
      </c>
      <c r="C34" s="229">
        <v>7027</v>
      </c>
      <c r="D34" s="9">
        <v>12.5</v>
      </c>
      <c r="E34" s="10">
        <v>4</v>
      </c>
      <c r="F34" s="10" t="s">
        <v>1</v>
      </c>
      <c r="G34" s="290">
        <v>61</v>
      </c>
      <c r="H34" s="101">
        <f t="shared" si="0"/>
        <v>152.5</v>
      </c>
    </row>
    <row r="35" spans="1:8" ht="15" x14ac:dyDescent="0.25">
      <c r="A35" s="67">
        <v>30</v>
      </c>
      <c r="B35" s="275" t="s">
        <v>7</v>
      </c>
      <c r="C35" s="229">
        <v>7028</v>
      </c>
      <c r="D35" s="9">
        <v>12.5</v>
      </c>
      <c r="E35" s="10">
        <v>4</v>
      </c>
      <c r="F35" s="10" t="s">
        <v>1</v>
      </c>
      <c r="G35" s="290">
        <v>61</v>
      </c>
      <c r="H35" s="101">
        <f t="shared" si="0"/>
        <v>152.5</v>
      </c>
    </row>
    <row r="36" spans="1:8" ht="15" x14ac:dyDescent="0.25">
      <c r="A36" s="67">
        <v>31</v>
      </c>
      <c r="B36" s="275" t="s">
        <v>7</v>
      </c>
      <c r="C36" s="229">
        <v>7029</v>
      </c>
      <c r="D36" s="9">
        <v>12.5</v>
      </c>
      <c r="E36" s="10">
        <v>4</v>
      </c>
      <c r="F36" s="10" t="s">
        <v>1</v>
      </c>
      <c r="G36" s="290">
        <v>61</v>
      </c>
      <c r="H36" s="101">
        <f t="shared" si="0"/>
        <v>152.5</v>
      </c>
    </row>
    <row r="37" spans="1:8" ht="15" x14ac:dyDescent="0.25">
      <c r="A37" s="67">
        <v>32</v>
      </c>
      <c r="B37" s="275" t="s">
        <v>7</v>
      </c>
      <c r="C37" s="22">
        <v>7036</v>
      </c>
      <c r="D37" s="9">
        <v>10</v>
      </c>
      <c r="E37" s="10">
        <v>4</v>
      </c>
      <c r="F37" s="10" t="s">
        <v>1</v>
      </c>
      <c r="G37" s="290">
        <v>61</v>
      </c>
      <c r="H37" s="101">
        <f t="shared" si="0"/>
        <v>122.00000000000001</v>
      </c>
    </row>
    <row r="38" spans="1:8" ht="15" x14ac:dyDescent="0.25">
      <c r="A38" s="67">
        <v>33</v>
      </c>
      <c r="B38" s="275" t="s">
        <v>7</v>
      </c>
      <c r="C38" s="22">
        <v>9017</v>
      </c>
      <c r="D38" s="11">
        <v>20</v>
      </c>
      <c r="E38" s="10">
        <v>4</v>
      </c>
      <c r="F38" s="10" t="s">
        <v>1</v>
      </c>
      <c r="G38" s="290">
        <v>61</v>
      </c>
      <c r="H38" s="101">
        <f t="shared" si="0"/>
        <v>244.00000000000003</v>
      </c>
    </row>
    <row r="39" spans="1:8" ht="15" x14ac:dyDescent="0.25">
      <c r="A39" s="67">
        <v>34</v>
      </c>
      <c r="B39" s="275" t="s">
        <v>7</v>
      </c>
      <c r="C39" s="229">
        <v>12013</v>
      </c>
      <c r="D39" s="9">
        <v>26.021000000000001</v>
      </c>
      <c r="E39" s="10">
        <v>4</v>
      </c>
      <c r="F39" s="10" t="s">
        <v>1</v>
      </c>
      <c r="G39" s="290">
        <v>61</v>
      </c>
      <c r="H39" s="101">
        <f t="shared" si="0"/>
        <v>317.45620000000002</v>
      </c>
    </row>
    <row r="40" spans="1:8" ht="15" x14ac:dyDescent="0.25">
      <c r="A40" s="67">
        <v>35</v>
      </c>
      <c r="B40" s="275" t="s">
        <v>7</v>
      </c>
      <c r="C40" s="229">
        <v>12014</v>
      </c>
      <c r="D40" s="9">
        <v>14.994</v>
      </c>
      <c r="E40" s="10">
        <v>4</v>
      </c>
      <c r="F40" s="10" t="s">
        <v>1</v>
      </c>
      <c r="G40" s="290">
        <v>61</v>
      </c>
      <c r="H40" s="101">
        <f t="shared" si="0"/>
        <v>182.92680000000001</v>
      </c>
    </row>
    <row r="41" spans="1:8" ht="15" x14ac:dyDescent="0.25">
      <c r="A41" s="67">
        <v>36</v>
      </c>
      <c r="B41" s="275" t="s">
        <v>7</v>
      </c>
      <c r="C41" s="229">
        <v>12022</v>
      </c>
      <c r="D41" s="9">
        <v>30.004999999999999</v>
      </c>
      <c r="E41" s="10">
        <v>4</v>
      </c>
      <c r="F41" s="10" t="s">
        <v>1</v>
      </c>
      <c r="G41" s="290">
        <v>61</v>
      </c>
      <c r="H41" s="101">
        <f t="shared" si="0"/>
        <v>366.06100000000004</v>
      </c>
    </row>
    <row r="42" spans="1:8" ht="15" x14ac:dyDescent="0.25">
      <c r="A42" s="67">
        <v>37</v>
      </c>
      <c r="B42" s="275" t="s">
        <v>7</v>
      </c>
      <c r="C42" s="22">
        <v>12023</v>
      </c>
      <c r="D42" s="9">
        <v>30.007000000000001</v>
      </c>
      <c r="E42" s="10">
        <v>4</v>
      </c>
      <c r="F42" s="10" t="s">
        <v>1</v>
      </c>
      <c r="G42" s="290">
        <v>61</v>
      </c>
      <c r="H42" s="101">
        <f t="shared" si="0"/>
        <v>366.08540000000005</v>
      </c>
    </row>
    <row r="43" spans="1:8" ht="15" x14ac:dyDescent="0.25">
      <c r="A43" s="67">
        <v>38</v>
      </c>
      <c r="B43" s="275" t="s">
        <v>7</v>
      </c>
      <c r="C43" s="22">
        <v>13015</v>
      </c>
      <c r="D43" s="9">
        <v>35.5</v>
      </c>
      <c r="E43" s="10">
        <v>4</v>
      </c>
      <c r="F43" s="10" t="s">
        <v>1</v>
      </c>
      <c r="G43" s="290">
        <v>61</v>
      </c>
      <c r="H43" s="101">
        <f t="shared" si="0"/>
        <v>433.1</v>
      </c>
    </row>
    <row r="44" spans="1:8" ht="15.75" thickBot="1" x14ac:dyDescent="0.3">
      <c r="A44" s="68">
        <v>39</v>
      </c>
      <c r="B44" s="276" t="s">
        <v>7</v>
      </c>
      <c r="C44" s="44">
        <v>13050</v>
      </c>
      <c r="D44" s="17">
        <v>278.01299999999998</v>
      </c>
      <c r="E44" s="18">
        <v>4</v>
      </c>
      <c r="F44" s="18" t="s">
        <v>1</v>
      </c>
      <c r="G44" s="290">
        <v>61</v>
      </c>
      <c r="H44" s="101">
        <f t="shared" si="0"/>
        <v>3391.7586000000001</v>
      </c>
    </row>
    <row r="45" spans="1:8" ht="15.75" thickBot="1" x14ac:dyDescent="0.3">
      <c r="A45" s="35"/>
      <c r="B45" s="159" t="s">
        <v>35</v>
      </c>
      <c r="C45" s="230"/>
      <c r="D45" s="27">
        <f>SUM(D6:D44)</f>
        <v>1373.2380000000001</v>
      </c>
      <c r="E45" s="33"/>
      <c r="F45" s="73"/>
      <c r="G45" s="61"/>
      <c r="H45" s="62"/>
    </row>
    <row r="46" spans="1:8" x14ac:dyDescent="0.2">
      <c r="A46" s="66"/>
      <c r="B46" s="30"/>
      <c r="C46" s="45"/>
      <c r="D46" s="6"/>
      <c r="E46" s="7"/>
      <c r="F46" s="52"/>
      <c r="G46" s="102"/>
      <c r="H46" s="103"/>
    </row>
    <row r="47" spans="1:8" ht="15" x14ac:dyDescent="0.25">
      <c r="A47" s="67">
        <v>1</v>
      </c>
      <c r="B47" s="277" t="s">
        <v>8</v>
      </c>
      <c r="C47" s="231">
        <v>2021</v>
      </c>
      <c r="D47" s="13">
        <v>33.000999999999998</v>
      </c>
      <c r="E47" s="14">
        <v>4</v>
      </c>
      <c r="F47" s="53" t="s">
        <v>1</v>
      </c>
      <c r="G47" s="290">
        <v>61</v>
      </c>
      <c r="H47" s="101">
        <f t="shared" ref="H47:H52" si="1">20%*G47*D47</f>
        <v>402.61220000000003</v>
      </c>
    </row>
    <row r="48" spans="1:8" ht="15" x14ac:dyDescent="0.25">
      <c r="A48" s="67">
        <v>2</v>
      </c>
      <c r="B48" s="277" t="s">
        <v>8</v>
      </c>
      <c r="C48" s="231">
        <v>11089</v>
      </c>
      <c r="D48" s="12">
        <v>26.669</v>
      </c>
      <c r="E48" s="14">
        <v>3</v>
      </c>
      <c r="F48" s="53" t="s">
        <v>1</v>
      </c>
      <c r="G48" s="290">
        <v>61</v>
      </c>
      <c r="H48" s="101">
        <f t="shared" si="1"/>
        <v>325.36180000000002</v>
      </c>
    </row>
    <row r="49" spans="1:8" ht="15" x14ac:dyDescent="0.25">
      <c r="A49" s="67">
        <v>3</v>
      </c>
      <c r="B49" s="277" t="s">
        <v>8</v>
      </c>
      <c r="C49" s="231">
        <v>12015</v>
      </c>
      <c r="D49" s="13">
        <v>25.43</v>
      </c>
      <c r="E49" s="14">
        <v>3</v>
      </c>
      <c r="F49" s="53" t="s">
        <v>1</v>
      </c>
      <c r="G49" s="290">
        <v>61</v>
      </c>
      <c r="H49" s="101">
        <f t="shared" si="1"/>
        <v>310.24600000000004</v>
      </c>
    </row>
    <row r="50" spans="1:8" ht="15" x14ac:dyDescent="0.25">
      <c r="A50" s="67">
        <v>4</v>
      </c>
      <c r="B50" s="277" t="s">
        <v>8</v>
      </c>
      <c r="C50" s="231">
        <v>18031</v>
      </c>
      <c r="D50" s="13">
        <v>23.532</v>
      </c>
      <c r="E50" s="14">
        <v>3</v>
      </c>
      <c r="F50" s="53" t="s">
        <v>1</v>
      </c>
      <c r="G50" s="290">
        <v>61</v>
      </c>
      <c r="H50" s="101">
        <f t="shared" si="1"/>
        <v>287.09040000000005</v>
      </c>
    </row>
    <row r="51" spans="1:8" ht="15" x14ac:dyDescent="0.25">
      <c r="A51" s="220">
        <v>5</v>
      </c>
      <c r="B51" s="278" t="s">
        <v>8</v>
      </c>
      <c r="C51" s="231">
        <v>20025</v>
      </c>
      <c r="D51" s="13">
        <v>11.833</v>
      </c>
      <c r="E51" s="14">
        <v>3</v>
      </c>
      <c r="F51" s="12" t="s">
        <v>1</v>
      </c>
      <c r="G51" s="290">
        <v>61</v>
      </c>
      <c r="H51" s="101">
        <f t="shared" si="1"/>
        <v>144.36260000000001</v>
      </c>
    </row>
    <row r="52" spans="1:8" ht="15.75" thickBot="1" x14ac:dyDescent="0.3">
      <c r="A52" s="168">
        <v>6</v>
      </c>
      <c r="B52" s="279" t="s">
        <v>8</v>
      </c>
      <c r="C52" s="232">
        <v>23033</v>
      </c>
      <c r="D52" s="217">
        <v>11.51</v>
      </c>
      <c r="E52" s="218">
        <v>4</v>
      </c>
      <c r="F52" s="219" t="s">
        <v>1</v>
      </c>
      <c r="G52" s="291">
        <v>61</v>
      </c>
      <c r="H52" s="131">
        <f t="shared" si="1"/>
        <v>140.422</v>
      </c>
    </row>
    <row r="53" spans="1:8" ht="15" x14ac:dyDescent="0.25">
      <c r="A53" s="86">
        <v>7</v>
      </c>
      <c r="B53" s="280" t="s">
        <v>8</v>
      </c>
      <c r="C53" s="234">
        <v>24019</v>
      </c>
      <c r="D53" s="87">
        <v>10.004</v>
      </c>
      <c r="E53" s="89">
        <v>3</v>
      </c>
      <c r="F53" s="215" t="s">
        <v>1</v>
      </c>
      <c r="G53" s="292">
        <v>61</v>
      </c>
      <c r="H53" s="134">
        <f>20%*G53*D53</f>
        <v>122.0488</v>
      </c>
    </row>
    <row r="54" spans="1:8" ht="15.75" thickBot="1" x14ac:dyDescent="0.3">
      <c r="A54" s="68">
        <v>8</v>
      </c>
      <c r="B54" s="281" t="s">
        <v>8</v>
      </c>
      <c r="C54" s="235">
        <v>24046</v>
      </c>
      <c r="D54" s="28">
        <v>35.006999999999998</v>
      </c>
      <c r="E54" s="29">
        <v>3</v>
      </c>
      <c r="F54" s="54" t="s">
        <v>1</v>
      </c>
      <c r="G54" s="294">
        <v>61</v>
      </c>
      <c r="H54" s="158">
        <f>20%*G54*D54</f>
        <v>427.08539999999999</v>
      </c>
    </row>
    <row r="55" spans="1:8" ht="15.75" thickBot="1" x14ac:dyDescent="0.3">
      <c r="A55" s="36"/>
      <c r="B55" s="159" t="s">
        <v>35</v>
      </c>
      <c r="C55" s="253"/>
      <c r="D55" s="254">
        <f>SUM(D53:D54,D47:D52)</f>
        <v>176.98599999999999</v>
      </c>
      <c r="E55" s="255"/>
      <c r="F55" s="258"/>
      <c r="G55" s="61"/>
      <c r="H55" s="62"/>
    </row>
    <row r="56" spans="1:8" ht="15" thickBot="1" x14ac:dyDescent="0.25">
      <c r="A56" s="78"/>
      <c r="B56" s="79"/>
      <c r="C56" s="233"/>
      <c r="D56" s="81"/>
      <c r="E56" s="82"/>
      <c r="F56" s="80"/>
      <c r="G56" s="94"/>
      <c r="H56" s="94"/>
    </row>
    <row r="57" spans="1:8" ht="15" x14ac:dyDescent="0.25">
      <c r="A57" s="86">
        <v>1</v>
      </c>
      <c r="B57" s="287" t="s">
        <v>9</v>
      </c>
      <c r="C57" s="296">
        <v>11135</v>
      </c>
      <c r="D57" s="91">
        <v>14.55</v>
      </c>
      <c r="E57" s="92">
        <v>4</v>
      </c>
      <c r="F57" s="93" t="s">
        <v>1</v>
      </c>
      <c r="G57" s="292">
        <v>61</v>
      </c>
      <c r="H57" s="134">
        <f>20%*G57*D57</f>
        <v>177.51000000000002</v>
      </c>
    </row>
    <row r="58" spans="1:8" ht="15.75" thickBot="1" x14ac:dyDescent="0.3">
      <c r="A58" s="69">
        <v>2</v>
      </c>
      <c r="B58" s="289" t="s">
        <v>9</v>
      </c>
      <c r="C58" s="297">
        <v>15001</v>
      </c>
      <c r="D58" s="70">
        <v>42.988999999999997</v>
      </c>
      <c r="E58" s="71">
        <v>4</v>
      </c>
      <c r="F58" s="72" t="s">
        <v>1</v>
      </c>
      <c r="G58" s="295">
        <v>61</v>
      </c>
      <c r="H58" s="131">
        <f>20%*G58*D58</f>
        <v>524.46580000000006</v>
      </c>
    </row>
    <row r="59" spans="1:8" ht="15.75" thickBot="1" x14ac:dyDescent="0.3">
      <c r="A59" s="36"/>
      <c r="B59" s="159" t="s">
        <v>35</v>
      </c>
      <c r="C59" s="237"/>
      <c r="D59" s="27">
        <f>SUM(D57:D58)</f>
        <v>57.539000000000001</v>
      </c>
      <c r="E59" s="38"/>
      <c r="F59" s="57"/>
      <c r="G59" s="61"/>
      <c r="H59" s="62"/>
    </row>
    <row r="60" spans="1:8" x14ac:dyDescent="0.2">
      <c r="A60" s="66"/>
      <c r="B60" s="32"/>
      <c r="C60" s="238"/>
      <c r="D60" s="24"/>
      <c r="E60" s="25"/>
      <c r="F60" s="58"/>
      <c r="G60" s="102"/>
      <c r="H60" s="103"/>
    </row>
    <row r="61" spans="1:8" ht="15.75" thickBot="1" x14ac:dyDescent="0.3">
      <c r="A61" s="67">
        <v>1</v>
      </c>
      <c r="B61" s="275" t="s">
        <v>10</v>
      </c>
      <c r="C61" s="229">
        <v>17023</v>
      </c>
      <c r="D61" s="9">
        <v>19</v>
      </c>
      <c r="E61" s="10">
        <v>4</v>
      </c>
      <c r="F61" s="55" t="s">
        <v>1</v>
      </c>
      <c r="G61" s="290">
        <v>61</v>
      </c>
      <c r="H61" s="101">
        <f>20%*G61*D61</f>
        <v>231.8</v>
      </c>
    </row>
    <row r="62" spans="1:8" ht="15.75" thickBot="1" x14ac:dyDescent="0.3">
      <c r="A62" s="36"/>
      <c r="B62" s="159" t="s">
        <v>35</v>
      </c>
      <c r="C62" s="46"/>
      <c r="D62" s="41">
        <f>SUM(D61:D61)</f>
        <v>19</v>
      </c>
      <c r="E62" s="38"/>
      <c r="F62" s="57"/>
      <c r="G62" s="61"/>
      <c r="H62" s="62"/>
    </row>
    <row r="63" spans="1:8" x14ac:dyDescent="0.2">
      <c r="A63" s="66"/>
      <c r="B63" s="30"/>
      <c r="C63" s="45"/>
      <c r="D63" s="40"/>
      <c r="E63" s="7"/>
      <c r="F63" s="59"/>
      <c r="G63" s="102"/>
      <c r="H63" s="103"/>
    </row>
    <row r="64" spans="1:8" ht="15" x14ac:dyDescent="0.25">
      <c r="A64" s="67">
        <v>1</v>
      </c>
      <c r="B64" s="275" t="s">
        <v>11</v>
      </c>
      <c r="C64" s="229">
        <v>12070</v>
      </c>
      <c r="D64" s="9">
        <v>3</v>
      </c>
      <c r="E64" s="10">
        <v>4</v>
      </c>
      <c r="F64" s="55" t="s">
        <v>1</v>
      </c>
      <c r="G64" s="290">
        <v>61</v>
      </c>
      <c r="H64" s="101">
        <f>20%*G64*D64</f>
        <v>36.6</v>
      </c>
    </row>
    <row r="65" spans="1:8" ht="15.75" thickBot="1" x14ac:dyDescent="0.3">
      <c r="A65" s="68">
        <v>2</v>
      </c>
      <c r="B65" s="276" t="s">
        <v>11</v>
      </c>
      <c r="C65" s="236">
        <v>17051</v>
      </c>
      <c r="D65" s="17">
        <v>3</v>
      </c>
      <c r="E65" s="18">
        <v>4</v>
      </c>
      <c r="F65" s="56" t="s">
        <v>1</v>
      </c>
      <c r="G65" s="290">
        <v>61</v>
      </c>
      <c r="H65" s="101">
        <f>20%*G65*D65</f>
        <v>36.6</v>
      </c>
    </row>
    <row r="66" spans="1:8" ht="15.75" thickBot="1" x14ac:dyDescent="0.3">
      <c r="A66" s="36"/>
      <c r="B66" s="159" t="s">
        <v>35</v>
      </c>
      <c r="C66" s="237"/>
      <c r="D66" s="27">
        <f>SUM(D64:D65)</f>
        <v>6</v>
      </c>
      <c r="E66" s="38"/>
      <c r="F66" s="57"/>
      <c r="G66" s="61"/>
      <c r="H66" s="62"/>
    </row>
    <row r="67" spans="1:8" x14ac:dyDescent="0.2">
      <c r="A67" s="66"/>
      <c r="B67" s="30"/>
      <c r="C67" s="239"/>
      <c r="D67" s="6"/>
      <c r="E67" s="7"/>
      <c r="F67" s="59"/>
      <c r="G67" s="102"/>
      <c r="H67" s="103"/>
    </row>
    <row r="68" spans="1:8" ht="15" x14ac:dyDescent="0.25">
      <c r="A68" s="67">
        <v>1</v>
      </c>
      <c r="B68" s="275" t="s">
        <v>12</v>
      </c>
      <c r="C68" s="22">
        <v>19001</v>
      </c>
      <c r="D68" s="11">
        <v>10</v>
      </c>
      <c r="E68" s="10">
        <v>3</v>
      </c>
      <c r="F68" s="55" t="s">
        <v>1</v>
      </c>
      <c r="G68" s="290">
        <v>61</v>
      </c>
      <c r="H68" s="101">
        <f>20%*G68*D68</f>
        <v>122.00000000000001</v>
      </c>
    </row>
    <row r="69" spans="1:8" ht="15" x14ac:dyDescent="0.25">
      <c r="A69" s="67">
        <v>2</v>
      </c>
      <c r="B69" s="275" t="s">
        <v>12</v>
      </c>
      <c r="C69" s="229">
        <v>30007</v>
      </c>
      <c r="D69" s="9">
        <v>25.001000000000001</v>
      </c>
      <c r="E69" s="10">
        <v>4</v>
      </c>
      <c r="F69" s="55" t="s">
        <v>1</v>
      </c>
      <c r="G69" s="290">
        <v>61</v>
      </c>
      <c r="H69" s="101">
        <f>20%*G69*D69</f>
        <v>305.01220000000006</v>
      </c>
    </row>
    <row r="70" spans="1:8" ht="15.75" thickBot="1" x14ac:dyDescent="0.3">
      <c r="A70" s="68">
        <v>3</v>
      </c>
      <c r="B70" s="276" t="s">
        <v>12</v>
      </c>
      <c r="C70" s="236">
        <v>70137</v>
      </c>
      <c r="D70" s="17">
        <v>17.693000000000001</v>
      </c>
      <c r="E70" s="18">
        <v>3</v>
      </c>
      <c r="F70" s="56" t="s">
        <v>1</v>
      </c>
      <c r="G70" s="290">
        <v>61</v>
      </c>
      <c r="H70" s="101">
        <f>20%*G70*D70</f>
        <v>215.85460000000003</v>
      </c>
    </row>
    <row r="71" spans="1:8" ht="15.75" thickBot="1" x14ac:dyDescent="0.3">
      <c r="A71" s="36"/>
      <c r="B71" s="159" t="s">
        <v>35</v>
      </c>
      <c r="C71" s="237"/>
      <c r="D71" s="27">
        <f>SUM(D68:D70)</f>
        <v>52.694000000000003</v>
      </c>
      <c r="E71" s="38"/>
      <c r="F71" s="57"/>
      <c r="G71" s="61"/>
      <c r="H71" s="62"/>
    </row>
    <row r="72" spans="1:8" x14ac:dyDescent="0.2">
      <c r="A72" s="66"/>
      <c r="B72" s="30"/>
      <c r="C72" s="239"/>
      <c r="D72" s="6"/>
      <c r="E72" s="7"/>
      <c r="F72" s="59"/>
      <c r="G72" s="102"/>
      <c r="H72" s="103"/>
    </row>
    <row r="73" spans="1:8" ht="15" x14ac:dyDescent="0.25">
      <c r="A73" s="67">
        <v>1</v>
      </c>
      <c r="B73" s="275" t="s">
        <v>13</v>
      </c>
      <c r="C73" s="229">
        <v>12059</v>
      </c>
      <c r="D73" s="9">
        <v>16.164999999999999</v>
      </c>
      <c r="E73" s="10">
        <v>3</v>
      </c>
      <c r="F73" s="55" t="s">
        <v>1</v>
      </c>
      <c r="G73" s="290">
        <v>61</v>
      </c>
      <c r="H73" s="101">
        <f t="shared" ref="H73:H83" si="2">20%*G73*D73</f>
        <v>197.21299999999999</v>
      </c>
    </row>
    <row r="74" spans="1:8" ht="15" x14ac:dyDescent="0.25">
      <c r="A74" s="67">
        <v>2</v>
      </c>
      <c r="B74" s="275" t="s">
        <v>13</v>
      </c>
      <c r="C74" s="22">
        <v>14045</v>
      </c>
      <c r="D74" s="8">
        <v>24.995000000000001</v>
      </c>
      <c r="E74" s="10">
        <v>3</v>
      </c>
      <c r="F74" s="55" t="s">
        <v>1</v>
      </c>
      <c r="G74" s="290">
        <v>61</v>
      </c>
      <c r="H74" s="101">
        <f t="shared" si="2"/>
        <v>304.93900000000002</v>
      </c>
    </row>
    <row r="75" spans="1:8" ht="15" x14ac:dyDescent="0.25">
      <c r="A75" s="67">
        <v>3</v>
      </c>
      <c r="B75" s="275" t="s">
        <v>13</v>
      </c>
      <c r="C75" s="22">
        <v>14046</v>
      </c>
      <c r="D75" s="8">
        <v>24.995999999999999</v>
      </c>
      <c r="E75" s="10">
        <v>3</v>
      </c>
      <c r="F75" s="55" t="s">
        <v>1</v>
      </c>
      <c r="G75" s="290">
        <v>61</v>
      </c>
      <c r="H75" s="101">
        <f t="shared" si="2"/>
        <v>304.95120000000003</v>
      </c>
    </row>
    <row r="76" spans="1:8" ht="15" x14ac:dyDescent="0.25">
      <c r="A76" s="67">
        <v>4</v>
      </c>
      <c r="B76" s="275" t="s">
        <v>13</v>
      </c>
      <c r="C76" s="229">
        <v>14093</v>
      </c>
      <c r="D76" s="9">
        <v>12.164999999999999</v>
      </c>
      <c r="E76" s="10">
        <v>3</v>
      </c>
      <c r="F76" s="55" t="s">
        <v>1</v>
      </c>
      <c r="G76" s="290">
        <v>61</v>
      </c>
      <c r="H76" s="101">
        <f t="shared" si="2"/>
        <v>148.41300000000001</v>
      </c>
    </row>
    <row r="77" spans="1:8" ht="15" x14ac:dyDescent="0.25">
      <c r="A77" s="67">
        <v>5</v>
      </c>
      <c r="B77" s="275" t="s">
        <v>13</v>
      </c>
      <c r="C77" s="229">
        <v>74010</v>
      </c>
      <c r="D77" s="9">
        <v>15</v>
      </c>
      <c r="E77" s="10">
        <v>4</v>
      </c>
      <c r="F77" s="55" t="s">
        <v>1</v>
      </c>
      <c r="G77" s="290">
        <v>61</v>
      </c>
      <c r="H77" s="101">
        <f t="shared" si="2"/>
        <v>183.00000000000003</v>
      </c>
    </row>
    <row r="78" spans="1:8" ht="15" x14ac:dyDescent="0.25">
      <c r="A78" s="67">
        <v>6</v>
      </c>
      <c r="B78" s="275" t="s">
        <v>13</v>
      </c>
      <c r="C78" s="229">
        <v>80034</v>
      </c>
      <c r="D78" s="9">
        <v>92.525000000000006</v>
      </c>
      <c r="E78" s="10">
        <v>4</v>
      </c>
      <c r="F78" s="55" t="s">
        <v>1</v>
      </c>
      <c r="G78" s="290">
        <v>61</v>
      </c>
      <c r="H78" s="101">
        <f t="shared" si="2"/>
        <v>1128.8050000000001</v>
      </c>
    </row>
    <row r="79" spans="1:8" ht="15" x14ac:dyDescent="0.25">
      <c r="A79" s="67">
        <v>7</v>
      </c>
      <c r="B79" s="275" t="s">
        <v>13</v>
      </c>
      <c r="C79" s="229">
        <v>83009</v>
      </c>
      <c r="D79" s="9">
        <v>13</v>
      </c>
      <c r="E79" s="10">
        <v>4</v>
      </c>
      <c r="F79" s="55" t="s">
        <v>1</v>
      </c>
      <c r="G79" s="290">
        <v>61</v>
      </c>
      <c r="H79" s="101">
        <f t="shared" si="2"/>
        <v>158.60000000000002</v>
      </c>
    </row>
    <row r="80" spans="1:8" ht="15" x14ac:dyDescent="0.25">
      <c r="A80" s="67">
        <v>8</v>
      </c>
      <c r="B80" s="275" t="s">
        <v>13</v>
      </c>
      <c r="C80" s="22">
        <v>86006</v>
      </c>
      <c r="D80" s="8">
        <v>36.716999999999999</v>
      </c>
      <c r="E80" s="10">
        <v>4</v>
      </c>
      <c r="F80" s="55" t="s">
        <v>1</v>
      </c>
      <c r="G80" s="290">
        <v>61</v>
      </c>
      <c r="H80" s="101">
        <f t="shared" si="2"/>
        <v>447.94740000000002</v>
      </c>
    </row>
    <row r="81" spans="1:8" ht="15" x14ac:dyDescent="0.25">
      <c r="A81" s="67">
        <v>9</v>
      </c>
      <c r="B81" s="275" t="s">
        <v>13</v>
      </c>
      <c r="C81" s="229">
        <v>86012</v>
      </c>
      <c r="D81" s="9">
        <v>12.499000000000001</v>
      </c>
      <c r="E81" s="10">
        <v>4</v>
      </c>
      <c r="F81" s="55" t="s">
        <v>1</v>
      </c>
      <c r="G81" s="290">
        <v>61</v>
      </c>
      <c r="H81" s="101">
        <f t="shared" si="2"/>
        <v>152.48780000000002</v>
      </c>
    </row>
    <row r="82" spans="1:8" ht="15" x14ac:dyDescent="0.25">
      <c r="A82" s="67">
        <v>10</v>
      </c>
      <c r="B82" s="275" t="s">
        <v>13</v>
      </c>
      <c r="C82" s="229">
        <v>18036</v>
      </c>
      <c r="D82" s="9">
        <v>16</v>
      </c>
      <c r="E82" s="10">
        <v>4</v>
      </c>
      <c r="F82" s="55" t="s">
        <v>1</v>
      </c>
      <c r="G82" s="290">
        <v>61</v>
      </c>
      <c r="H82" s="101">
        <f t="shared" si="2"/>
        <v>195.20000000000002</v>
      </c>
    </row>
    <row r="83" spans="1:8" ht="15.75" thickBot="1" x14ac:dyDescent="0.3">
      <c r="A83" s="67">
        <v>11</v>
      </c>
      <c r="B83" s="276" t="s">
        <v>13</v>
      </c>
      <c r="C83" s="236">
        <v>18028</v>
      </c>
      <c r="D83" s="17">
        <v>10</v>
      </c>
      <c r="E83" s="18">
        <v>4</v>
      </c>
      <c r="F83" s="56" t="s">
        <v>1</v>
      </c>
      <c r="G83" s="290">
        <v>61</v>
      </c>
      <c r="H83" s="101">
        <f t="shared" si="2"/>
        <v>122.00000000000001</v>
      </c>
    </row>
    <row r="84" spans="1:8" ht="15.75" thickBot="1" x14ac:dyDescent="0.3">
      <c r="A84" s="36"/>
      <c r="B84" s="159" t="s">
        <v>35</v>
      </c>
      <c r="C84" s="237"/>
      <c r="D84" s="27">
        <f>SUM(D73:D83)</f>
        <v>274.06200000000001</v>
      </c>
      <c r="E84" s="38"/>
      <c r="F84" s="57"/>
      <c r="G84" s="61"/>
      <c r="H84" s="62"/>
    </row>
    <row r="85" spans="1:8" x14ac:dyDescent="0.2">
      <c r="A85" s="66"/>
      <c r="B85" s="32"/>
      <c r="C85" s="238"/>
      <c r="D85" s="24"/>
      <c r="E85" s="25"/>
      <c r="F85" s="58"/>
      <c r="G85" s="102"/>
      <c r="H85" s="103"/>
    </row>
    <row r="86" spans="1:8" ht="15" x14ac:dyDescent="0.25">
      <c r="A86" s="67">
        <v>1</v>
      </c>
      <c r="B86" s="282" t="s">
        <v>14</v>
      </c>
      <c r="C86" s="229">
        <v>18036</v>
      </c>
      <c r="D86" s="9">
        <v>10</v>
      </c>
      <c r="E86" s="10">
        <v>4</v>
      </c>
      <c r="F86" s="55" t="s">
        <v>1</v>
      </c>
      <c r="G86" s="290">
        <v>61</v>
      </c>
      <c r="H86" s="101">
        <f t="shared" ref="H86:H97" si="3">20%*G86*D86</f>
        <v>122.00000000000001</v>
      </c>
    </row>
    <row r="87" spans="1:8" s="2" customFormat="1" ht="15" x14ac:dyDescent="0.25">
      <c r="A87" s="67">
        <v>2</v>
      </c>
      <c r="B87" s="282" t="s">
        <v>14</v>
      </c>
      <c r="C87" s="229">
        <v>18072</v>
      </c>
      <c r="D87" s="9">
        <v>12.5</v>
      </c>
      <c r="E87" s="10">
        <v>5</v>
      </c>
      <c r="F87" s="55" t="s">
        <v>1</v>
      </c>
      <c r="G87" s="293">
        <v>61</v>
      </c>
      <c r="H87" s="213">
        <f t="shared" si="3"/>
        <v>152.5</v>
      </c>
    </row>
    <row r="88" spans="1:8" ht="15" x14ac:dyDescent="0.25">
      <c r="A88" s="67">
        <v>3</v>
      </c>
      <c r="B88" s="283" t="s">
        <v>14</v>
      </c>
      <c r="C88" s="229">
        <v>18075</v>
      </c>
      <c r="D88" s="9">
        <v>18.001999999999999</v>
      </c>
      <c r="E88" s="10">
        <v>4</v>
      </c>
      <c r="F88" s="8" t="s">
        <v>1</v>
      </c>
      <c r="G88" s="290">
        <v>61</v>
      </c>
      <c r="H88" s="101">
        <f t="shared" si="3"/>
        <v>219.62440000000001</v>
      </c>
    </row>
    <row r="89" spans="1:8" ht="15" x14ac:dyDescent="0.25">
      <c r="A89" s="67">
        <v>4</v>
      </c>
      <c r="B89" s="283" t="s">
        <v>14</v>
      </c>
      <c r="C89" s="229">
        <v>19061</v>
      </c>
      <c r="D89" s="9">
        <v>35.375</v>
      </c>
      <c r="E89" s="10">
        <v>4</v>
      </c>
      <c r="F89" s="8" t="s">
        <v>1</v>
      </c>
      <c r="G89" s="290">
        <v>61</v>
      </c>
      <c r="H89" s="101">
        <f t="shared" si="3"/>
        <v>431.57500000000005</v>
      </c>
    </row>
    <row r="90" spans="1:8" s="2" customFormat="1" ht="15" x14ac:dyDescent="0.25">
      <c r="A90" s="216">
        <v>5</v>
      </c>
      <c r="B90" s="283" t="s">
        <v>14</v>
      </c>
      <c r="C90" s="229">
        <v>23028</v>
      </c>
      <c r="D90" s="9">
        <v>11.849</v>
      </c>
      <c r="E90" s="10">
        <v>4</v>
      </c>
      <c r="F90" s="8" t="s">
        <v>1</v>
      </c>
      <c r="G90" s="293">
        <v>61</v>
      </c>
      <c r="H90" s="213">
        <f t="shared" si="3"/>
        <v>144.55780000000001</v>
      </c>
    </row>
    <row r="91" spans="1:8" s="2" customFormat="1" ht="15" x14ac:dyDescent="0.25">
      <c r="A91" s="216">
        <v>6</v>
      </c>
      <c r="B91" s="283" t="s">
        <v>14</v>
      </c>
      <c r="C91" s="229">
        <v>23031</v>
      </c>
      <c r="D91" s="9">
        <v>11.849</v>
      </c>
      <c r="E91" s="10">
        <v>4</v>
      </c>
      <c r="F91" s="8" t="s">
        <v>1</v>
      </c>
      <c r="G91" s="293">
        <v>61</v>
      </c>
      <c r="H91" s="213">
        <f t="shared" si="3"/>
        <v>144.55780000000001</v>
      </c>
    </row>
    <row r="92" spans="1:8" s="2" customFormat="1" ht="15" x14ac:dyDescent="0.25">
      <c r="A92" s="216">
        <v>7</v>
      </c>
      <c r="B92" s="282" t="s">
        <v>14</v>
      </c>
      <c r="C92" s="229">
        <v>25168</v>
      </c>
      <c r="D92" s="9">
        <v>14.997</v>
      </c>
      <c r="E92" s="10">
        <v>4</v>
      </c>
      <c r="F92" s="55" t="s">
        <v>1</v>
      </c>
      <c r="G92" s="293">
        <v>61</v>
      </c>
      <c r="H92" s="213">
        <f t="shared" si="3"/>
        <v>182.96340000000001</v>
      </c>
    </row>
    <row r="93" spans="1:8" s="2" customFormat="1" ht="15" x14ac:dyDescent="0.25">
      <c r="A93" s="216">
        <v>8</v>
      </c>
      <c r="B93" s="282" t="s">
        <v>14</v>
      </c>
      <c r="C93" s="229">
        <v>31012</v>
      </c>
      <c r="D93" s="9">
        <v>10.042999999999999</v>
      </c>
      <c r="E93" s="10">
        <v>4</v>
      </c>
      <c r="F93" s="55" t="s">
        <v>1</v>
      </c>
      <c r="G93" s="293">
        <v>61</v>
      </c>
      <c r="H93" s="213">
        <f t="shared" si="3"/>
        <v>122.52460000000001</v>
      </c>
    </row>
    <row r="94" spans="1:8" s="2" customFormat="1" ht="15" x14ac:dyDescent="0.25">
      <c r="A94" s="216">
        <v>9</v>
      </c>
      <c r="B94" s="282" t="s">
        <v>14</v>
      </c>
      <c r="C94" s="229">
        <v>31015</v>
      </c>
      <c r="D94" s="9">
        <v>10.042999999999999</v>
      </c>
      <c r="E94" s="10">
        <v>4</v>
      </c>
      <c r="F94" s="55" t="s">
        <v>1</v>
      </c>
      <c r="G94" s="293">
        <v>61</v>
      </c>
      <c r="H94" s="213">
        <f t="shared" si="3"/>
        <v>122.52460000000001</v>
      </c>
    </row>
    <row r="95" spans="1:8" s="2" customFormat="1" ht="15" x14ac:dyDescent="0.25">
      <c r="A95" s="216">
        <v>10</v>
      </c>
      <c r="B95" s="282" t="s">
        <v>14</v>
      </c>
      <c r="C95" s="22">
        <v>31025</v>
      </c>
      <c r="D95" s="11">
        <v>15</v>
      </c>
      <c r="E95" s="10">
        <v>4</v>
      </c>
      <c r="F95" s="55" t="s">
        <v>1</v>
      </c>
      <c r="G95" s="293">
        <v>61</v>
      </c>
      <c r="H95" s="213">
        <f t="shared" si="3"/>
        <v>183.00000000000003</v>
      </c>
    </row>
    <row r="96" spans="1:8" s="2" customFormat="1" ht="15" x14ac:dyDescent="0.25">
      <c r="A96" s="216">
        <v>11</v>
      </c>
      <c r="B96" s="282" t="s">
        <v>14</v>
      </c>
      <c r="C96" s="229">
        <v>31032</v>
      </c>
      <c r="D96" s="9">
        <v>13.808</v>
      </c>
      <c r="E96" s="10">
        <v>4</v>
      </c>
      <c r="F96" s="55" t="s">
        <v>1</v>
      </c>
      <c r="G96" s="293">
        <v>61</v>
      </c>
      <c r="H96" s="213">
        <f t="shared" si="3"/>
        <v>168.45760000000001</v>
      </c>
    </row>
    <row r="97" spans="1:8" s="2" customFormat="1" ht="15.75" thickBot="1" x14ac:dyDescent="0.3">
      <c r="A97" s="216">
        <v>12</v>
      </c>
      <c r="B97" s="282" t="s">
        <v>14</v>
      </c>
      <c r="C97" s="229">
        <v>31033</v>
      </c>
      <c r="D97" s="9">
        <v>13.815</v>
      </c>
      <c r="E97" s="10">
        <v>4</v>
      </c>
      <c r="F97" s="55" t="s">
        <v>1</v>
      </c>
      <c r="G97" s="293">
        <v>61</v>
      </c>
      <c r="H97" s="213">
        <f t="shared" si="3"/>
        <v>168.54300000000001</v>
      </c>
    </row>
    <row r="98" spans="1:8" ht="15.75" thickBot="1" x14ac:dyDescent="0.3">
      <c r="A98" s="36"/>
      <c r="B98" s="159" t="s">
        <v>35</v>
      </c>
      <c r="C98" s="237"/>
      <c r="D98" s="27">
        <f>SUM(D86:D97)</f>
        <v>177.28100000000001</v>
      </c>
      <c r="E98" s="38"/>
      <c r="F98" s="57"/>
      <c r="G98" s="61"/>
      <c r="H98" s="62"/>
    </row>
    <row r="99" spans="1:8" x14ac:dyDescent="0.2">
      <c r="A99" s="66"/>
      <c r="B99" s="42"/>
      <c r="C99" s="239"/>
      <c r="D99" s="5"/>
      <c r="E99" s="7"/>
      <c r="F99" s="59"/>
      <c r="G99" s="102"/>
      <c r="H99" s="103"/>
    </row>
    <row r="100" spans="1:8" ht="15" x14ac:dyDescent="0.25">
      <c r="A100" s="220">
        <v>1</v>
      </c>
      <c r="B100" s="249" t="s">
        <v>15</v>
      </c>
      <c r="C100" s="22">
        <v>5006</v>
      </c>
      <c r="D100" s="11">
        <v>25.012</v>
      </c>
      <c r="E100" s="10">
        <v>4</v>
      </c>
      <c r="F100" s="8" t="s">
        <v>1</v>
      </c>
      <c r="G100" s="290">
        <v>61</v>
      </c>
      <c r="H100" s="252">
        <f>20%*G100*D100</f>
        <v>305.14640000000003</v>
      </c>
    </row>
    <row r="101" spans="1:8" ht="15.75" thickBot="1" x14ac:dyDescent="0.3">
      <c r="A101" s="67">
        <v>2</v>
      </c>
      <c r="B101" s="275" t="s">
        <v>15</v>
      </c>
      <c r="C101" s="22">
        <v>22001</v>
      </c>
      <c r="D101" s="9">
        <v>53.01</v>
      </c>
      <c r="E101" s="10" t="s">
        <v>16</v>
      </c>
      <c r="F101" s="55" t="s">
        <v>1</v>
      </c>
      <c r="G101" s="290">
        <v>61</v>
      </c>
      <c r="H101" s="101">
        <f>20%*G101*D101</f>
        <v>646.72199999999998</v>
      </c>
    </row>
    <row r="102" spans="1:8" ht="15.75" thickBot="1" x14ac:dyDescent="0.3">
      <c r="A102" s="36"/>
      <c r="B102" s="159" t="s">
        <v>35</v>
      </c>
      <c r="C102" s="46"/>
      <c r="D102" s="41">
        <f>D100+D101</f>
        <v>78.021999999999991</v>
      </c>
      <c r="E102" s="38"/>
      <c r="F102" s="57"/>
      <c r="G102" s="61"/>
      <c r="H102" s="62"/>
    </row>
    <row r="103" spans="1:8" x14ac:dyDescent="0.2">
      <c r="A103" s="66"/>
      <c r="B103" s="30"/>
      <c r="C103" s="45"/>
      <c r="D103" s="40"/>
      <c r="E103" s="7"/>
      <c r="F103" s="59"/>
      <c r="G103" s="102"/>
      <c r="H103" s="103"/>
    </row>
    <row r="104" spans="1:8" ht="15" x14ac:dyDescent="0.25">
      <c r="A104" s="67">
        <v>1</v>
      </c>
      <c r="B104" s="275" t="s">
        <v>17</v>
      </c>
      <c r="C104" s="229">
        <v>1006</v>
      </c>
      <c r="D104" s="9">
        <v>19.504000000000001</v>
      </c>
      <c r="E104" s="10">
        <v>3</v>
      </c>
      <c r="F104" s="55" t="s">
        <v>1</v>
      </c>
      <c r="G104" s="290">
        <v>61</v>
      </c>
      <c r="H104" s="101">
        <f>20%*G104*D104</f>
        <v>237.94880000000003</v>
      </c>
    </row>
    <row r="105" spans="1:8" ht="15" x14ac:dyDescent="0.25">
      <c r="A105" s="220">
        <v>2</v>
      </c>
      <c r="B105" s="249" t="s">
        <v>17</v>
      </c>
      <c r="C105" s="229">
        <v>1027</v>
      </c>
      <c r="D105" s="9">
        <v>13</v>
      </c>
      <c r="E105" s="10">
        <v>3</v>
      </c>
      <c r="F105" s="8" t="s">
        <v>1</v>
      </c>
      <c r="G105" s="290">
        <v>61</v>
      </c>
      <c r="H105" s="252">
        <f>20%*G105*D105</f>
        <v>158.60000000000002</v>
      </c>
    </row>
    <row r="106" spans="1:8" ht="15" x14ac:dyDescent="0.25">
      <c r="A106" s="220">
        <v>3</v>
      </c>
      <c r="B106" s="249" t="s">
        <v>17</v>
      </c>
      <c r="C106" s="229">
        <v>1049</v>
      </c>
      <c r="D106" s="9">
        <v>26.504000000000001</v>
      </c>
      <c r="E106" s="10">
        <v>3</v>
      </c>
      <c r="F106" s="8" t="s">
        <v>1</v>
      </c>
      <c r="G106" s="290">
        <v>61</v>
      </c>
      <c r="H106" s="252">
        <f t="shared" ref="H106:H116" si="4">20%*G106*D106</f>
        <v>323.34880000000004</v>
      </c>
    </row>
    <row r="107" spans="1:8" ht="15" x14ac:dyDescent="0.25">
      <c r="A107" s="220">
        <v>4</v>
      </c>
      <c r="B107" s="249" t="s">
        <v>17</v>
      </c>
      <c r="C107" s="229">
        <v>1050</v>
      </c>
      <c r="D107" s="9">
        <v>21.251000000000001</v>
      </c>
      <c r="E107" s="10">
        <v>3</v>
      </c>
      <c r="F107" s="8" t="s">
        <v>1</v>
      </c>
      <c r="G107" s="290">
        <v>61</v>
      </c>
      <c r="H107" s="252">
        <f t="shared" si="4"/>
        <v>259.26220000000006</v>
      </c>
    </row>
    <row r="108" spans="1:8" ht="15" x14ac:dyDescent="0.25">
      <c r="A108" s="220">
        <v>5</v>
      </c>
      <c r="B108" s="249" t="s">
        <v>17</v>
      </c>
      <c r="C108" s="229">
        <v>1051</v>
      </c>
      <c r="D108" s="9">
        <v>12.000999999999999</v>
      </c>
      <c r="E108" s="10">
        <v>3</v>
      </c>
      <c r="F108" s="8" t="s">
        <v>1</v>
      </c>
      <c r="G108" s="290">
        <v>61</v>
      </c>
      <c r="H108" s="252">
        <f t="shared" si="4"/>
        <v>146.41220000000001</v>
      </c>
    </row>
    <row r="109" spans="1:8" ht="15" x14ac:dyDescent="0.25">
      <c r="A109" s="67">
        <v>6</v>
      </c>
      <c r="B109" s="275" t="s">
        <v>17</v>
      </c>
      <c r="C109" s="229">
        <v>2019</v>
      </c>
      <c r="D109" s="9">
        <v>18.013000000000002</v>
      </c>
      <c r="E109" s="10">
        <v>3</v>
      </c>
      <c r="F109" s="55" t="s">
        <v>1</v>
      </c>
      <c r="G109" s="290">
        <v>61</v>
      </c>
      <c r="H109" s="101">
        <f t="shared" si="4"/>
        <v>219.75860000000003</v>
      </c>
    </row>
    <row r="110" spans="1:8" ht="15" x14ac:dyDescent="0.25">
      <c r="A110" s="67">
        <v>7</v>
      </c>
      <c r="B110" s="275" t="s">
        <v>17</v>
      </c>
      <c r="C110" s="229">
        <v>2059</v>
      </c>
      <c r="D110" s="8">
        <v>25.001999999999999</v>
      </c>
      <c r="E110" s="10">
        <v>5</v>
      </c>
      <c r="F110" s="55" t="s">
        <v>1</v>
      </c>
      <c r="G110" s="290">
        <v>61</v>
      </c>
      <c r="H110" s="101">
        <f t="shared" si="4"/>
        <v>305.02440000000001</v>
      </c>
    </row>
    <row r="111" spans="1:8" ht="15" x14ac:dyDescent="0.25">
      <c r="A111" s="67">
        <v>8</v>
      </c>
      <c r="B111" s="275" t="s">
        <v>17</v>
      </c>
      <c r="C111" s="229">
        <v>2062</v>
      </c>
      <c r="D111" s="9">
        <v>46.999000000000002</v>
      </c>
      <c r="E111" s="10">
        <v>4</v>
      </c>
      <c r="F111" s="55" t="s">
        <v>1</v>
      </c>
      <c r="G111" s="290">
        <v>61</v>
      </c>
      <c r="H111" s="101">
        <f t="shared" si="4"/>
        <v>573.38780000000008</v>
      </c>
    </row>
    <row r="112" spans="1:8" ht="15" x14ac:dyDescent="0.25">
      <c r="A112" s="67">
        <v>9</v>
      </c>
      <c r="B112" s="275" t="s">
        <v>17</v>
      </c>
      <c r="C112" s="229">
        <v>3026</v>
      </c>
      <c r="D112" s="9">
        <v>10</v>
      </c>
      <c r="E112" s="10">
        <v>3</v>
      </c>
      <c r="F112" s="55" t="s">
        <v>1</v>
      </c>
      <c r="G112" s="290">
        <v>61</v>
      </c>
      <c r="H112" s="101">
        <f t="shared" si="4"/>
        <v>122.00000000000001</v>
      </c>
    </row>
    <row r="113" spans="1:8" ht="15" x14ac:dyDescent="0.25">
      <c r="A113" s="67">
        <v>10</v>
      </c>
      <c r="B113" s="275" t="s">
        <v>17</v>
      </c>
      <c r="C113" s="229">
        <v>12030</v>
      </c>
      <c r="D113" s="9">
        <v>10</v>
      </c>
      <c r="E113" s="10">
        <v>4</v>
      </c>
      <c r="F113" s="55" t="s">
        <v>1</v>
      </c>
      <c r="G113" s="290">
        <v>61</v>
      </c>
      <c r="H113" s="101">
        <f t="shared" si="4"/>
        <v>122.00000000000001</v>
      </c>
    </row>
    <row r="114" spans="1:8" ht="15.75" thickBot="1" x14ac:dyDescent="0.3">
      <c r="A114" s="68">
        <v>11</v>
      </c>
      <c r="B114" s="276" t="s">
        <v>17</v>
      </c>
      <c r="C114" s="236">
        <v>12031</v>
      </c>
      <c r="D114" s="17">
        <v>18</v>
      </c>
      <c r="E114" s="18">
        <v>4</v>
      </c>
      <c r="F114" s="56" t="s">
        <v>1</v>
      </c>
      <c r="G114" s="294">
        <v>61</v>
      </c>
      <c r="H114" s="158">
        <f t="shared" si="4"/>
        <v>219.60000000000002</v>
      </c>
    </row>
    <row r="115" spans="1:8" ht="15" x14ac:dyDescent="0.25">
      <c r="A115" s="86">
        <v>12</v>
      </c>
      <c r="B115" s="287" t="s">
        <v>17</v>
      </c>
      <c r="C115" s="296">
        <v>16002</v>
      </c>
      <c r="D115" s="91">
        <v>40.006</v>
      </c>
      <c r="E115" s="92">
        <v>4</v>
      </c>
      <c r="F115" s="93" t="s">
        <v>1</v>
      </c>
      <c r="G115" s="292">
        <v>61</v>
      </c>
      <c r="H115" s="134">
        <f t="shared" si="4"/>
        <v>488.07320000000004</v>
      </c>
    </row>
    <row r="116" spans="1:8" ht="15.75" thickBot="1" x14ac:dyDescent="0.3">
      <c r="A116" s="69">
        <v>13</v>
      </c>
      <c r="B116" s="289" t="s">
        <v>17</v>
      </c>
      <c r="C116" s="297">
        <v>18028</v>
      </c>
      <c r="D116" s="70">
        <v>22.004999999999999</v>
      </c>
      <c r="E116" s="71">
        <v>4</v>
      </c>
      <c r="F116" s="72" t="s">
        <v>1</v>
      </c>
      <c r="G116" s="295">
        <v>61</v>
      </c>
      <c r="H116" s="131">
        <f t="shared" si="4"/>
        <v>268.46100000000001</v>
      </c>
    </row>
    <row r="117" spans="1:8" ht="15.75" thickBot="1" x14ac:dyDescent="0.3">
      <c r="A117" s="36"/>
      <c r="B117" s="159" t="s">
        <v>35</v>
      </c>
      <c r="C117" s="237"/>
      <c r="D117" s="27">
        <f>SUM(D104:D116)</f>
        <v>282.28500000000003</v>
      </c>
      <c r="E117" s="38"/>
      <c r="F117" s="57"/>
      <c r="G117" s="61"/>
      <c r="H117" s="62"/>
    </row>
    <row r="118" spans="1:8" x14ac:dyDescent="0.2">
      <c r="A118" s="66"/>
      <c r="B118" s="30"/>
      <c r="C118" s="239"/>
      <c r="D118" s="6"/>
      <c r="E118" s="7"/>
      <c r="F118" s="59"/>
      <c r="G118" s="102"/>
      <c r="H118" s="103"/>
    </row>
    <row r="119" spans="1:8" ht="15" x14ac:dyDescent="0.25">
      <c r="A119" s="67">
        <v>1</v>
      </c>
      <c r="B119" s="275" t="s">
        <v>18</v>
      </c>
      <c r="C119" s="229" t="s">
        <v>20</v>
      </c>
      <c r="D119" s="9">
        <v>11.699</v>
      </c>
      <c r="E119" s="10">
        <v>4</v>
      </c>
      <c r="F119" s="55" t="s">
        <v>1</v>
      </c>
      <c r="G119" s="290">
        <v>61</v>
      </c>
      <c r="H119" s="101">
        <f>20%*G119*D119</f>
        <v>142.7278</v>
      </c>
    </row>
    <row r="120" spans="1:8" ht="15" x14ac:dyDescent="0.25">
      <c r="A120" s="67">
        <v>2</v>
      </c>
      <c r="B120" s="275" t="s">
        <v>18</v>
      </c>
      <c r="C120" s="229" t="s">
        <v>21</v>
      </c>
      <c r="D120" s="9">
        <v>11.999000000000001</v>
      </c>
      <c r="E120" s="10">
        <v>4</v>
      </c>
      <c r="F120" s="55" t="s">
        <v>1</v>
      </c>
      <c r="G120" s="290">
        <v>61</v>
      </c>
      <c r="H120" s="101">
        <f>20%*G120*D120</f>
        <v>146.38780000000003</v>
      </c>
    </row>
    <row r="121" spans="1:8" ht="15.75" thickBot="1" x14ac:dyDescent="0.3">
      <c r="A121" s="67">
        <v>3</v>
      </c>
      <c r="B121" s="276" t="s">
        <v>18</v>
      </c>
      <c r="C121" s="236" t="s">
        <v>22</v>
      </c>
      <c r="D121" s="17">
        <v>19.994</v>
      </c>
      <c r="E121" s="18">
        <v>3</v>
      </c>
      <c r="F121" s="56" t="s">
        <v>1</v>
      </c>
      <c r="G121" s="290">
        <v>61</v>
      </c>
      <c r="H121" s="101">
        <f>20%*G121*D121</f>
        <v>243.92680000000001</v>
      </c>
    </row>
    <row r="122" spans="1:8" ht="15.75" thickBot="1" x14ac:dyDescent="0.3">
      <c r="A122" s="36"/>
      <c r="B122" s="159" t="s">
        <v>35</v>
      </c>
      <c r="C122" s="237"/>
      <c r="D122" s="27">
        <f>SUM(D119:D121)</f>
        <v>43.692</v>
      </c>
      <c r="E122" s="38"/>
      <c r="F122" s="57"/>
      <c r="G122" s="61"/>
      <c r="H122" s="62"/>
    </row>
    <row r="123" spans="1:8" x14ac:dyDescent="0.2">
      <c r="A123" s="66"/>
      <c r="B123" s="30"/>
      <c r="C123" s="239"/>
      <c r="D123" s="6"/>
      <c r="E123" s="7"/>
      <c r="F123" s="59"/>
      <c r="G123" s="102"/>
      <c r="H123" s="103"/>
    </row>
    <row r="124" spans="1:8" ht="15" x14ac:dyDescent="0.25">
      <c r="A124" s="67">
        <v>1</v>
      </c>
      <c r="B124" s="275" t="s">
        <v>23</v>
      </c>
      <c r="C124" s="229">
        <v>6010</v>
      </c>
      <c r="D124" s="9">
        <v>61.981000000000002</v>
      </c>
      <c r="E124" s="10">
        <v>4</v>
      </c>
      <c r="F124" s="55" t="s">
        <v>1</v>
      </c>
      <c r="G124" s="290">
        <v>61</v>
      </c>
      <c r="H124" s="101">
        <f>20%*G124*D124</f>
        <v>756.16820000000007</v>
      </c>
    </row>
    <row r="125" spans="1:8" ht="15" x14ac:dyDescent="0.25">
      <c r="A125" s="67">
        <v>2</v>
      </c>
      <c r="B125" s="275" t="s">
        <v>23</v>
      </c>
      <c r="C125" s="229">
        <v>7068</v>
      </c>
      <c r="D125" s="9">
        <v>12.503</v>
      </c>
      <c r="E125" s="10">
        <v>4</v>
      </c>
      <c r="F125" s="55" t="s">
        <v>1</v>
      </c>
      <c r="G125" s="290">
        <v>61</v>
      </c>
      <c r="H125" s="101">
        <f>20%*G125*D125</f>
        <v>152.53660000000002</v>
      </c>
    </row>
    <row r="126" spans="1:8" ht="15" x14ac:dyDescent="0.25">
      <c r="A126" s="67">
        <v>3</v>
      </c>
      <c r="B126" s="275" t="s">
        <v>23</v>
      </c>
      <c r="C126" s="229">
        <v>10003</v>
      </c>
      <c r="D126" s="9">
        <v>16.143999999999998</v>
      </c>
      <c r="E126" s="10">
        <v>3</v>
      </c>
      <c r="F126" s="55" t="s">
        <v>1</v>
      </c>
      <c r="G126" s="290">
        <v>61</v>
      </c>
      <c r="H126" s="101">
        <f>20%*G126*D126</f>
        <v>196.95679999999999</v>
      </c>
    </row>
    <row r="127" spans="1:8" ht="15.75" thickBot="1" x14ac:dyDescent="0.3">
      <c r="A127" s="67">
        <v>4</v>
      </c>
      <c r="B127" s="276" t="s">
        <v>23</v>
      </c>
      <c r="C127" s="236">
        <v>17055</v>
      </c>
      <c r="D127" s="17">
        <v>26.001000000000001</v>
      </c>
      <c r="E127" s="18">
        <v>4</v>
      </c>
      <c r="F127" s="56" t="s">
        <v>1</v>
      </c>
      <c r="G127" s="290">
        <v>61</v>
      </c>
      <c r="H127" s="101">
        <f>20%*G127*D127</f>
        <v>317.21220000000005</v>
      </c>
    </row>
    <row r="128" spans="1:8" ht="15.75" thickBot="1" x14ac:dyDescent="0.3">
      <c r="A128" s="36"/>
      <c r="B128" s="159" t="s">
        <v>35</v>
      </c>
      <c r="C128" s="237"/>
      <c r="D128" s="27">
        <f>SUM(D124:D127)</f>
        <v>116.62900000000002</v>
      </c>
      <c r="E128" s="38"/>
      <c r="F128" s="57"/>
      <c r="G128" s="61"/>
      <c r="H128" s="62"/>
    </row>
    <row r="129" spans="1:8" x14ac:dyDescent="0.2">
      <c r="A129" s="66"/>
      <c r="B129" s="30"/>
      <c r="C129" s="239"/>
      <c r="D129" s="6"/>
      <c r="E129" s="7"/>
      <c r="F129" s="59"/>
      <c r="G129" s="102"/>
      <c r="H129" s="103"/>
    </row>
    <row r="130" spans="1:8" ht="15" x14ac:dyDescent="0.2">
      <c r="A130" s="67">
        <v>1</v>
      </c>
      <c r="B130" s="284" t="s">
        <v>24</v>
      </c>
      <c r="C130" s="241">
        <v>54002</v>
      </c>
      <c r="D130" s="21">
        <v>3</v>
      </c>
      <c r="E130" s="10">
        <v>3</v>
      </c>
      <c r="F130" s="55" t="s">
        <v>1</v>
      </c>
      <c r="G130" s="290">
        <v>61</v>
      </c>
      <c r="H130" s="101">
        <f t="shared" ref="H130:H136" si="5">20%*G130*D130</f>
        <v>36.6</v>
      </c>
    </row>
    <row r="131" spans="1:8" ht="15" x14ac:dyDescent="0.2">
      <c r="A131" s="67">
        <v>2</v>
      </c>
      <c r="B131" s="284" t="s">
        <v>24</v>
      </c>
      <c r="C131" s="229">
        <v>55003</v>
      </c>
      <c r="D131" s="9">
        <v>9.9990000000000006</v>
      </c>
      <c r="E131" s="10">
        <v>4</v>
      </c>
      <c r="F131" s="55" t="s">
        <v>1</v>
      </c>
      <c r="G131" s="290">
        <v>61</v>
      </c>
      <c r="H131" s="101">
        <f t="shared" si="5"/>
        <v>121.98780000000002</v>
      </c>
    </row>
    <row r="132" spans="1:8" ht="15" x14ac:dyDescent="0.2">
      <c r="A132" s="67">
        <v>3</v>
      </c>
      <c r="B132" s="284" t="s">
        <v>24</v>
      </c>
      <c r="C132" s="229">
        <v>62011</v>
      </c>
      <c r="D132" s="9">
        <v>19</v>
      </c>
      <c r="E132" s="10">
        <v>4</v>
      </c>
      <c r="F132" s="55" t="s">
        <v>1</v>
      </c>
      <c r="G132" s="290">
        <v>61</v>
      </c>
      <c r="H132" s="101">
        <f t="shared" si="5"/>
        <v>231.8</v>
      </c>
    </row>
    <row r="133" spans="1:8" ht="15" x14ac:dyDescent="0.2">
      <c r="A133" s="67">
        <v>4</v>
      </c>
      <c r="B133" s="284" t="s">
        <v>24</v>
      </c>
      <c r="C133" s="229">
        <v>63032</v>
      </c>
      <c r="D133" s="9">
        <v>14.9</v>
      </c>
      <c r="E133" s="10">
        <v>4</v>
      </c>
      <c r="F133" s="55" t="s">
        <v>1</v>
      </c>
      <c r="G133" s="290">
        <v>61</v>
      </c>
      <c r="H133" s="101">
        <f t="shared" si="5"/>
        <v>181.78000000000003</v>
      </c>
    </row>
    <row r="134" spans="1:8" ht="15" x14ac:dyDescent="0.2">
      <c r="A134" s="67">
        <v>5</v>
      </c>
      <c r="B134" s="284" t="s">
        <v>24</v>
      </c>
      <c r="C134" s="229">
        <v>66077</v>
      </c>
      <c r="D134" s="9">
        <v>38.000999999999998</v>
      </c>
      <c r="E134" s="10">
        <v>4</v>
      </c>
      <c r="F134" s="55" t="s">
        <v>1</v>
      </c>
      <c r="G134" s="290">
        <v>61</v>
      </c>
      <c r="H134" s="101">
        <f t="shared" si="5"/>
        <v>463.61220000000003</v>
      </c>
    </row>
    <row r="135" spans="1:8" ht="15" x14ac:dyDescent="0.2">
      <c r="A135" s="67">
        <v>6</v>
      </c>
      <c r="B135" s="285" t="s">
        <v>24</v>
      </c>
      <c r="C135" s="229">
        <v>66085</v>
      </c>
      <c r="D135" s="9">
        <v>13</v>
      </c>
      <c r="E135" s="10">
        <v>5</v>
      </c>
      <c r="F135" s="8" t="s">
        <v>1</v>
      </c>
      <c r="G135" s="290">
        <v>61</v>
      </c>
      <c r="H135" s="101">
        <f t="shared" si="5"/>
        <v>158.60000000000002</v>
      </c>
    </row>
    <row r="136" spans="1:8" ht="15.75" thickBot="1" x14ac:dyDescent="0.25">
      <c r="A136" s="66">
        <v>7</v>
      </c>
      <c r="B136" s="286" t="s">
        <v>24</v>
      </c>
      <c r="C136" s="45">
        <v>66103</v>
      </c>
      <c r="D136" s="7">
        <v>22.681999999999999</v>
      </c>
      <c r="E136" s="7">
        <v>4</v>
      </c>
      <c r="F136" s="59" t="s">
        <v>1</v>
      </c>
      <c r="G136" s="290">
        <v>61</v>
      </c>
      <c r="H136" s="101">
        <f t="shared" si="5"/>
        <v>276.72039999999998</v>
      </c>
    </row>
    <row r="137" spans="1:8" ht="15.75" thickBot="1" x14ac:dyDescent="0.3">
      <c r="A137" s="36"/>
      <c r="B137" s="159" t="s">
        <v>35</v>
      </c>
      <c r="C137" s="237"/>
      <c r="D137" s="27">
        <f>SUM(D130:D136)</f>
        <v>120.58200000000001</v>
      </c>
      <c r="E137" s="38"/>
      <c r="F137" s="57"/>
      <c r="G137" s="61"/>
      <c r="H137" s="62"/>
    </row>
    <row r="138" spans="1:8" ht="15" x14ac:dyDescent="0.25">
      <c r="A138" s="66"/>
      <c r="B138" s="247"/>
      <c r="C138" s="239"/>
      <c r="D138" s="248"/>
      <c r="E138" s="7"/>
      <c r="F138" s="5"/>
      <c r="G138" s="102"/>
      <c r="H138" s="103"/>
    </row>
    <row r="139" spans="1:8" ht="15" x14ac:dyDescent="0.25">
      <c r="A139" s="67">
        <v>1</v>
      </c>
      <c r="B139" s="275" t="s">
        <v>25</v>
      </c>
      <c r="C139" s="22">
        <v>2227</v>
      </c>
      <c r="D139" s="11">
        <v>14.999000000000001</v>
      </c>
      <c r="E139" s="10">
        <v>4</v>
      </c>
      <c r="F139" s="55" t="s">
        <v>1</v>
      </c>
      <c r="G139" s="290">
        <v>61</v>
      </c>
      <c r="H139" s="101">
        <f t="shared" ref="H139:H149" si="6">20%*G139*D139</f>
        <v>182.98780000000002</v>
      </c>
    </row>
    <row r="140" spans="1:8" ht="15" x14ac:dyDescent="0.25">
      <c r="A140" s="67">
        <v>2</v>
      </c>
      <c r="B140" s="275" t="s">
        <v>25</v>
      </c>
      <c r="C140" s="22">
        <v>31071</v>
      </c>
      <c r="D140" s="9">
        <v>14.071999999999999</v>
      </c>
      <c r="E140" s="10">
        <v>4</v>
      </c>
      <c r="F140" s="55" t="s">
        <v>1</v>
      </c>
      <c r="G140" s="290">
        <v>61</v>
      </c>
      <c r="H140" s="101">
        <f t="shared" si="6"/>
        <v>171.67840000000001</v>
      </c>
    </row>
    <row r="141" spans="1:8" ht="15" x14ac:dyDescent="0.25">
      <c r="A141" s="67">
        <v>3</v>
      </c>
      <c r="B141" s="275" t="s">
        <v>25</v>
      </c>
      <c r="C141" s="22">
        <v>31072</v>
      </c>
      <c r="D141" s="9">
        <v>14.073</v>
      </c>
      <c r="E141" s="10">
        <v>4</v>
      </c>
      <c r="F141" s="55" t="s">
        <v>1</v>
      </c>
      <c r="G141" s="290">
        <v>61</v>
      </c>
      <c r="H141" s="101">
        <f t="shared" si="6"/>
        <v>171.69060000000002</v>
      </c>
    </row>
    <row r="142" spans="1:8" ht="15" x14ac:dyDescent="0.25">
      <c r="A142" s="67">
        <v>4</v>
      </c>
      <c r="B142" s="275" t="s">
        <v>25</v>
      </c>
      <c r="C142" s="22">
        <v>31073</v>
      </c>
      <c r="D142" s="9">
        <v>14.073</v>
      </c>
      <c r="E142" s="10">
        <v>4</v>
      </c>
      <c r="F142" s="55" t="s">
        <v>1</v>
      </c>
      <c r="G142" s="290">
        <v>61</v>
      </c>
      <c r="H142" s="101">
        <f t="shared" si="6"/>
        <v>171.69060000000002</v>
      </c>
    </row>
    <row r="143" spans="1:8" ht="15" x14ac:dyDescent="0.25">
      <c r="A143" s="67">
        <v>5</v>
      </c>
      <c r="B143" s="275" t="s">
        <v>25</v>
      </c>
      <c r="C143" s="22">
        <v>31074</v>
      </c>
      <c r="D143" s="9">
        <v>14.073</v>
      </c>
      <c r="E143" s="10">
        <v>4</v>
      </c>
      <c r="F143" s="55" t="s">
        <v>1</v>
      </c>
      <c r="G143" s="290">
        <v>61</v>
      </c>
      <c r="H143" s="101">
        <f t="shared" si="6"/>
        <v>171.69060000000002</v>
      </c>
    </row>
    <row r="144" spans="1:8" ht="15" x14ac:dyDescent="0.25">
      <c r="A144" s="67">
        <v>6</v>
      </c>
      <c r="B144" s="275" t="s">
        <v>25</v>
      </c>
      <c r="C144" s="22">
        <v>31129</v>
      </c>
      <c r="D144" s="9">
        <v>49.008000000000003</v>
      </c>
      <c r="E144" s="10">
        <v>4</v>
      </c>
      <c r="F144" s="55" t="s">
        <v>1</v>
      </c>
      <c r="G144" s="290">
        <v>61</v>
      </c>
      <c r="H144" s="101">
        <f t="shared" si="6"/>
        <v>597.89760000000012</v>
      </c>
    </row>
    <row r="145" spans="1:8" ht="15" x14ac:dyDescent="0.25">
      <c r="A145" s="67">
        <v>7</v>
      </c>
      <c r="B145" s="275" t="s">
        <v>25</v>
      </c>
      <c r="C145" s="229">
        <v>31133</v>
      </c>
      <c r="D145" s="9">
        <v>42.759</v>
      </c>
      <c r="E145" s="10">
        <v>4</v>
      </c>
      <c r="F145" s="55" t="s">
        <v>1</v>
      </c>
      <c r="G145" s="290">
        <v>61</v>
      </c>
      <c r="H145" s="101">
        <f t="shared" si="6"/>
        <v>521.65980000000002</v>
      </c>
    </row>
    <row r="146" spans="1:8" ht="15" x14ac:dyDescent="0.25">
      <c r="A146" s="67">
        <v>8</v>
      </c>
      <c r="B146" s="275" t="s">
        <v>25</v>
      </c>
      <c r="C146" s="229">
        <v>33066</v>
      </c>
      <c r="D146" s="9">
        <v>60.003999999999998</v>
      </c>
      <c r="E146" s="10">
        <v>6</v>
      </c>
      <c r="F146" s="55" t="s">
        <v>1</v>
      </c>
      <c r="G146" s="290">
        <v>61</v>
      </c>
      <c r="H146" s="101">
        <f t="shared" si="6"/>
        <v>732.04880000000003</v>
      </c>
    </row>
    <row r="147" spans="1:8" ht="15" x14ac:dyDescent="0.25">
      <c r="A147" s="67">
        <v>9</v>
      </c>
      <c r="B147" s="275" t="s">
        <v>25</v>
      </c>
      <c r="C147" s="229">
        <v>33084</v>
      </c>
      <c r="D147" s="9">
        <v>15.167999999999999</v>
      </c>
      <c r="E147" s="10">
        <v>3</v>
      </c>
      <c r="F147" s="55" t="s">
        <v>1</v>
      </c>
      <c r="G147" s="290">
        <v>61</v>
      </c>
      <c r="H147" s="101">
        <f t="shared" si="6"/>
        <v>185.0496</v>
      </c>
    </row>
    <row r="148" spans="1:8" ht="15" x14ac:dyDescent="0.25">
      <c r="A148" s="220">
        <v>10</v>
      </c>
      <c r="B148" s="249" t="s">
        <v>25</v>
      </c>
      <c r="C148" s="229">
        <v>33089</v>
      </c>
      <c r="D148" s="9">
        <v>19.600999999999999</v>
      </c>
      <c r="E148" s="10">
        <v>3</v>
      </c>
      <c r="F148" s="8" t="s">
        <v>1</v>
      </c>
      <c r="G148" s="290">
        <v>61</v>
      </c>
      <c r="H148" s="252">
        <f t="shared" si="6"/>
        <v>239.13220000000001</v>
      </c>
    </row>
    <row r="149" spans="1:8" ht="15" x14ac:dyDescent="0.25">
      <c r="A149" s="220">
        <v>11</v>
      </c>
      <c r="B149" s="249" t="s">
        <v>25</v>
      </c>
      <c r="C149" s="229">
        <v>33092</v>
      </c>
      <c r="D149" s="9">
        <v>15.992000000000001</v>
      </c>
      <c r="E149" s="10">
        <v>4</v>
      </c>
      <c r="F149" s="8" t="s">
        <v>1</v>
      </c>
      <c r="G149" s="290">
        <v>61</v>
      </c>
      <c r="H149" s="252">
        <f t="shared" si="6"/>
        <v>195.10240000000002</v>
      </c>
    </row>
    <row r="150" spans="1:8" ht="15" x14ac:dyDescent="0.25">
      <c r="A150" s="220">
        <v>12</v>
      </c>
      <c r="B150" s="249" t="s">
        <v>25</v>
      </c>
      <c r="C150" s="229">
        <v>33094</v>
      </c>
      <c r="D150" s="9">
        <v>15</v>
      </c>
      <c r="E150" s="10">
        <v>4</v>
      </c>
      <c r="F150" s="8" t="s">
        <v>1</v>
      </c>
      <c r="G150" s="290">
        <v>61</v>
      </c>
      <c r="H150" s="252">
        <f>20%*G150*D150</f>
        <v>183.00000000000003</v>
      </c>
    </row>
    <row r="151" spans="1:8" ht="15" x14ac:dyDescent="0.25">
      <c r="A151" s="67">
        <v>13</v>
      </c>
      <c r="B151" s="275" t="s">
        <v>25</v>
      </c>
      <c r="C151" s="229">
        <v>33104</v>
      </c>
      <c r="D151" s="9">
        <v>13</v>
      </c>
      <c r="E151" s="10">
        <v>4</v>
      </c>
      <c r="F151" s="55" t="s">
        <v>1</v>
      </c>
      <c r="G151" s="290">
        <v>61</v>
      </c>
      <c r="H151" s="101">
        <f>20%*G151*D151</f>
        <v>158.60000000000002</v>
      </c>
    </row>
    <row r="152" spans="1:8" ht="15.75" thickBot="1" x14ac:dyDescent="0.3">
      <c r="A152" s="68">
        <v>14</v>
      </c>
      <c r="B152" s="276" t="s">
        <v>25</v>
      </c>
      <c r="C152" s="236">
        <v>33107</v>
      </c>
      <c r="D152" s="17">
        <v>32.777999999999999</v>
      </c>
      <c r="E152" s="18">
        <v>4</v>
      </c>
      <c r="F152" s="56" t="s">
        <v>1</v>
      </c>
      <c r="G152" s="290">
        <v>61</v>
      </c>
      <c r="H152" s="101">
        <f>20%*G152*D152</f>
        <v>399.89160000000004</v>
      </c>
    </row>
    <row r="153" spans="1:8" ht="15.75" thickBot="1" x14ac:dyDescent="0.3">
      <c r="A153" s="36"/>
      <c r="B153" s="159" t="s">
        <v>35</v>
      </c>
      <c r="C153" s="237"/>
      <c r="D153" s="27">
        <f>SUM(D150:D152,D139:D149)</f>
        <v>334.60000000000008</v>
      </c>
      <c r="E153" s="38"/>
      <c r="F153" s="57"/>
      <c r="G153" s="61"/>
      <c r="H153" s="62"/>
    </row>
    <row r="154" spans="1:8" ht="15" thickBot="1" x14ac:dyDescent="0.25">
      <c r="A154" s="78"/>
      <c r="B154" s="250"/>
      <c r="C154" s="240"/>
      <c r="D154" s="83"/>
      <c r="E154" s="84"/>
      <c r="F154" s="85"/>
      <c r="G154" s="251"/>
      <c r="H154" s="214"/>
    </row>
    <row r="155" spans="1:8" ht="15" x14ac:dyDescent="0.25">
      <c r="A155" s="86">
        <v>1</v>
      </c>
      <c r="B155" s="287" t="s">
        <v>26</v>
      </c>
      <c r="C155" s="223">
        <v>7003</v>
      </c>
      <c r="D155" s="137">
        <v>40.817</v>
      </c>
      <c r="E155" s="223">
        <v>4</v>
      </c>
      <c r="F155" s="93" t="s">
        <v>1</v>
      </c>
      <c r="G155" s="292">
        <v>61</v>
      </c>
      <c r="H155" s="134">
        <f t="shared" ref="H155:H161" si="7">20%*G155*D155</f>
        <v>497.96740000000005</v>
      </c>
    </row>
    <row r="156" spans="1:8" ht="15" x14ac:dyDescent="0.25">
      <c r="A156" s="67">
        <v>2</v>
      </c>
      <c r="B156" s="275" t="s">
        <v>26</v>
      </c>
      <c r="C156" s="22">
        <v>7007</v>
      </c>
      <c r="D156" s="11">
        <v>35.006</v>
      </c>
      <c r="E156" s="22">
        <v>4</v>
      </c>
      <c r="F156" s="55" t="s">
        <v>1</v>
      </c>
      <c r="G156" s="290">
        <v>61</v>
      </c>
      <c r="H156" s="101">
        <f t="shared" si="7"/>
        <v>427.07320000000004</v>
      </c>
    </row>
    <row r="157" spans="1:8" ht="15" x14ac:dyDescent="0.25">
      <c r="A157" s="67">
        <v>3</v>
      </c>
      <c r="B157" s="275" t="s">
        <v>26</v>
      </c>
      <c r="C157" s="22">
        <v>15077</v>
      </c>
      <c r="D157" s="11">
        <v>13.666</v>
      </c>
      <c r="E157" s="22">
        <v>6</v>
      </c>
      <c r="F157" s="55" t="s">
        <v>1</v>
      </c>
      <c r="G157" s="290">
        <v>61</v>
      </c>
      <c r="H157" s="101">
        <f t="shared" si="7"/>
        <v>166.72520000000003</v>
      </c>
    </row>
    <row r="158" spans="1:8" ht="15" x14ac:dyDescent="0.25">
      <c r="A158" s="67">
        <v>4</v>
      </c>
      <c r="B158" s="275" t="s">
        <v>26</v>
      </c>
      <c r="C158" s="22">
        <v>17010</v>
      </c>
      <c r="D158" s="11">
        <v>49.103000000000002</v>
      </c>
      <c r="E158" s="22">
        <v>4</v>
      </c>
      <c r="F158" s="55" t="s">
        <v>1</v>
      </c>
      <c r="G158" s="290">
        <v>61</v>
      </c>
      <c r="H158" s="101">
        <f t="shared" si="7"/>
        <v>599.05660000000012</v>
      </c>
    </row>
    <row r="159" spans="1:8" ht="15" x14ac:dyDescent="0.25">
      <c r="A159" s="67">
        <v>5</v>
      </c>
      <c r="B159" s="249" t="s">
        <v>26</v>
      </c>
      <c r="C159" s="22">
        <v>18023</v>
      </c>
      <c r="D159" s="11">
        <v>15.000999999999999</v>
      </c>
      <c r="E159" s="22">
        <v>4</v>
      </c>
      <c r="F159" s="8" t="s">
        <v>1</v>
      </c>
      <c r="G159" s="290">
        <v>61</v>
      </c>
      <c r="H159" s="101">
        <f t="shared" si="7"/>
        <v>183.01220000000001</v>
      </c>
    </row>
    <row r="160" spans="1:8" ht="15" x14ac:dyDescent="0.25">
      <c r="A160" s="67">
        <v>6</v>
      </c>
      <c r="B160" s="249" t="s">
        <v>26</v>
      </c>
      <c r="C160" s="22">
        <v>18030</v>
      </c>
      <c r="D160" s="11">
        <v>44.997999999999998</v>
      </c>
      <c r="E160" s="22">
        <v>3</v>
      </c>
      <c r="F160" s="8" t="s">
        <v>1</v>
      </c>
      <c r="G160" s="290">
        <v>61</v>
      </c>
      <c r="H160" s="101">
        <f t="shared" si="7"/>
        <v>548.97559999999999</v>
      </c>
    </row>
    <row r="161" spans="1:8" ht="15.75" thickBot="1" x14ac:dyDescent="0.3">
      <c r="A161" s="68">
        <v>7</v>
      </c>
      <c r="B161" s="288" t="s">
        <v>26</v>
      </c>
      <c r="C161" s="44">
        <v>18054</v>
      </c>
      <c r="D161" s="39">
        <v>35.000999999999998</v>
      </c>
      <c r="E161" s="44">
        <v>3</v>
      </c>
      <c r="F161" s="16" t="s">
        <v>1</v>
      </c>
      <c r="G161" s="294">
        <v>61</v>
      </c>
      <c r="H161" s="158">
        <f t="shared" si="7"/>
        <v>427.01220000000001</v>
      </c>
    </row>
    <row r="162" spans="1:8" ht="15.75" thickBot="1" x14ac:dyDescent="0.3">
      <c r="A162" s="36"/>
      <c r="B162" s="159" t="s">
        <v>35</v>
      </c>
      <c r="C162" s="46"/>
      <c r="D162" s="41">
        <f>SUM(D155:D161)</f>
        <v>233.59200000000001</v>
      </c>
      <c r="E162" s="46"/>
      <c r="F162" s="57"/>
      <c r="G162" s="61"/>
      <c r="H162" s="62"/>
    </row>
    <row r="163" spans="1:8" x14ac:dyDescent="0.2">
      <c r="A163" s="66"/>
      <c r="B163" s="30"/>
      <c r="C163" s="45"/>
      <c r="D163" s="40"/>
      <c r="E163" s="45"/>
      <c r="F163" s="59"/>
      <c r="G163" s="102"/>
      <c r="H163" s="103"/>
    </row>
    <row r="164" spans="1:8" ht="15" x14ac:dyDescent="0.25">
      <c r="A164" s="67">
        <v>1</v>
      </c>
      <c r="B164" s="275" t="s">
        <v>27</v>
      </c>
      <c r="C164" s="229">
        <v>1019</v>
      </c>
      <c r="D164" s="9">
        <v>22.003</v>
      </c>
      <c r="E164" s="10">
        <v>4</v>
      </c>
      <c r="F164" s="55" t="s">
        <v>1</v>
      </c>
      <c r="G164" s="290">
        <v>61</v>
      </c>
      <c r="H164" s="101">
        <f t="shared" ref="H164:H175" si="8">20%*G164*D164</f>
        <v>268.4366</v>
      </c>
    </row>
    <row r="165" spans="1:8" ht="15" x14ac:dyDescent="0.25">
      <c r="A165" s="67">
        <v>2</v>
      </c>
      <c r="B165" s="275" t="s">
        <v>27</v>
      </c>
      <c r="C165" s="229">
        <v>1020</v>
      </c>
      <c r="D165" s="9">
        <v>21.003</v>
      </c>
      <c r="E165" s="10">
        <v>4</v>
      </c>
      <c r="F165" s="55" t="s">
        <v>1</v>
      </c>
      <c r="G165" s="290">
        <v>61</v>
      </c>
      <c r="H165" s="101">
        <f t="shared" si="8"/>
        <v>256.23660000000001</v>
      </c>
    </row>
    <row r="166" spans="1:8" ht="15" x14ac:dyDescent="0.25">
      <c r="A166" s="67">
        <v>3</v>
      </c>
      <c r="B166" s="275" t="s">
        <v>27</v>
      </c>
      <c r="C166" s="229">
        <v>1021</v>
      </c>
      <c r="D166" s="9">
        <v>21.001999999999999</v>
      </c>
      <c r="E166" s="10">
        <v>4</v>
      </c>
      <c r="F166" s="55" t="s">
        <v>1</v>
      </c>
      <c r="G166" s="290">
        <v>61</v>
      </c>
      <c r="H166" s="101">
        <f t="shared" si="8"/>
        <v>256.2244</v>
      </c>
    </row>
    <row r="167" spans="1:8" ht="15" x14ac:dyDescent="0.25">
      <c r="A167" s="67">
        <v>4</v>
      </c>
      <c r="B167" s="275" t="s">
        <v>27</v>
      </c>
      <c r="C167" s="229">
        <v>1022</v>
      </c>
      <c r="D167" s="9">
        <v>10.007</v>
      </c>
      <c r="E167" s="10">
        <v>3</v>
      </c>
      <c r="F167" s="55" t="s">
        <v>1</v>
      </c>
      <c r="G167" s="290">
        <v>61</v>
      </c>
      <c r="H167" s="101">
        <f t="shared" si="8"/>
        <v>122.08540000000001</v>
      </c>
    </row>
    <row r="168" spans="1:8" ht="15" x14ac:dyDescent="0.25">
      <c r="A168" s="67">
        <v>5</v>
      </c>
      <c r="B168" s="275" t="s">
        <v>27</v>
      </c>
      <c r="C168" s="229">
        <v>5023</v>
      </c>
      <c r="D168" s="9">
        <v>11.75</v>
      </c>
      <c r="E168" s="10">
        <v>4</v>
      </c>
      <c r="F168" s="55" t="s">
        <v>1</v>
      </c>
      <c r="G168" s="290">
        <v>61</v>
      </c>
      <c r="H168" s="101">
        <f t="shared" si="8"/>
        <v>143.35000000000002</v>
      </c>
    </row>
    <row r="169" spans="1:8" ht="15" x14ac:dyDescent="0.25">
      <c r="A169" s="67">
        <v>6</v>
      </c>
      <c r="B169" s="275" t="s">
        <v>27</v>
      </c>
      <c r="C169" s="229">
        <v>13023</v>
      </c>
      <c r="D169" s="9">
        <v>30.001000000000001</v>
      </c>
      <c r="E169" s="10">
        <v>3</v>
      </c>
      <c r="F169" s="55" t="s">
        <v>1</v>
      </c>
      <c r="G169" s="290">
        <v>61</v>
      </c>
      <c r="H169" s="101">
        <f t="shared" si="8"/>
        <v>366.01220000000006</v>
      </c>
    </row>
    <row r="170" spans="1:8" ht="15" x14ac:dyDescent="0.25">
      <c r="A170" s="67">
        <v>7</v>
      </c>
      <c r="B170" s="275" t="s">
        <v>27</v>
      </c>
      <c r="C170" s="229">
        <v>15012</v>
      </c>
      <c r="D170" s="9">
        <v>24.5</v>
      </c>
      <c r="E170" s="10">
        <v>4</v>
      </c>
      <c r="F170" s="55" t="s">
        <v>1</v>
      </c>
      <c r="G170" s="290">
        <v>61</v>
      </c>
      <c r="H170" s="101">
        <f t="shared" si="8"/>
        <v>298.90000000000003</v>
      </c>
    </row>
    <row r="171" spans="1:8" ht="15" x14ac:dyDescent="0.25">
      <c r="A171" s="67">
        <v>8</v>
      </c>
      <c r="B171" s="275" t="s">
        <v>27</v>
      </c>
      <c r="C171" s="229">
        <v>16015</v>
      </c>
      <c r="D171" s="9">
        <v>10.010999999999999</v>
      </c>
      <c r="E171" s="10">
        <v>3</v>
      </c>
      <c r="F171" s="55" t="s">
        <v>1</v>
      </c>
      <c r="G171" s="290">
        <v>61</v>
      </c>
      <c r="H171" s="101">
        <f t="shared" si="8"/>
        <v>122.13420000000001</v>
      </c>
    </row>
    <row r="172" spans="1:8" ht="15.75" thickBot="1" x14ac:dyDescent="0.3">
      <c r="A172" s="68">
        <v>9</v>
      </c>
      <c r="B172" s="276" t="s">
        <v>27</v>
      </c>
      <c r="C172" s="236">
        <v>16023</v>
      </c>
      <c r="D172" s="17">
        <v>22.503</v>
      </c>
      <c r="E172" s="18">
        <v>4</v>
      </c>
      <c r="F172" s="56" t="s">
        <v>1</v>
      </c>
      <c r="G172" s="294">
        <v>61</v>
      </c>
      <c r="H172" s="158">
        <f t="shared" si="8"/>
        <v>274.53660000000002</v>
      </c>
    </row>
    <row r="173" spans="1:8" ht="15" x14ac:dyDescent="0.25">
      <c r="A173" s="86">
        <v>10</v>
      </c>
      <c r="B173" s="287" t="s">
        <v>27</v>
      </c>
      <c r="C173" s="223">
        <v>16033</v>
      </c>
      <c r="D173" s="91">
        <v>10.002000000000001</v>
      </c>
      <c r="E173" s="92">
        <v>3</v>
      </c>
      <c r="F173" s="93" t="s">
        <v>1</v>
      </c>
      <c r="G173" s="292">
        <v>61</v>
      </c>
      <c r="H173" s="134">
        <f t="shared" si="8"/>
        <v>122.02440000000001</v>
      </c>
    </row>
    <row r="174" spans="1:8" ht="15" x14ac:dyDescent="0.25">
      <c r="A174" s="67">
        <v>11</v>
      </c>
      <c r="B174" s="275" t="s">
        <v>27</v>
      </c>
      <c r="C174" s="229">
        <v>16039</v>
      </c>
      <c r="D174" s="9">
        <v>45.006</v>
      </c>
      <c r="E174" s="10">
        <v>3</v>
      </c>
      <c r="F174" s="55" t="s">
        <v>1</v>
      </c>
      <c r="G174" s="290">
        <v>61</v>
      </c>
      <c r="H174" s="101">
        <f t="shared" si="8"/>
        <v>549.07320000000004</v>
      </c>
    </row>
    <row r="175" spans="1:8" ht="15.75" thickBot="1" x14ac:dyDescent="0.3">
      <c r="A175" s="69">
        <v>12</v>
      </c>
      <c r="B175" s="289" t="s">
        <v>27</v>
      </c>
      <c r="C175" s="297">
        <v>17001</v>
      </c>
      <c r="D175" s="70">
        <v>15.016</v>
      </c>
      <c r="E175" s="71">
        <v>4</v>
      </c>
      <c r="F175" s="72" t="s">
        <v>1</v>
      </c>
      <c r="G175" s="295">
        <v>61</v>
      </c>
      <c r="H175" s="131">
        <f t="shared" si="8"/>
        <v>183.19520000000003</v>
      </c>
    </row>
    <row r="176" spans="1:8" ht="15.75" thickBot="1" x14ac:dyDescent="0.3">
      <c r="A176" s="36"/>
      <c r="B176" s="159" t="s">
        <v>35</v>
      </c>
      <c r="C176" s="237"/>
      <c r="D176" s="27">
        <f>SUM(D164:D175)</f>
        <v>242.80400000000003</v>
      </c>
      <c r="E176" s="38"/>
      <c r="F176" s="57"/>
      <c r="G176" s="61"/>
      <c r="H176" s="62"/>
    </row>
    <row r="177" spans="1:8" x14ac:dyDescent="0.2">
      <c r="A177" s="66"/>
      <c r="B177" s="30"/>
      <c r="C177" s="239"/>
      <c r="D177" s="6"/>
      <c r="E177" s="7"/>
      <c r="F177" s="59"/>
      <c r="G177" s="102"/>
      <c r="H177" s="103"/>
    </row>
    <row r="178" spans="1:8" ht="15" x14ac:dyDescent="0.25">
      <c r="A178" s="67">
        <v>1</v>
      </c>
      <c r="B178" s="275" t="s">
        <v>28</v>
      </c>
      <c r="C178" s="229">
        <v>1111</v>
      </c>
      <c r="D178" s="9">
        <v>10.747</v>
      </c>
      <c r="E178" s="10">
        <v>6</v>
      </c>
      <c r="F178" s="55" t="s">
        <v>1</v>
      </c>
      <c r="G178" s="290">
        <v>61</v>
      </c>
      <c r="H178" s="101">
        <f>20%*G178*D178</f>
        <v>131.11340000000001</v>
      </c>
    </row>
    <row r="179" spans="1:8" ht="15" x14ac:dyDescent="0.25">
      <c r="A179" s="67">
        <v>2</v>
      </c>
      <c r="B179" s="275" t="s">
        <v>28</v>
      </c>
      <c r="C179" s="229">
        <v>8003</v>
      </c>
      <c r="D179" s="9">
        <v>26.995999999999999</v>
      </c>
      <c r="E179" s="10">
        <v>4</v>
      </c>
      <c r="F179" s="55" t="s">
        <v>1</v>
      </c>
      <c r="G179" s="290">
        <v>61</v>
      </c>
      <c r="H179" s="101">
        <f>20%*G179*D179</f>
        <v>329.35120000000001</v>
      </c>
    </row>
    <row r="180" spans="1:8" ht="15.75" thickBot="1" x14ac:dyDescent="0.3">
      <c r="A180" s="68">
        <v>3</v>
      </c>
      <c r="B180" s="276" t="s">
        <v>28</v>
      </c>
      <c r="C180" s="236">
        <v>8034</v>
      </c>
      <c r="D180" s="17">
        <v>10.497</v>
      </c>
      <c r="E180" s="18">
        <v>4</v>
      </c>
      <c r="F180" s="56" t="s">
        <v>1</v>
      </c>
      <c r="G180" s="290">
        <v>61</v>
      </c>
      <c r="H180" s="101">
        <f>20%*G180*D180</f>
        <v>128.0634</v>
      </c>
    </row>
    <row r="181" spans="1:8" ht="15.75" thickBot="1" x14ac:dyDescent="0.3">
      <c r="A181" s="36"/>
      <c r="B181" s="159" t="s">
        <v>35</v>
      </c>
      <c r="C181" s="237"/>
      <c r="D181" s="27">
        <f>SUM(D178:D180)</f>
        <v>48.239999999999995</v>
      </c>
      <c r="E181" s="38"/>
      <c r="F181" s="57"/>
      <c r="G181" s="61"/>
      <c r="H181" s="62"/>
    </row>
    <row r="182" spans="1:8" ht="16.5" customHeight="1" x14ac:dyDescent="0.25">
      <c r="A182" s="67">
        <v>1</v>
      </c>
      <c r="B182" s="275" t="s">
        <v>29</v>
      </c>
      <c r="C182" s="22">
        <v>126003</v>
      </c>
      <c r="D182" s="9">
        <v>14.403</v>
      </c>
      <c r="E182" s="10">
        <v>4</v>
      </c>
      <c r="F182" s="55" t="s">
        <v>1</v>
      </c>
      <c r="G182" s="290">
        <v>61</v>
      </c>
      <c r="H182" s="101">
        <f>20%*G182*D182</f>
        <v>175.71660000000003</v>
      </c>
    </row>
    <row r="183" spans="1:8" ht="15.75" thickBot="1" x14ac:dyDescent="0.3">
      <c r="A183" s="69">
        <v>2</v>
      </c>
      <c r="B183" s="289" t="s">
        <v>29</v>
      </c>
      <c r="C183" s="242">
        <v>127028</v>
      </c>
      <c r="D183" s="70">
        <v>34.548999999999999</v>
      </c>
      <c r="E183" s="71">
        <v>4</v>
      </c>
      <c r="F183" s="72" t="s">
        <v>1</v>
      </c>
      <c r="G183" s="295">
        <v>61</v>
      </c>
      <c r="H183" s="131">
        <f>20%*G183*D183</f>
        <v>421.49780000000004</v>
      </c>
    </row>
    <row r="184" spans="1:8" ht="15.75" thickBot="1" x14ac:dyDescent="0.3">
      <c r="A184" s="168"/>
      <c r="B184" s="159" t="s">
        <v>35</v>
      </c>
      <c r="C184" s="243"/>
      <c r="D184" s="171">
        <f>SUM(D182:D183)</f>
        <v>48.951999999999998</v>
      </c>
      <c r="E184" s="170"/>
      <c r="F184" s="172"/>
      <c r="G184" s="113"/>
      <c r="H184" s="114"/>
    </row>
    <row r="185" spans="1:8" ht="15.75" thickBot="1" x14ac:dyDescent="0.3">
      <c r="A185" s="36"/>
      <c r="B185" s="65"/>
      <c r="C185" s="244"/>
      <c r="D185" s="4"/>
      <c r="E185" s="3"/>
      <c r="F185" s="60"/>
      <c r="G185" s="61"/>
      <c r="H185" s="62"/>
    </row>
    <row r="186" spans="1:8" ht="37.5" customHeight="1" thickBot="1" x14ac:dyDescent="0.3">
      <c r="A186" s="63" t="s">
        <v>44</v>
      </c>
      <c r="B186" s="64"/>
      <c r="C186" s="245" t="s">
        <v>46</v>
      </c>
      <c r="D186" s="4">
        <v>3686.1979999999999</v>
      </c>
      <c r="E186" s="3"/>
      <c r="F186" s="60"/>
      <c r="G186" s="61"/>
      <c r="H186" s="62"/>
    </row>
  </sheetData>
  <mergeCells count="2">
    <mergeCell ref="A1:B1"/>
    <mergeCell ref="A2:H2"/>
  </mergeCells>
  <pageMargins left="0.70866141732283472" right="0.70866141732283472" top="0.74803149606299213" bottom="0.74803149606299213" header="0.31496062992125984" footer="0.31496062992125984"/>
  <pageSetup paperSize="9" scale="80" orientation="portrait"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zoomScaleNormal="100" workbookViewId="0">
      <selection activeCell="A2" sqref="A2:I2"/>
    </sheetView>
  </sheetViews>
  <sheetFormatPr defaultRowHeight="14.25" x14ac:dyDescent="0.2"/>
  <cols>
    <col min="1" max="1" width="7.28515625" style="144" customWidth="1"/>
    <col min="2" max="2" width="19.7109375" style="144" customWidth="1"/>
    <col min="3" max="3" width="16" style="144" customWidth="1"/>
    <col min="4" max="5" width="9.85546875" style="144" customWidth="1"/>
    <col min="6" max="6" width="8.140625" style="144" customWidth="1"/>
    <col min="7" max="7" width="9.85546875" style="144" customWidth="1"/>
    <col min="8" max="8" width="10.7109375" style="201" customWidth="1"/>
    <col min="9" max="9" width="14.85546875" style="145" customWidth="1"/>
    <col min="10" max="10" width="3.28515625" style="1" customWidth="1"/>
    <col min="11" max="257" width="9.140625" style="1"/>
    <col min="258" max="258" width="7.28515625" style="1" customWidth="1"/>
    <col min="259" max="259" width="15" style="1" customWidth="1"/>
    <col min="260" max="260" width="11.7109375" style="1" customWidth="1"/>
    <col min="261" max="261" width="9.85546875" style="1" customWidth="1"/>
    <col min="262" max="262" width="8.140625" style="1" customWidth="1"/>
    <col min="263" max="263" width="9.85546875" style="1" customWidth="1"/>
    <col min="264" max="264" width="9.140625" style="1"/>
    <col min="265" max="265" width="12.7109375" style="1" customWidth="1"/>
    <col min="266" max="513" width="9.140625" style="1"/>
    <col min="514" max="514" width="7.28515625" style="1" customWidth="1"/>
    <col min="515" max="515" width="15" style="1" customWidth="1"/>
    <col min="516" max="516" width="11.7109375" style="1" customWidth="1"/>
    <col min="517" max="517" width="9.85546875" style="1" customWidth="1"/>
    <col min="518" max="518" width="8.140625" style="1" customWidth="1"/>
    <col min="519" max="519" width="9.85546875" style="1" customWidth="1"/>
    <col min="520" max="520" width="9.140625" style="1"/>
    <col min="521" max="521" width="12.7109375" style="1" customWidth="1"/>
    <col min="522" max="769" width="9.140625" style="1"/>
    <col min="770" max="770" width="7.28515625" style="1" customWidth="1"/>
    <col min="771" max="771" width="15" style="1" customWidth="1"/>
    <col min="772" max="772" width="11.7109375" style="1" customWidth="1"/>
    <col min="773" max="773" width="9.85546875" style="1" customWidth="1"/>
    <col min="774" max="774" width="8.140625" style="1" customWidth="1"/>
    <col min="775" max="775" width="9.85546875" style="1" customWidth="1"/>
    <col min="776" max="776" width="9.140625" style="1"/>
    <col min="777" max="777" width="12.7109375" style="1" customWidth="1"/>
    <col min="778" max="1025" width="9.140625" style="1"/>
    <col min="1026" max="1026" width="7.28515625" style="1" customWidth="1"/>
    <col min="1027" max="1027" width="15" style="1" customWidth="1"/>
    <col min="1028" max="1028" width="11.7109375" style="1" customWidth="1"/>
    <col min="1029" max="1029" width="9.85546875" style="1" customWidth="1"/>
    <col min="1030" max="1030" width="8.140625" style="1" customWidth="1"/>
    <col min="1031" max="1031" width="9.85546875" style="1" customWidth="1"/>
    <col min="1032" max="1032" width="9.140625" style="1"/>
    <col min="1033" max="1033" width="12.7109375" style="1" customWidth="1"/>
    <col min="1034" max="1281" width="9.140625" style="1"/>
    <col min="1282" max="1282" width="7.28515625" style="1" customWidth="1"/>
    <col min="1283" max="1283" width="15" style="1" customWidth="1"/>
    <col min="1284" max="1284" width="11.7109375" style="1" customWidth="1"/>
    <col min="1285" max="1285" width="9.85546875" style="1" customWidth="1"/>
    <col min="1286" max="1286" width="8.140625" style="1" customWidth="1"/>
    <col min="1287" max="1287" width="9.85546875" style="1" customWidth="1"/>
    <col min="1288" max="1288" width="9.140625" style="1"/>
    <col min="1289" max="1289" width="12.7109375" style="1" customWidth="1"/>
    <col min="1290" max="1537" width="9.140625" style="1"/>
    <col min="1538" max="1538" width="7.28515625" style="1" customWidth="1"/>
    <col min="1539" max="1539" width="15" style="1" customWidth="1"/>
    <col min="1540" max="1540" width="11.7109375" style="1" customWidth="1"/>
    <col min="1541" max="1541" width="9.85546875" style="1" customWidth="1"/>
    <col min="1542" max="1542" width="8.140625" style="1" customWidth="1"/>
    <col min="1543" max="1543" width="9.85546875" style="1" customWidth="1"/>
    <col min="1544" max="1544" width="9.140625" style="1"/>
    <col min="1545" max="1545" width="12.7109375" style="1" customWidth="1"/>
    <col min="1546" max="1793" width="9.140625" style="1"/>
    <col min="1794" max="1794" width="7.28515625" style="1" customWidth="1"/>
    <col min="1795" max="1795" width="15" style="1" customWidth="1"/>
    <col min="1796" max="1796" width="11.7109375" style="1" customWidth="1"/>
    <col min="1797" max="1797" width="9.85546875" style="1" customWidth="1"/>
    <col min="1798" max="1798" width="8.140625" style="1" customWidth="1"/>
    <col min="1799" max="1799" width="9.85546875" style="1" customWidth="1"/>
    <col min="1800" max="1800" width="9.140625" style="1"/>
    <col min="1801" max="1801" width="12.7109375" style="1" customWidth="1"/>
    <col min="1802" max="2049" width="9.140625" style="1"/>
    <col min="2050" max="2050" width="7.28515625" style="1" customWidth="1"/>
    <col min="2051" max="2051" width="15" style="1" customWidth="1"/>
    <col min="2052" max="2052" width="11.7109375" style="1" customWidth="1"/>
    <col min="2053" max="2053" width="9.85546875" style="1" customWidth="1"/>
    <col min="2054" max="2054" width="8.140625" style="1" customWidth="1"/>
    <col min="2055" max="2055" width="9.85546875" style="1" customWidth="1"/>
    <col min="2056" max="2056" width="9.140625" style="1"/>
    <col min="2057" max="2057" width="12.7109375" style="1" customWidth="1"/>
    <col min="2058" max="2305" width="9.140625" style="1"/>
    <col min="2306" max="2306" width="7.28515625" style="1" customWidth="1"/>
    <col min="2307" max="2307" width="15" style="1" customWidth="1"/>
    <col min="2308" max="2308" width="11.7109375" style="1" customWidth="1"/>
    <col min="2309" max="2309" width="9.85546875" style="1" customWidth="1"/>
    <col min="2310" max="2310" width="8.140625" style="1" customWidth="1"/>
    <col min="2311" max="2311" width="9.85546875" style="1" customWidth="1"/>
    <col min="2312" max="2312" width="9.140625" style="1"/>
    <col min="2313" max="2313" width="12.7109375" style="1" customWidth="1"/>
    <col min="2314" max="2561" width="9.140625" style="1"/>
    <col min="2562" max="2562" width="7.28515625" style="1" customWidth="1"/>
    <col min="2563" max="2563" width="15" style="1" customWidth="1"/>
    <col min="2564" max="2564" width="11.7109375" style="1" customWidth="1"/>
    <col min="2565" max="2565" width="9.85546875" style="1" customWidth="1"/>
    <col min="2566" max="2566" width="8.140625" style="1" customWidth="1"/>
    <col min="2567" max="2567" width="9.85546875" style="1" customWidth="1"/>
    <col min="2568" max="2568" width="9.140625" style="1"/>
    <col min="2569" max="2569" width="12.7109375" style="1" customWidth="1"/>
    <col min="2570" max="2817" width="9.140625" style="1"/>
    <col min="2818" max="2818" width="7.28515625" style="1" customWidth="1"/>
    <col min="2819" max="2819" width="15" style="1" customWidth="1"/>
    <col min="2820" max="2820" width="11.7109375" style="1" customWidth="1"/>
    <col min="2821" max="2821" width="9.85546875" style="1" customWidth="1"/>
    <col min="2822" max="2822" width="8.140625" style="1" customWidth="1"/>
    <col min="2823" max="2823" width="9.85546875" style="1" customWidth="1"/>
    <col min="2824" max="2824" width="9.140625" style="1"/>
    <col min="2825" max="2825" width="12.7109375" style="1" customWidth="1"/>
    <col min="2826" max="3073" width="9.140625" style="1"/>
    <col min="3074" max="3074" width="7.28515625" style="1" customWidth="1"/>
    <col min="3075" max="3075" width="15" style="1" customWidth="1"/>
    <col min="3076" max="3076" width="11.7109375" style="1" customWidth="1"/>
    <col min="3077" max="3077" width="9.85546875" style="1" customWidth="1"/>
    <col min="3078" max="3078" width="8.140625" style="1" customWidth="1"/>
    <col min="3079" max="3079" width="9.85546875" style="1" customWidth="1"/>
    <col min="3080" max="3080" width="9.140625" style="1"/>
    <col min="3081" max="3081" width="12.7109375" style="1" customWidth="1"/>
    <col min="3082" max="3329" width="9.140625" style="1"/>
    <col min="3330" max="3330" width="7.28515625" style="1" customWidth="1"/>
    <col min="3331" max="3331" width="15" style="1" customWidth="1"/>
    <col min="3332" max="3332" width="11.7109375" style="1" customWidth="1"/>
    <col min="3333" max="3333" width="9.85546875" style="1" customWidth="1"/>
    <col min="3334" max="3334" width="8.140625" style="1" customWidth="1"/>
    <col min="3335" max="3335" width="9.85546875" style="1" customWidth="1"/>
    <col min="3336" max="3336" width="9.140625" style="1"/>
    <col min="3337" max="3337" width="12.7109375" style="1" customWidth="1"/>
    <col min="3338" max="3585" width="9.140625" style="1"/>
    <col min="3586" max="3586" width="7.28515625" style="1" customWidth="1"/>
    <col min="3587" max="3587" width="15" style="1" customWidth="1"/>
    <col min="3588" max="3588" width="11.7109375" style="1" customWidth="1"/>
    <col min="3589" max="3589" width="9.85546875" style="1" customWidth="1"/>
    <col min="3590" max="3590" width="8.140625" style="1" customWidth="1"/>
    <col min="3591" max="3591" width="9.85546875" style="1" customWidth="1"/>
    <col min="3592" max="3592" width="9.140625" style="1"/>
    <col min="3593" max="3593" width="12.7109375" style="1" customWidth="1"/>
    <col min="3594" max="3841" width="9.140625" style="1"/>
    <col min="3842" max="3842" width="7.28515625" style="1" customWidth="1"/>
    <col min="3843" max="3843" width="15" style="1" customWidth="1"/>
    <col min="3844" max="3844" width="11.7109375" style="1" customWidth="1"/>
    <col min="3845" max="3845" width="9.85546875" style="1" customWidth="1"/>
    <col min="3846" max="3846" width="8.140625" style="1" customWidth="1"/>
    <col min="3847" max="3847" width="9.85546875" style="1" customWidth="1"/>
    <col min="3848" max="3848" width="9.140625" style="1"/>
    <col min="3849" max="3849" width="12.7109375" style="1" customWidth="1"/>
    <col min="3850" max="4097" width="9.140625" style="1"/>
    <col min="4098" max="4098" width="7.28515625" style="1" customWidth="1"/>
    <col min="4099" max="4099" width="15" style="1" customWidth="1"/>
    <col min="4100" max="4100" width="11.7109375" style="1" customWidth="1"/>
    <col min="4101" max="4101" width="9.85546875" style="1" customWidth="1"/>
    <col min="4102" max="4102" width="8.140625" style="1" customWidth="1"/>
    <col min="4103" max="4103" width="9.85546875" style="1" customWidth="1"/>
    <col min="4104" max="4104" width="9.140625" style="1"/>
    <col min="4105" max="4105" width="12.7109375" style="1" customWidth="1"/>
    <col min="4106" max="4353" width="9.140625" style="1"/>
    <col min="4354" max="4354" width="7.28515625" style="1" customWidth="1"/>
    <col min="4355" max="4355" width="15" style="1" customWidth="1"/>
    <col min="4356" max="4356" width="11.7109375" style="1" customWidth="1"/>
    <col min="4357" max="4357" width="9.85546875" style="1" customWidth="1"/>
    <col min="4358" max="4358" width="8.140625" style="1" customWidth="1"/>
    <col min="4359" max="4359" width="9.85546875" style="1" customWidth="1"/>
    <col min="4360" max="4360" width="9.140625" style="1"/>
    <col min="4361" max="4361" width="12.7109375" style="1" customWidth="1"/>
    <col min="4362" max="4609" width="9.140625" style="1"/>
    <col min="4610" max="4610" width="7.28515625" style="1" customWidth="1"/>
    <col min="4611" max="4611" width="15" style="1" customWidth="1"/>
    <col min="4612" max="4612" width="11.7109375" style="1" customWidth="1"/>
    <col min="4613" max="4613" width="9.85546875" style="1" customWidth="1"/>
    <col min="4614" max="4614" width="8.140625" style="1" customWidth="1"/>
    <col min="4615" max="4615" width="9.85546875" style="1" customWidth="1"/>
    <col min="4616" max="4616" width="9.140625" style="1"/>
    <col min="4617" max="4617" width="12.7109375" style="1" customWidth="1"/>
    <col min="4618" max="4865" width="9.140625" style="1"/>
    <col min="4866" max="4866" width="7.28515625" style="1" customWidth="1"/>
    <col min="4867" max="4867" width="15" style="1" customWidth="1"/>
    <col min="4868" max="4868" width="11.7109375" style="1" customWidth="1"/>
    <col min="4869" max="4869" width="9.85546875" style="1" customWidth="1"/>
    <col min="4870" max="4870" width="8.140625" style="1" customWidth="1"/>
    <col min="4871" max="4871" width="9.85546875" style="1" customWidth="1"/>
    <col min="4872" max="4872" width="9.140625" style="1"/>
    <col min="4873" max="4873" width="12.7109375" style="1" customWidth="1"/>
    <col min="4874" max="5121" width="9.140625" style="1"/>
    <col min="5122" max="5122" width="7.28515625" style="1" customWidth="1"/>
    <col min="5123" max="5123" width="15" style="1" customWidth="1"/>
    <col min="5124" max="5124" width="11.7109375" style="1" customWidth="1"/>
    <col min="5125" max="5125" width="9.85546875" style="1" customWidth="1"/>
    <col min="5126" max="5126" width="8.140625" style="1" customWidth="1"/>
    <col min="5127" max="5127" width="9.85546875" style="1" customWidth="1"/>
    <col min="5128" max="5128" width="9.140625" style="1"/>
    <col min="5129" max="5129" width="12.7109375" style="1" customWidth="1"/>
    <col min="5130" max="5377" width="9.140625" style="1"/>
    <col min="5378" max="5378" width="7.28515625" style="1" customWidth="1"/>
    <col min="5379" max="5379" width="15" style="1" customWidth="1"/>
    <col min="5380" max="5380" width="11.7109375" style="1" customWidth="1"/>
    <col min="5381" max="5381" width="9.85546875" style="1" customWidth="1"/>
    <col min="5382" max="5382" width="8.140625" style="1" customWidth="1"/>
    <col min="5383" max="5383" width="9.85546875" style="1" customWidth="1"/>
    <col min="5384" max="5384" width="9.140625" style="1"/>
    <col min="5385" max="5385" width="12.7109375" style="1" customWidth="1"/>
    <col min="5386" max="5633" width="9.140625" style="1"/>
    <col min="5634" max="5634" width="7.28515625" style="1" customWidth="1"/>
    <col min="5635" max="5635" width="15" style="1" customWidth="1"/>
    <col min="5636" max="5636" width="11.7109375" style="1" customWidth="1"/>
    <col min="5637" max="5637" width="9.85546875" style="1" customWidth="1"/>
    <col min="5638" max="5638" width="8.140625" style="1" customWidth="1"/>
    <col min="5639" max="5639" width="9.85546875" style="1" customWidth="1"/>
    <col min="5640" max="5640" width="9.140625" style="1"/>
    <col min="5641" max="5641" width="12.7109375" style="1" customWidth="1"/>
    <col min="5642" max="5889" width="9.140625" style="1"/>
    <col min="5890" max="5890" width="7.28515625" style="1" customWidth="1"/>
    <col min="5891" max="5891" width="15" style="1" customWidth="1"/>
    <col min="5892" max="5892" width="11.7109375" style="1" customWidth="1"/>
    <col min="5893" max="5893" width="9.85546875" style="1" customWidth="1"/>
    <col min="5894" max="5894" width="8.140625" style="1" customWidth="1"/>
    <col min="5895" max="5895" width="9.85546875" style="1" customWidth="1"/>
    <col min="5896" max="5896" width="9.140625" style="1"/>
    <col min="5897" max="5897" width="12.7109375" style="1" customWidth="1"/>
    <col min="5898" max="6145" width="9.140625" style="1"/>
    <col min="6146" max="6146" width="7.28515625" style="1" customWidth="1"/>
    <col min="6147" max="6147" width="15" style="1" customWidth="1"/>
    <col min="6148" max="6148" width="11.7109375" style="1" customWidth="1"/>
    <col min="6149" max="6149" width="9.85546875" style="1" customWidth="1"/>
    <col min="6150" max="6150" width="8.140625" style="1" customWidth="1"/>
    <col min="6151" max="6151" width="9.85546875" style="1" customWidth="1"/>
    <col min="6152" max="6152" width="9.140625" style="1"/>
    <col min="6153" max="6153" width="12.7109375" style="1" customWidth="1"/>
    <col min="6154" max="6401" width="9.140625" style="1"/>
    <col min="6402" max="6402" width="7.28515625" style="1" customWidth="1"/>
    <col min="6403" max="6403" width="15" style="1" customWidth="1"/>
    <col min="6404" max="6404" width="11.7109375" style="1" customWidth="1"/>
    <col min="6405" max="6405" width="9.85546875" style="1" customWidth="1"/>
    <col min="6406" max="6406" width="8.140625" style="1" customWidth="1"/>
    <col min="6407" max="6407" width="9.85546875" style="1" customWidth="1"/>
    <col min="6408" max="6408" width="9.140625" style="1"/>
    <col min="6409" max="6409" width="12.7109375" style="1" customWidth="1"/>
    <col min="6410" max="6657" width="9.140625" style="1"/>
    <col min="6658" max="6658" width="7.28515625" style="1" customWidth="1"/>
    <col min="6659" max="6659" width="15" style="1" customWidth="1"/>
    <col min="6660" max="6660" width="11.7109375" style="1" customWidth="1"/>
    <col min="6661" max="6661" width="9.85546875" style="1" customWidth="1"/>
    <col min="6662" max="6662" width="8.140625" style="1" customWidth="1"/>
    <col min="6663" max="6663" width="9.85546875" style="1" customWidth="1"/>
    <col min="6664" max="6664" width="9.140625" style="1"/>
    <col min="6665" max="6665" width="12.7109375" style="1" customWidth="1"/>
    <col min="6666" max="6913" width="9.140625" style="1"/>
    <col min="6914" max="6914" width="7.28515625" style="1" customWidth="1"/>
    <col min="6915" max="6915" width="15" style="1" customWidth="1"/>
    <col min="6916" max="6916" width="11.7109375" style="1" customWidth="1"/>
    <col min="6917" max="6917" width="9.85546875" style="1" customWidth="1"/>
    <col min="6918" max="6918" width="8.140625" style="1" customWidth="1"/>
    <col min="6919" max="6919" width="9.85546875" style="1" customWidth="1"/>
    <col min="6920" max="6920" width="9.140625" style="1"/>
    <col min="6921" max="6921" width="12.7109375" style="1" customWidth="1"/>
    <col min="6922" max="7169" width="9.140625" style="1"/>
    <col min="7170" max="7170" width="7.28515625" style="1" customWidth="1"/>
    <col min="7171" max="7171" width="15" style="1" customWidth="1"/>
    <col min="7172" max="7172" width="11.7109375" style="1" customWidth="1"/>
    <col min="7173" max="7173" width="9.85546875" style="1" customWidth="1"/>
    <col min="7174" max="7174" width="8.140625" style="1" customWidth="1"/>
    <col min="7175" max="7175" width="9.85546875" style="1" customWidth="1"/>
    <col min="7176" max="7176" width="9.140625" style="1"/>
    <col min="7177" max="7177" width="12.7109375" style="1" customWidth="1"/>
    <col min="7178" max="7425" width="9.140625" style="1"/>
    <col min="7426" max="7426" width="7.28515625" style="1" customWidth="1"/>
    <col min="7427" max="7427" width="15" style="1" customWidth="1"/>
    <col min="7428" max="7428" width="11.7109375" style="1" customWidth="1"/>
    <col min="7429" max="7429" width="9.85546875" style="1" customWidth="1"/>
    <col min="7430" max="7430" width="8.140625" style="1" customWidth="1"/>
    <col min="7431" max="7431" width="9.85546875" style="1" customWidth="1"/>
    <col min="7432" max="7432" width="9.140625" style="1"/>
    <col min="7433" max="7433" width="12.7109375" style="1" customWidth="1"/>
    <col min="7434" max="7681" width="9.140625" style="1"/>
    <col min="7682" max="7682" width="7.28515625" style="1" customWidth="1"/>
    <col min="7683" max="7683" width="15" style="1" customWidth="1"/>
    <col min="7684" max="7684" width="11.7109375" style="1" customWidth="1"/>
    <col min="7685" max="7685" width="9.85546875" style="1" customWidth="1"/>
    <col min="7686" max="7686" width="8.140625" style="1" customWidth="1"/>
    <col min="7687" max="7687" width="9.85546875" style="1" customWidth="1"/>
    <col min="7688" max="7688" width="9.140625" style="1"/>
    <col min="7689" max="7689" width="12.7109375" style="1" customWidth="1"/>
    <col min="7690" max="7937" width="9.140625" style="1"/>
    <col min="7938" max="7938" width="7.28515625" style="1" customWidth="1"/>
    <col min="7939" max="7939" width="15" style="1" customWidth="1"/>
    <col min="7940" max="7940" width="11.7109375" style="1" customWidth="1"/>
    <col min="7941" max="7941" width="9.85546875" style="1" customWidth="1"/>
    <col min="7942" max="7942" width="8.140625" style="1" customWidth="1"/>
    <col min="7943" max="7943" width="9.85546875" style="1" customWidth="1"/>
    <col min="7944" max="7944" width="9.140625" style="1"/>
    <col min="7945" max="7945" width="12.7109375" style="1" customWidth="1"/>
    <col min="7946" max="8193" width="9.140625" style="1"/>
    <col min="8194" max="8194" width="7.28515625" style="1" customWidth="1"/>
    <col min="8195" max="8195" width="15" style="1" customWidth="1"/>
    <col min="8196" max="8196" width="11.7109375" style="1" customWidth="1"/>
    <col min="8197" max="8197" width="9.85546875" style="1" customWidth="1"/>
    <col min="8198" max="8198" width="8.140625" style="1" customWidth="1"/>
    <col min="8199" max="8199" width="9.85546875" style="1" customWidth="1"/>
    <col min="8200" max="8200" width="9.140625" style="1"/>
    <col min="8201" max="8201" width="12.7109375" style="1" customWidth="1"/>
    <col min="8202" max="8449" width="9.140625" style="1"/>
    <col min="8450" max="8450" width="7.28515625" style="1" customWidth="1"/>
    <col min="8451" max="8451" width="15" style="1" customWidth="1"/>
    <col min="8452" max="8452" width="11.7109375" style="1" customWidth="1"/>
    <col min="8453" max="8453" width="9.85546875" style="1" customWidth="1"/>
    <col min="8454" max="8454" width="8.140625" style="1" customWidth="1"/>
    <col min="8455" max="8455" width="9.85546875" style="1" customWidth="1"/>
    <col min="8456" max="8456" width="9.140625" style="1"/>
    <col min="8457" max="8457" width="12.7109375" style="1" customWidth="1"/>
    <col min="8458" max="8705" width="9.140625" style="1"/>
    <col min="8706" max="8706" width="7.28515625" style="1" customWidth="1"/>
    <col min="8707" max="8707" width="15" style="1" customWidth="1"/>
    <col min="8708" max="8708" width="11.7109375" style="1" customWidth="1"/>
    <col min="8709" max="8709" width="9.85546875" style="1" customWidth="1"/>
    <col min="8710" max="8710" width="8.140625" style="1" customWidth="1"/>
    <col min="8711" max="8711" width="9.85546875" style="1" customWidth="1"/>
    <col min="8712" max="8712" width="9.140625" style="1"/>
    <col min="8713" max="8713" width="12.7109375" style="1" customWidth="1"/>
    <col min="8714" max="8961" width="9.140625" style="1"/>
    <col min="8962" max="8962" width="7.28515625" style="1" customWidth="1"/>
    <col min="8963" max="8963" width="15" style="1" customWidth="1"/>
    <col min="8964" max="8964" width="11.7109375" style="1" customWidth="1"/>
    <col min="8965" max="8965" width="9.85546875" style="1" customWidth="1"/>
    <col min="8966" max="8966" width="8.140625" style="1" customWidth="1"/>
    <col min="8967" max="8967" width="9.85546875" style="1" customWidth="1"/>
    <col min="8968" max="8968" width="9.140625" style="1"/>
    <col min="8969" max="8969" width="12.7109375" style="1" customWidth="1"/>
    <col min="8970" max="9217" width="9.140625" style="1"/>
    <col min="9218" max="9218" width="7.28515625" style="1" customWidth="1"/>
    <col min="9219" max="9219" width="15" style="1" customWidth="1"/>
    <col min="9220" max="9220" width="11.7109375" style="1" customWidth="1"/>
    <col min="9221" max="9221" width="9.85546875" style="1" customWidth="1"/>
    <col min="9222" max="9222" width="8.140625" style="1" customWidth="1"/>
    <col min="9223" max="9223" width="9.85546875" style="1" customWidth="1"/>
    <col min="9224" max="9224" width="9.140625" style="1"/>
    <col min="9225" max="9225" width="12.7109375" style="1" customWidth="1"/>
    <col min="9226" max="9473" width="9.140625" style="1"/>
    <col min="9474" max="9474" width="7.28515625" style="1" customWidth="1"/>
    <col min="9475" max="9475" width="15" style="1" customWidth="1"/>
    <col min="9476" max="9476" width="11.7109375" style="1" customWidth="1"/>
    <col min="9477" max="9477" width="9.85546875" style="1" customWidth="1"/>
    <col min="9478" max="9478" width="8.140625" style="1" customWidth="1"/>
    <col min="9479" max="9479" width="9.85546875" style="1" customWidth="1"/>
    <col min="9480" max="9480" width="9.140625" style="1"/>
    <col min="9481" max="9481" width="12.7109375" style="1" customWidth="1"/>
    <col min="9482" max="9729" width="9.140625" style="1"/>
    <col min="9730" max="9730" width="7.28515625" style="1" customWidth="1"/>
    <col min="9731" max="9731" width="15" style="1" customWidth="1"/>
    <col min="9732" max="9732" width="11.7109375" style="1" customWidth="1"/>
    <col min="9733" max="9733" width="9.85546875" style="1" customWidth="1"/>
    <col min="9734" max="9734" width="8.140625" style="1" customWidth="1"/>
    <col min="9735" max="9735" width="9.85546875" style="1" customWidth="1"/>
    <col min="9736" max="9736" width="9.140625" style="1"/>
    <col min="9737" max="9737" width="12.7109375" style="1" customWidth="1"/>
    <col min="9738" max="9985" width="9.140625" style="1"/>
    <col min="9986" max="9986" width="7.28515625" style="1" customWidth="1"/>
    <col min="9987" max="9987" width="15" style="1" customWidth="1"/>
    <col min="9988" max="9988" width="11.7109375" style="1" customWidth="1"/>
    <col min="9989" max="9989" width="9.85546875" style="1" customWidth="1"/>
    <col min="9990" max="9990" width="8.140625" style="1" customWidth="1"/>
    <col min="9991" max="9991" width="9.85546875" style="1" customWidth="1"/>
    <col min="9992" max="9992" width="9.140625" style="1"/>
    <col min="9993" max="9993" width="12.7109375" style="1" customWidth="1"/>
    <col min="9994" max="10241" width="9.140625" style="1"/>
    <col min="10242" max="10242" width="7.28515625" style="1" customWidth="1"/>
    <col min="10243" max="10243" width="15" style="1" customWidth="1"/>
    <col min="10244" max="10244" width="11.7109375" style="1" customWidth="1"/>
    <col min="10245" max="10245" width="9.85546875" style="1" customWidth="1"/>
    <col min="10246" max="10246" width="8.140625" style="1" customWidth="1"/>
    <col min="10247" max="10247" width="9.85546875" style="1" customWidth="1"/>
    <col min="10248" max="10248" width="9.140625" style="1"/>
    <col min="10249" max="10249" width="12.7109375" style="1" customWidth="1"/>
    <col min="10250" max="10497" width="9.140625" style="1"/>
    <col min="10498" max="10498" width="7.28515625" style="1" customWidth="1"/>
    <col min="10499" max="10499" width="15" style="1" customWidth="1"/>
    <col min="10500" max="10500" width="11.7109375" style="1" customWidth="1"/>
    <col min="10501" max="10501" width="9.85546875" style="1" customWidth="1"/>
    <col min="10502" max="10502" width="8.140625" style="1" customWidth="1"/>
    <col min="10503" max="10503" width="9.85546875" style="1" customWidth="1"/>
    <col min="10504" max="10504" width="9.140625" style="1"/>
    <col min="10505" max="10505" width="12.7109375" style="1" customWidth="1"/>
    <col min="10506" max="10753" width="9.140625" style="1"/>
    <col min="10754" max="10754" width="7.28515625" style="1" customWidth="1"/>
    <col min="10755" max="10755" width="15" style="1" customWidth="1"/>
    <col min="10756" max="10756" width="11.7109375" style="1" customWidth="1"/>
    <col min="10757" max="10757" width="9.85546875" style="1" customWidth="1"/>
    <col min="10758" max="10758" width="8.140625" style="1" customWidth="1"/>
    <col min="10759" max="10759" width="9.85546875" style="1" customWidth="1"/>
    <col min="10760" max="10760" width="9.140625" style="1"/>
    <col min="10761" max="10761" width="12.7109375" style="1" customWidth="1"/>
    <col min="10762" max="11009" width="9.140625" style="1"/>
    <col min="11010" max="11010" width="7.28515625" style="1" customWidth="1"/>
    <col min="11011" max="11011" width="15" style="1" customWidth="1"/>
    <col min="11012" max="11012" width="11.7109375" style="1" customWidth="1"/>
    <col min="11013" max="11013" width="9.85546875" style="1" customWidth="1"/>
    <col min="11014" max="11014" width="8.140625" style="1" customWidth="1"/>
    <col min="11015" max="11015" width="9.85546875" style="1" customWidth="1"/>
    <col min="11016" max="11016" width="9.140625" style="1"/>
    <col min="11017" max="11017" width="12.7109375" style="1" customWidth="1"/>
    <col min="11018" max="11265" width="9.140625" style="1"/>
    <col min="11266" max="11266" width="7.28515625" style="1" customWidth="1"/>
    <col min="11267" max="11267" width="15" style="1" customWidth="1"/>
    <col min="11268" max="11268" width="11.7109375" style="1" customWidth="1"/>
    <col min="11269" max="11269" width="9.85546875" style="1" customWidth="1"/>
    <col min="11270" max="11270" width="8.140625" style="1" customWidth="1"/>
    <col min="11271" max="11271" width="9.85546875" style="1" customWidth="1"/>
    <col min="11272" max="11272" width="9.140625" style="1"/>
    <col min="11273" max="11273" width="12.7109375" style="1" customWidth="1"/>
    <col min="11274" max="11521" width="9.140625" style="1"/>
    <col min="11522" max="11522" width="7.28515625" style="1" customWidth="1"/>
    <col min="11523" max="11523" width="15" style="1" customWidth="1"/>
    <col min="11524" max="11524" width="11.7109375" style="1" customWidth="1"/>
    <col min="11525" max="11525" width="9.85546875" style="1" customWidth="1"/>
    <col min="11526" max="11526" width="8.140625" style="1" customWidth="1"/>
    <col min="11527" max="11527" width="9.85546875" style="1" customWidth="1"/>
    <col min="11528" max="11528" width="9.140625" style="1"/>
    <col min="11529" max="11529" width="12.7109375" style="1" customWidth="1"/>
    <col min="11530" max="11777" width="9.140625" style="1"/>
    <col min="11778" max="11778" width="7.28515625" style="1" customWidth="1"/>
    <col min="11779" max="11779" width="15" style="1" customWidth="1"/>
    <col min="11780" max="11780" width="11.7109375" style="1" customWidth="1"/>
    <col min="11781" max="11781" width="9.85546875" style="1" customWidth="1"/>
    <col min="11782" max="11782" width="8.140625" style="1" customWidth="1"/>
    <col min="11783" max="11783" width="9.85546875" style="1" customWidth="1"/>
    <col min="11784" max="11784" width="9.140625" style="1"/>
    <col min="11785" max="11785" width="12.7109375" style="1" customWidth="1"/>
    <col min="11786" max="12033" width="9.140625" style="1"/>
    <col min="12034" max="12034" width="7.28515625" style="1" customWidth="1"/>
    <col min="12035" max="12035" width="15" style="1" customWidth="1"/>
    <col min="12036" max="12036" width="11.7109375" style="1" customWidth="1"/>
    <col min="12037" max="12037" width="9.85546875" style="1" customWidth="1"/>
    <col min="12038" max="12038" width="8.140625" style="1" customWidth="1"/>
    <col min="12039" max="12039" width="9.85546875" style="1" customWidth="1"/>
    <col min="12040" max="12040" width="9.140625" style="1"/>
    <col min="12041" max="12041" width="12.7109375" style="1" customWidth="1"/>
    <col min="12042" max="12289" width="9.140625" style="1"/>
    <col min="12290" max="12290" width="7.28515625" style="1" customWidth="1"/>
    <col min="12291" max="12291" width="15" style="1" customWidth="1"/>
    <col min="12292" max="12292" width="11.7109375" style="1" customWidth="1"/>
    <col min="12293" max="12293" width="9.85546875" style="1" customWidth="1"/>
    <col min="12294" max="12294" width="8.140625" style="1" customWidth="1"/>
    <col min="12295" max="12295" width="9.85546875" style="1" customWidth="1"/>
    <col min="12296" max="12296" width="9.140625" style="1"/>
    <col min="12297" max="12297" width="12.7109375" style="1" customWidth="1"/>
    <col min="12298" max="12545" width="9.140625" style="1"/>
    <col min="12546" max="12546" width="7.28515625" style="1" customWidth="1"/>
    <col min="12547" max="12547" width="15" style="1" customWidth="1"/>
    <col min="12548" max="12548" width="11.7109375" style="1" customWidth="1"/>
    <col min="12549" max="12549" width="9.85546875" style="1" customWidth="1"/>
    <col min="12550" max="12550" width="8.140625" style="1" customWidth="1"/>
    <col min="12551" max="12551" width="9.85546875" style="1" customWidth="1"/>
    <col min="12552" max="12552" width="9.140625" style="1"/>
    <col min="12553" max="12553" width="12.7109375" style="1" customWidth="1"/>
    <col min="12554" max="12801" width="9.140625" style="1"/>
    <col min="12802" max="12802" width="7.28515625" style="1" customWidth="1"/>
    <col min="12803" max="12803" width="15" style="1" customWidth="1"/>
    <col min="12804" max="12804" width="11.7109375" style="1" customWidth="1"/>
    <col min="12805" max="12805" width="9.85546875" style="1" customWidth="1"/>
    <col min="12806" max="12806" width="8.140625" style="1" customWidth="1"/>
    <col min="12807" max="12807" width="9.85546875" style="1" customWidth="1"/>
    <col min="12808" max="12808" width="9.140625" style="1"/>
    <col min="12809" max="12809" width="12.7109375" style="1" customWidth="1"/>
    <col min="12810" max="13057" width="9.140625" style="1"/>
    <col min="13058" max="13058" width="7.28515625" style="1" customWidth="1"/>
    <col min="13059" max="13059" width="15" style="1" customWidth="1"/>
    <col min="13060" max="13060" width="11.7109375" style="1" customWidth="1"/>
    <col min="13061" max="13061" width="9.85546875" style="1" customWidth="1"/>
    <col min="13062" max="13062" width="8.140625" style="1" customWidth="1"/>
    <col min="13063" max="13063" width="9.85546875" style="1" customWidth="1"/>
    <col min="13064" max="13064" width="9.140625" style="1"/>
    <col min="13065" max="13065" width="12.7109375" style="1" customWidth="1"/>
    <col min="13066" max="13313" width="9.140625" style="1"/>
    <col min="13314" max="13314" width="7.28515625" style="1" customWidth="1"/>
    <col min="13315" max="13315" width="15" style="1" customWidth="1"/>
    <col min="13316" max="13316" width="11.7109375" style="1" customWidth="1"/>
    <col min="13317" max="13317" width="9.85546875" style="1" customWidth="1"/>
    <col min="13318" max="13318" width="8.140625" style="1" customWidth="1"/>
    <col min="13319" max="13319" width="9.85546875" style="1" customWidth="1"/>
    <col min="13320" max="13320" width="9.140625" style="1"/>
    <col min="13321" max="13321" width="12.7109375" style="1" customWidth="1"/>
    <col min="13322" max="13569" width="9.140625" style="1"/>
    <col min="13570" max="13570" width="7.28515625" style="1" customWidth="1"/>
    <col min="13571" max="13571" width="15" style="1" customWidth="1"/>
    <col min="13572" max="13572" width="11.7109375" style="1" customWidth="1"/>
    <col min="13573" max="13573" width="9.85546875" style="1" customWidth="1"/>
    <col min="13574" max="13574" width="8.140625" style="1" customWidth="1"/>
    <col min="13575" max="13575" width="9.85546875" style="1" customWidth="1"/>
    <col min="13576" max="13576" width="9.140625" style="1"/>
    <col min="13577" max="13577" width="12.7109375" style="1" customWidth="1"/>
    <col min="13578" max="13825" width="9.140625" style="1"/>
    <col min="13826" max="13826" width="7.28515625" style="1" customWidth="1"/>
    <col min="13827" max="13827" width="15" style="1" customWidth="1"/>
    <col min="13828" max="13828" width="11.7109375" style="1" customWidth="1"/>
    <col min="13829" max="13829" width="9.85546875" style="1" customWidth="1"/>
    <col min="13830" max="13830" width="8.140625" style="1" customWidth="1"/>
    <col min="13831" max="13831" width="9.85546875" style="1" customWidth="1"/>
    <col min="13832" max="13832" width="9.140625" style="1"/>
    <col min="13833" max="13833" width="12.7109375" style="1" customWidth="1"/>
    <col min="13834" max="14081" width="9.140625" style="1"/>
    <col min="14082" max="14082" width="7.28515625" style="1" customWidth="1"/>
    <col min="14083" max="14083" width="15" style="1" customWidth="1"/>
    <col min="14084" max="14084" width="11.7109375" style="1" customWidth="1"/>
    <col min="14085" max="14085" width="9.85546875" style="1" customWidth="1"/>
    <col min="14086" max="14086" width="8.140625" style="1" customWidth="1"/>
    <col min="14087" max="14087" width="9.85546875" style="1" customWidth="1"/>
    <col min="14088" max="14088" width="9.140625" style="1"/>
    <col min="14089" max="14089" width="12.7109375" style="1" customWidth="1"/>
    <col min="14090" max="14337" width="9.140625" style="1"/>
    <col min="14338" max="14338" width="7.28515625" style="1" customWidth="1"/>
    <col min="14339" max="14339" width="15" style="1" customWidth="1"/>
    <col min="14340" max="14340" width="11.7109375" style="1" customWidth="1"/>
    <col min="14341" max="14341" width="9.85546875" style="1" customWidth="1"/>
    <col min="14342" max="14342" width="8.140625" style="1" customWidth="1"/>
    <col min="14343" max="14343" width="9.85546875" style="1" customWidth="1"/>
    <col min="14344" max="14344" width="9.140625" style="1"/>
    <col min="14345" max="14345" width="12.7109375" style="1" customWidth="1"/>
    <col min="14346" max="14593" width="9.140625" style="1"/>
    <col min="14594" max="14594" width="7.28515625" style="1" customWidth="1"/>
    <col min="14595" max="14595" width="15" style="1" customWidth="1"/>
    <col min="14596" max="14596" width="11.7109375" style="1" customWidth="1"/>
    <col min="14597" max="14597" width="9.85546875" style="1" customWidth="1"/>
    <col min="14598" max="14598" width="8.140625" style="1" customWidth="1"/>
    <col min="14599" max="14599" width="9.85546875" style="1" customWidth="1"/>
    <col min="14600" max="14600" width="9.140625" style="1"/>
    <col min="14601" max="14601" width="12.7109375" style="1" customWidth="1"/>
    <col min="14602" max="14849" width="9.140625" style="1"/>
    <col min="14850" max="14850" width="7.28515625" style="1" customWidth="1"/>
    <col min="14851" max="14851" width="15" style="1" customWidth="1"/>
    <col min="14852" max="14852" width="11.7109375" style="1" customWidth="1"/>
    <col min="14853" max="14853" width="9.85546875" style="1" customWidth="1"/>
    <col min="14854" max="14854" width="8.140625" style="1" customWidth="1"/>
    <col min="14855" max="14855" width="9.85546875" style="1" customWidth="1"/>
    <col min="14856" max="14856" width="9.140625" style="1"/>
    <col min="14857" max="14857" width="12.7109375" style="1" customWidth="1"/>
    <col min="14858" max="15105" width="9.140625" style="1"/>
    <col min="15106" max="15106" width="7.28515625" style="1" customWidth="1"/>
    <col min="15107" max="15107" width="15" style="1" customWidth="1"/>
    <col min="15108" max="15108" width="11.7109375" style="1" customWidth="1"/>
    <col min="15109" max="15109" width="9.85546875" style="1" customWidth="1"/>
    <col min="15110" max="15110" width="8.140625" style="1" customWidth="1"/>
    <col min="15111" max="15111" width="9.85546875" style="1" customWidth="1"/>
    <col min="15112" max="15112" width="9.140625" style="1"/>
    <col min="15113" max="15113" width="12.7109375" style="1" customWidth="1"/>
    <col min="15114" max="15361" width="9.140625" style="1"/>
    <col min="15362" max="15362" width="7.28515625" style="1" customWidth="1"/>
    <col min="15363" max="15363" width="15" style="1" customWidth="1"/>
    <col min="15364" max="15364" width="11.7109375" style="1" customWidth="1"/>
    <col min="15365" max="15365" width="9.85546875" style="1" customWidth="1"/>
    <col min="15366" max="15366" width="8.140625" style="1" customWidth="1"/>
    <col min="15367" max="15367" width="9.85546875" style="1" customWidth="1"/>
    <col min="15368" max="15368" width="9.140625" style="1"/>
    <col min="15369" max="15369" width="12.7109375" style="1" customWidth="1"/>
    <col min="15370" max="15617" width="9.140625" style="1"/>
    <col min="15618" max="15618" width="7.28515625" style="1" customWidth="1"/>
    <col min="15619" max="15619" width="15" style="1" customWidth="1"/>
    <col min="15620" max="15620" width="11.7109375" style="1" customWidth="1"/>
    <col min="15621" max="15621" width="9.85546875" style="1" customWidth="1"/>
    <col min="15622" max="15622" width="8.140625" style="1" customWidth="1"/>
    <col min="15623" max="15623" width="9.85546875" style="1" customWidth="1"/>
    <col min="15624" max="15624" width="9.140625" style="1"/>
    <col min="15625" max="15625" width="12.7109375" style="1" customWidth="1"/>
    <col min="15626" max="15873" width="9.140625" style="1"/>
    <col min="15874" max="15874" width="7.28515625" style="1" customWidth="1"/>
    <col min="15875" max="15875" width="15" style="1" customWidth="1"/>
    <col min="15876" max="15876" width="11.7109375" style="1" customWidth="1"/>
    <col min="15877" max="15877" width="9.85546875" style="1" customWidth="1"/>
    <col min="15878" max="15878" width="8.140625" style="1" customWidth="1"/>
    <col min="15879" max="15879" width="9.85546875" style="1" customWidth="1"/>
    <col min="15880" max="15880" width="9.140625" style="1"/>
    <col min="15881" max="15881" width="12.7109375" style="1" customWidth="1"/>
    <col min="15882" max="16129" width="9.140625" style="1"/>
    <col min="16130" max="16130" width="7.28515625" style="1" customWidth="1"/>
    <col min="16131" max="16131" width="15" style="1" customWidth="1"/>
    <col min="16132" max="16132" width="11.7109375" style="1" customWidth="1"/>
    <col min="16133" max="16133" width="9.85546875" style="1" customWidth="1"/>
    <col min="16134" max="16134" width="8.140625" style="1" customWidth="1"/>
    <col min="16135" max="16135" width="9.85546875" style="1" customWidth="1"/>
    <col min="16136" max="16136" width="9.140625" style="1"/>
    <col min="16137" max="16137" width="12.7109375" style="1" customWidth="1"/>
    <col min="16138" max="16384" width="9.140625" style="1"/>
  </cols>
  <sheetData>
    <row r="1" spans="1:10" x14ac:dyDescent="0.2">
      <c r="A1" s="273" t="s">
        <v>39</v>
      </c>
      <c r="B1" s="273"/>
      <c r="C1" s="95"/>
      <c r="D1" s="95"/>
      <c r="E1" s="95"/>
      <c r="F1" s="95"/>
      <c r="G1" s="95"/>
      <c r="H1" s="185"/>
      <c r="I1" s="96"/>
    </row>
    <row r="2" spans="1:10" ht="93" customHeight="1" x14ac:dyDescent="0.2">
      <c r="A2" s="272" t="s">
        <v>47</v>
      </c>
      <c r="B2" s="272"/>
      <c r="C2" s="272"/>
      <c r="D2" s="272"/>
      <c r="E2" s="272"/>
      <c r="F2" s="272"/>
      <c r="G2" s="272"/>
      <c r="H2" s="272"/>
      <c r="I2" s="272"/>
    </row>
    <row r="3" spans="1:10" ht="87" customHeight="1" thickBot="1" x14ac:dyDescent="0.25">
      <c r="A3" s="274" t="s">
        <v>41</v>
      </c>
      <c r="B3" s="272"/>
      <c r="C3" s="272"/>
      <c r="D3" s="272"/>
      <c r="E3" s="272"/>
      <c r="F3" s="272"/>
      <c r="G3" s="272"/>
      <c r="H3" s="272"/>
      <c r="I3" s="272"/>
      <c r="J3" s="272"/>
    </row>
    <row r="4" spans="1:10" x14ac:dyDescent="0.2">
      <c r="A4" s="262" t="s">
        <v>32</v>
      </c>
      <c r="B4" s="263"/>
      <c r="C4" s="263"/>
      <c r="D4" s="263"/>
      <c r="E4" s="263"/>
      <c r="F4" s="263"/>
      <c r="G4" s="263"/>
      <c r="H4" s="263"/>
      <c r="I4" s="264"/>
    </row>
    <row r="5" spans="1:10" x14ac:dyDescent="0.2">
      <c r="A5" s="265"/>
      <c r="B5" s="266"/>
      <c r="C5" s="266"/>
      <c r="D5" s="266"/>
      <c r="E5" s="266"/>
      <c r="F5" s="266"/>
      <c r="G5" s="266"/>
      <c r="H5" s="266"/>
      <c r="I5" s="267"/>
    </row>
    <row r="6" spans="1:10" ht="15" thickBot="1" x14ac:dyDescent="0.25">
      <c r="A6" s="268"/>
      <c r="B6" s="269"/>
      <c r="C6" s="269"/>
      <c r="D6" s="269"/>
      <c r="E6" s="269"/>
      <c r="F6" s="269"/>
      <c r="G6" s="269"/>
      <c r="H6" s="269"/>
      <c r="I6" s="270"/>
    </row>
    <row r="7" spans="1:10" s="179" customFormat="1" ht="47.25" customHeight="1" thickBot="1" x14ac:dyDescent="0.25">
      <c r="A7" s="119" t="s">
        <v>6</v>
      </c>
      <c r="B7" s="120" t="s">
        <v>2</v>
      </c>
      <c r="C7" s="121" t="s">
        <v>37</v>
      </c>
      <c r="D7" s="122" t="s">
        <v>38</v>
      </c>
      <c r="E7" s="122" t="s">
        <v>42</v>
      </c>
      <c r="F7" s="121" t="s">
        <v>3</v>
      </c>
      <c r="G7" s="121" t="s">
        <v>0</v>
      </c>
      <c r="H7" s="107" t="s">
        <v>33</v>
      </c>
      <c r="I7" s="108" t="s">
        <v>34</v>
      </c>
    </row>
    <row r="8" spans="1:10" ht="15.75" thickBot="1" x14ac:dyDescent="0.3">
      <c r="A8" s="125">
        <v>1</v>
      </c>
      <c r="B8" s="126">
        <v>2</v>
      </c>
      <c r="C8" s="126">
        <v>3</v>
      </c>
      <c r="D8" s="127">
        <v>4</v>
      </c>
      <c r="E8" s="127"/>
      <c r="F8" s="126">
        <v>5</v>
      </c>
      <c r="G8" s="126">
        <v>6</v>
      </c>
      <c r="H8" s="126">
        <v>7</v>
      </c>
      <c r="I8" s="128">
        <v>8</v>
      </c>
    </row>
    <row r="9" spans="1:10" ht="15" x14ac:dyDescent="0.25">
      <c r="A9" s="125"/>
      <c r="B9" s="126"/>
      <c r="C9" s="126"/>
      <c r="D9" s="127"/>
      <c r="E9" s="127"/>
      <c r="F9" s="126"/>
      <c r="G9" s="126"/>
      <c r="H9" s="186"/>
      <c r="I9" s="129"/>
    </row>
    <row r="10" spans="1:10" ht="15" x14ac:dyDescent="0.25">
      <c r="A10" s="130">
        <v>1</v>
      </c>
      <c r="B10" s="278" t="s">
        <v>8</v>
      </c>
      <c r="C10" s="12">
        <v>1002</v>
      </c>
      <c r="D10" s="13">
        <v>45.01</v>
      </c>
      <c r="E10" s="13">
        <v>1.8</v>
      </c>
      <c r="F10" s="14">
        <v>5</v>
      </c>
      <c r="G10" s="12" t="s">
        <v>1</v>
      </c>
      <c r="H10" s="187">
        <v>61</v>
      </c>
      <c r="I10" s="101">
        <f>20%*H10*D10</f>
        <v>549.12200000000007</v>
      </c>
    </row>
    <row r="11" spans="1:10" ht="15" x14ac:dyDescent="0.25">
      <c r="A11" s="130">
        <v>2</v>
      </c>
      <c r="B11" s="278" t="s">
        <v>8</v>
      </c>
      <c r="C11" s="12">
        <v>14014</v>
      </c>
      <c r="D11" s="13">
        <v>10.000999999999999</v>
      </c>
      <c r="E11" s="13">
        <v>6.6719999999999997</v>
      </c>
      <c r="F11" s="14">
        <v>6</v>
      </c>
      <c r="G11" s="12" t="s">
        <v>1</v>
      </c>
      <c r="H11" s="187">
        <v>61</v>
      </c>
      <c r="I11" s="101">
        <f>20%*H11*D11</f>
        <v>122.01220000000001</v>
      </c>
    </row>
    <row r="12" spans="1:10" ht="15" x14ac:dyDescent="0.25">
      <c r="A12" s="130">
        <v>3</v>
      </c>
      <c r="B12" s="278" t="s">
        <v>8</v>
      </c>
      <c r="C12" s="12">
        <v>22034</v>
      </c>
      <c r="D12" s="13">
        <v>19.245000000000001</v>
      </c>
      <c r="E12" s="13">
        <v>5</v>
      </c>
      <c r="F12" s="14">
        <v>3</v>
      </c>
      <c r="G12" s="12" t="s">
        <v>1</v>
      </c>
      <c r="H12" s="187">
        <v>61</v>
      </c>
      <c r="I12" s="101">
        <f>20%*H12*D12</f>
        <v>234.78900000000004</v>
      </c>
    </row>
    <row r="13" spans="1:10" ht="15.75" thickBot="1" x14ac:dyDescent="0.3">
      <c r="A13" s="206">
        <v>4</v>
      </c>
      <c r="B13" s="281" t="s">
        <v>8</v>
      </c>
      <c r="C13" s="257">
        <v>22121</v>
      </c>
      <c r="D13" s="28">
        <v>15</v>
      </c>
      <c r="E13" s="28">
        <v>15</v>
      </c>
      <c r="F13" s="29">
        <v>3</v>
      </c>
      <c r="G13" s="54" t="s">
        <v>1</v>
      </c>
      <c r="H13" s="194">
        <v>61</v>
      </c>
      <c r="I13" s="158">
        <f>20%*H13*D13</f>
        <v>183.00000000000003</v>
      </c>
    </row>
    <row r="14" spans="1:10" ht="15.75" thickBot="1" x14ac:dyDescent="0.3">
      <c r="A14" s="256"/>
      <c r="B14" s="159" t="s">
        <v>35</v>
      </c>
      <c r="C14" s="258"/>
      <c r="D14" s="254">
        <f>SUM(D10:D13)</f>
        <v>89.256</v>
      </c>
      <c r="E14" s="254">
        <f>SUM(E10:E13)</f>
        <v>28.472000000000001</v>
      </c>
      <c r="F14" s="255"/>
      <c r="G14" s="258"/>
      <c r="H14" s="192"/>
      <c r="I14" s="161"/>
    </row>
    <row r="15" spans="1:10" x14ac:dyDescent="0.2">
      <c r="A15" s="132"/>
      <c r="B15" s="133"/>
      <c r="C15" s="87"/>
      <c r="D15" s="88"/>
      <c r="E15" s="88"/>
      <c r="F15" s="89"/>
      <c r="G15" s="87"/>
      <c r="H15" s="189"/>
      <c r="I15" s="134"/>
    </row>
    <row r="16" spans="1:10" ht="15" x14ac:dyDescent="0.25">
      <c r="A16" s="202">
        <v>1</v>
      </c>
      <c r="B16" s="249" t="s">
        <v>9</v>
      </c>
      <c r="C16" s="8">
        <v>9014</v>
      </c>
      <c r="D16" s="9">
        <v>29.974</v>
      </c>
      <c r="E16" s="9">
        <v>2.5</v>
      </c>
      <c r="F16" s="10">
        <v>4</v>
      </c>
      <c r="G16" s="8" t="s">
        <v>1</v>
      </c>
      <c r="H16" s="187">
        <v>61</v>
      </c>
      <c r="I16" s="101">
        <f>20%*H16*D16</f>
        <v>365.68280000000004</v>
      </c>
    </row>
    <row r="17" spans="1:9" ht="15" x14ac:dyDescent="0.25">
      <c r="A17" s="202">
        <v>2</v>
      </c>
      <c r="B17" s="249" t="s">
        <v>9</v>
      </c>
      <c r="C17" s="8">
        <v>11045</v>
      </c>
      <c r="D17" s="9">
        <v>30.407</v>
      </c>
      <c r="E17" s="9">
        <v>6.6</v>
      </c>
      <c r="F17" s="10">
        <v>5</v>
      </c>
      <c r="G17" s="8" t="s">
        <v>1</v>
      </c>
      <c r="H17" s="187">
        <v>61</v>
      </c>
      <c r="I17" s="101">
        <f>20%*H17*D17</f>
        <v>370.96540000000005</v>
      </c>
    </row>
    <row r="18" spans="1:9" ht="15" x14ac:dyDescent="0.25">
      <c r="A18" s="202">
        <v>3</v>
      </c>
      <c r="B18" s="249" t="s">
        <v>9</v>
      </c>
      <c r="C18" s="8">
        <v>18037</v>
      </c>
      <c r="D18" s="9">
        <v>15.99</v>
      </c>
      <c r="E18" s="9">
        <v>6</v>
      </c>
      <c r="F18" s="10">
        <v>5</v>
      </c>
      <c r="G18" s="8" t="s">
        <v>1</v>
      </c>
      <c r="H18" s="187">
        <v>61</v>
      </c>
      <c r="I18" s="101">
        <f>20%*H18*D18</f>
        <v>195.07800000000003</v>
      </c>
    </row>
    <row r="19" spans="1:9" ht="15" x14ac:dyDescent="0.25">
      <c r="A19" s="202">
        <v>4</v>
      </c>
      <c r="B19" s="249" t="s">
        <v>9</v>
      </c>
      <c r="C19" s="8">
        <v>53001</v>
      </c>
      <c r="D19" s="9">
        <v>255.041</v>
      </c>
      <c r="E19" s="9">
        <v>55</v>
      </c>
      <c r="F19" s="10">
        <v>4</v>
      </c>
      <c r="G19" s="8" t="s">
        <v>1</v>
      </c>
      <c r="H19" s="187">
        <v>61</v>
      </c>
      <c r="I19" s="101">
        <f>20%*H19*D19</f>
        <v>3111.5002000000004</v>
      </c>
    </row>
    <row r="20" spans="1:9" ht="15.75" thickBot="1" x14ac:dyDescent="0.3">
      <c r="A20" s="205">
        <v>5</v>
      </c>
      <c r="B20" s="276" t="s">
        <v>9</v>
      </c>
      <c r="C20" s="16">
        <v>20001</v>
      </c>
      <c r="D20" s="17">
        <v>2.484</v>
      </c>
      <c r="E20" s="17">
        <v>2.484</v>
      </c>
      <c r="F20" s="18">
        <v>5</v>
      </c>
      <c r="G20" s="56" t="s">
        <v>1</v>
      </c>
      <c r="H20" s="194">
        <v>61</v>
      </c>
      <c r="I20" s="158">
        <f>20%*H20*D20</f>
        <v>30.304800000000004</v>
      </c>
    </row>
    <row r="21" spans="1:9" ht="15.75" thickBot="1" x14ac:dyDescent="0.3">
      <c r="A21" s="207"/>
      <c r="B21" s="159" t="s">
        <v>35</v>
      </c>
      <c r="C21" s="37"/>
      <c r="D21" s="27">
        <f>SUM(D16:D20)</f>
        <v>333.89599999999996</v>
      </c>
      <c r="E21" s="27">
        <f>SUM(E16:E20)</f>
        <v>72.583999999999989</v>
      </c>
      <c r="F21" s="38"/>
      <c r="G21" s="37"/>
      <c r="H21" s="192"/>
      <c r="I21" s="161"/>
    </row>
    <row r="22" spans="1:9" x14ac:dyDescent="0.2">
      <c r="A22" s="203"/>
      <c r="B22" s="135"/>
      <c r="C22" s="136"/>
      <c r="D22" s="91"/>
      <c r="E22" s="91"/>
      <c r="F22" s="92"/>
      <c r="G22" s="136"/>
      <c r="H22" s="189"/>
      <c r="I22" s="134"/>
    </row>
    <row r="23" spans="1:9" ht="15.75" thickBot="1" x14ac:dyDescent="0.3">
      <c r="A23" s="205">
        <v>1</v>
      </c>
      <c r="B23" s="288" t="s">
        <v>10</v>
      </c>
      <c r="C23" s="18">
        <v>27027</v>
      </c>
      <c r="D23" s="39">
        <v>45.003</v>
      </c>
      <c r="E23" s="39">
        <v>6.8</v>
      </c>
      <c r="F23" s="18">
        <v>4</v>
      </c>
      <c r="G23" s="16" t="s">
        <v>1</v>
      </c>
      <c r="H23" s="191">
        <v>61</v>
      </c>
      <c r="I23" s="158">
        <f>20%*H23*D23</f>
        <v>549.03660000000002</v>
      </c>
    </row>
    <row r="24" spans="1:9" ht="15.75" thickBot="1" x14ac:dyDescent="0.3">
      <c r="A24" s="207"/>
      <c r="B24" s="159" t="s">
        <v>35</v>
      </c>
      <c r="C24" s="38"/>
      <c r="D24" s="41">
        <f>SUM(D23)</f>
        <v>45.003</v>
      </c>
      <c r="E24" s="41">
        <f>SUM(E23)</f>
        <v>6.8</v>
      </c>
      <c r="F24" s="38"/>
      <c r="G24" s="37"/>
      <c r="H24" s="192"/>
      <c r="I24" s="161"/>
    </row>
    <row r="25" spans="1:9" x14ac:dyDescent="0.2">
      <c r="A25" s="203"/>
      <c r="B25" s="135"/>
      <c r="C25" s="92"/>
      <c r="D25" s="137"/>
      <c r="E25" s="137"/>
      <c r="F25" s="92"/>
      <c r="G25" s="136"/>
      <c r="H25" s="189"/>
      <c r="I25" s="134"/>
    </row>
    <row r="26" spans="1:9" ht="15" x14ac:dyDescent="0.25">
      <c r="A26" s="202">
        <v>1</v>
      </c>
      <c r="B26" s="249" t="s">
        <v>12</v>
      </c>
      <c r="C26" s="15">
        <v>16079</v>
      </c>
      <c r="D26" s="9">
        <v>17.678999999999998</v>
      </c>
      <c r="E26" s="9">
        <v>8.1</v>
      </c>
      <c r="F26" s="10">
        <v>3</v>
      </c>
      <c r="G26" s="8" t="s">
        <v>1</v>
      </c>
      <c r="H26" s="187">
        <v>61</v>
      </c>
      <c r="I26" s="101">
        <f>20%*H26*D26</f>
        <v>215.68379999999999</v>
      </c>
    </row>
    <row r="27" spans="1:9" ht="15" x14ac:dyDescent="0.25">
      <c r="A27" s="167">
        <v>2</v>
      </c>
      <c r="B27" s="275" t="s">
        <v>12</v>
      </c>
      <c r="C27" s="15">
        <v>22126</v>
      </c>
      <c r="D27" s="9">
        <v>3.04</v>
      </c>
      <c r="E27" s="9">
        <v>3.04</v>
      </c>
      <c r="F27" s="10">
        <v>3</v>
      </c>
      <c r="G27" s="55" t="s">
        <v>1</v>
      </c>
      <c r="H27" s="188">
        <v>61</v>
      </c>
      <c r="I27" s="101">
        <f>20%*H27*D27</f>
        <v>37.088000000000001</v>
      </c>
    </row>
    <row r="28" spans="1:9" ht="15.75" thickBot="1" x14ac:dyDescent="0.3">
      <c r="A28" s="205">
        <v>3</v>
      </c>
      <c r="B28" s="288" t="s">
        <v>12</v>
      </c>
      <c r="C28" s="20">
        <v>30008</v>
      </c>
      <c r="D28" s="17">
        <v>11.917</v>
      </c>
      <c r="E28" s="17">
        <v>7.9169999999999998</v>
      </c>
      <c r="F28" s="18">
        <v>4</v>
      </c>
      <c r="G28" s="16" t="s">
        <v>1</v>
      </c>
      <c r="H28" s="191">
        <v>61</v>
      </c>
      <c r="I28" s="158">
        <f>20%*H28*D28</f>
        <v>145.38740000000001</v>
      </c>
    </row>
    <row r="29" spans="1:9" ht="15.75" thickBot="1" x14ac:dyDescent="0.3">
      <c r="A29" s="207"/>
      <c r="B29" s="159" t="s">
        <v>35</v>
      </c>
      <c r="C29" s="259"/>
      <c r="D29" s="27">
        <f>SUM(D26:D28)</f>
        <v>32.635999999999996</v>
      </c>
      <c r="E29" s="27">
        <f>SUM(E26:E28)</f>
        <v>19.057000000000002</v>
      </c>
      <c r="F29" s="38"/>
      <c r="G29" s="37"/>
      <c r="H29" s="192"/>
      <c r="I29" s="161"/>
    </row>
    <row r="30" spans="1:9" x14ac:dyDescent="0.2">
      <c r="A30" s="203"/>
      <c r="B30" s="135"/>
      <c r="C30" s="90"/>
      <c r="D30" s="91"/>
      <c r="E30" s="91"/>
      <c r="F30" s="92"/>
      <c r="G30" s="136"/>
      <c r="H30" s="189"/>
      <c r="I30" s="134"/>
    </row>
    <row r="31" spans="1:9" ht="15" x14ac:dyDescent="0.25">
      <c r="A31" s="202">
        <v>1</v>
      </c>
      <c r="B31" s="249" t="s">
        <v>13</v>
      </c>
      <c r="C31" s="19">
        <v>16026</v>
      </c>
      <c r="D31" s="8">
        <v>10.547000000000001</v>
      </c>
      <c r="E31" s="9">
        <v>3</v>
      </c>
      <c r="F31" s="10">
        <v>3</v>
      </c>
      <c r="G31" s="8" t="s">
        <v>1</v>
      </c>
      <c r="H31" s="187">
        <v>61</v>
      </c>
      <c r="I31" s="101">
        <f>20%*H31*D31</f>
        <v>128.67340000000002</v>
      </c>
    </row>
    <row r="32" spans="1:9" ht="15.75" thickBot="1" x14ac:dyDescent="0.3">
      <c r="A32" s="205">
        <v>2</v>
      </c>
      <c r="B32" s="288" t="s">
        <v>13</v>
      </c>
      <c r="C32" s="20">
        <v>74007</v>
      </c>
      <c r="D32" s="17">
        <v>12.978999999999999</v>
      </c>
      <c r="E32" s="260">
        <v>9.9789999999999992</v>
      </c>
      <c r="F32" s="18">
        <v>4</v>
      </c>
      <c r="G32" s="16" t="s">
        <v>1</v>
      </c>
      <c r="H32" s="191">
        <v>61</v>
      </c>
      <c r="I32" s="158">
        <f>20%*H32*D32</f>
        <v>158.34380000000002</v>
      </c>
    </row>
    <row r="33" spans="1:9" ht="15.75" thickBot="1" x14ac:dyDescent="0.3">
      <c r="A33" s="207"/>
      <c r="B33" s="159" t="s">
        <v>35</v>
      </c>
      <c r="C33" s="259"/>
      <c r="D33" s="27">
        <f>SUM(D31:D32)</f>
        <v>23.526</v>
      </c>
      <c r="E33" s="27">
        <f>SUM(E31:E32)</f>
        <v>12.978999999999999</v>
      </c>
      <c r="F33" s="38"/>
      <c r="G33" s="37"/>
      <c r="H33" s="192"/>
      <c r="I33" s="161"/>
    </row>
    <row r="34" spans="1:9" x14ac:dyDescent="0.2">
      <c r="A34" s="203"/>
      <c r="B34" s="135"/>
      <c r="C34" s="90"/>
      <c r="D34" s="91"/>
      <c r="E34" s="91"/>
      <c r="F34" s="92"/>
      <c r="G34" s="136"/>
      <c r="H34" s="189"/>
      <c r="I34" s="134"/>
    </row>
    <row r="35" spans="1:9" ht="15" x14ac:dyDescent="0.25">
      <c r="A35" s="202">
        <v>1</v>
      </c>
      <c r="B35" s="283" t="s">
        <v>14</v>
      </c>
      <c r="C35" s="15">
        <v>13056</v>
      </c>
      <c r="D35" s="8">
        <v>17.992000000000001</v>
      </c>
      <c r="E35" s="224">
        <v>14.391999999999999</v>
      </c>
      <c r="F35" s="10">
        <v>4</v>
      </c>
      <c r="G35" s="8" t="s">
        <v>1</v>
      </c>
      <c r="H35" s="187">
        <v>61</v>
      </c>
      <c r="I35" s="101">
        <f>20%*H35*D35</f>
        <v>219.50240000000002</v>
      </c>
    </row>
    <row r="36" spans="1:9" ht="15.75" thickBot="1" x14ac:dyDescent="0.3">
      <c r="A36" s="205">
        <v>2</v>
      </c>
      <c r="B36" s="298" t="s">
        <v>14</v>
      </c>
      <c r="C36" s="20">
        <v>13027</v>
      </c>
      <c r="D36" s="16">
        <v>25.847999999999999</v>
      </c>
      <c r="E36" s="17">
        <v>3.7</v>
      </c>
      <c r="F36" s="18">
        <v>4</v>
      </c>
      <c r="G36" s="16" t="s">
        <v>1</v>
      </c>
      <c r="H36" s="191">
        <v>61</v>
      </c>
      <c r="I36" s="158">
        <f>20%*H36*D36</f>
        <v>315.34559999999999</v>
      </c>
    </row>
    <row r="37" spans="1:9" ht="15.75" thickBot="1" x14ac:dyDescent="0.3">
      <c r="A37" s="207"/>
      <c r="B37" s="159" t="s">
        <v>35</v>
      </c>
      <c r="C37" s="259"/>
      <c r="D37" s="261">
        <f>SUM(D35:D36)</f>
        <v>43.84</v>
      </c>
      <c r="E37" s="27">
        <f>SUM(E35:E36)</f>
        <v>18.091999999999999</v>
      </c>
      <c r="F37" s="38"/>
      <c r="G37" s="37"/>
      <c r="H37" s="192"/>
      <c r="I37" s="161"/>
    </row>
    <row r="38" spans="1:9" x14ac:dyDescent="0.2">
      <c r="A38" s="204"/>
      <c r="B38" s="156"/>
      <c r="C38" s="23"/>
      <c r="D38" s="5"/>
      <c r="E38" s="6"/>
      <c r="F38" s="7"/>
      <c r="G38" s="5"/>
      <c r="H38" s="190"/>
      <c r="I38" s="157"/>
    </row>
    <row r="39" spans="1:9" ht="15" x14ac:dyDescent="0.25">
      <c r="A39" s="205">
        <v>1</v>
      </c>
      <c r="B39" s="288" t="s">
        <v>15</v>
      </c>
      <c r="C39" s="26">
        <v>17001</v>
      </c>
      <c r="D39" s="39">
        <v>339.12400000000002</v>
      </c>
      <c r="E39" s="39">
        <v>12</v>
      </c>
      <c r="F39" s="18">
        <v>5</v>
      </c>
      <c r="G39" s="16" t="s">
        <v>1</v>
      </c>
      <c r="H39" s="191">
        <v>61</v>
      </c>
      <c r="I39" s="158">
        <f>20%*H39*D39</f>
        <v>4137.3128000000006</v>
      </c>
    </row>
    <row r="40" spans="1:9" ht="15.75" thickBot="1" x14ac:dyDescent="0.3">
      <c r="A40" s="206">
        <v>2</v>
      </c>
      <c r="B40" s="276" t="s">
        <v>15</v>
      </c>
      <c r="C40" s="26">
        <v>140163</v>
      </c>
      <c r="D40" s="39">
        <v>6.0919999999999996</v>
      </c>
      <c r="E40" s="39">
        <v>6.0919999999999996</v>
      </c>
      <c r="F40" s="18">
        <v>4</v>
      </c>
      <c r="G40" s="56" t="s">
        <v>1</v>
      </c>
      <c r="H40" s="188">
        <v>61</v>
      </c>
      <c r="I40" s="101">
        <f>20%*H40*D40</f>
        <v>74.322400000000002</v>
      </c>
    </row>
    <row r="41" spans="1:9" ht="15.75" thickBot="1" x14ac:dyDescent="0.3">
      <c r="A41" s="207"/>
      <c r="B41" s="159" t="s">
        <v>35</v>
      </c>
      <c r="C41" s="43"/>
      <c r="D41" s="41">
        <f>SUM(D39:D40)</f>
        <v>345.21600000000001</v>
      </c>
      <c r="E41" s="41">
        <f>SUM(E39:E40)</f>
        <v>18.091999999999999</v>
      </c>
      <c r="F41" s="38"/>
      <c r="G41" s="37"/>
      <c r="H41" s="192"/>
      <c r="I41" s="161"/>
    </row>
    <row r="42" spans="1:9" ht="15" x14ac:dyDescent="0.25">
      <c r="A42" s="208"/>
      <c r="B42" s="173"/>
      <c r="C42" s="169"/>
      <c r="D42" s="174"/>
      <c r="E42" s="174"/>
      <c r="F42" s="25"/>
      <c r="G42" s="58"/>
      <c r="H42" s="193"/>
      <c r="I42" s="112"/>
    </row>
    <row r="43" spans="1:9" ht="15.75" thickBot="1" x14ac:dyDescent="0.3">
      <c r="A43" s="167">
        <v>1</v>
      </c>
      <c r="B43" s="275" t="s">
        <v>18</v>
      </c>
      <c r="C43" s="8" t="s">
        <v>19</v>
      </c>
      <c r="D43" s="9">
        <v>11.002000000000001</v>
      </c>
      <c r="E43" s="9">
        <v>11.002000000000001</v>
      </c>
      <c r="F43" s="10">
        <v>3</v>
      </c>
      <c r="G43" s="55" t="s">
        <v>1</v>
      </c>
      <c r="H43" s="188">
        <v>61</v>
      </c>
      <c r="I43" s="101">
        <f>20%*H43*D43</f>
        <v>134.22440000000003</v>
      </c>
    </row>
    <row r="44" spans="1:9" ht="15.75" thickBot="1" x14ac:dyDescent="0.3">
      <c r="A44" s="207"/>
      <c r="B44" s="159" t="s">
        <v>35</v>
      </c>
      <c r="C44" s="43"/>
      <c r="D44" s="41">
        <f>SUM(D43)</f>
        <v>11.002000000000001</v>
      </c>
      <c r="E44" s="41">
        <f>SUM(E43)</f>
        <v>11.002000000000001</v>
      </c>
      <c r="F44" s="38"/>
      <c r="G44" s="37"/>
      <c r="H44" s="192"/>
      <c r="I44" s="161"/>
    </row>
    <row r="45" spans="1:9" ht="15" x14ac:dyDescent="0.25">
      <c r="A45" s="208"/>
      <c r="B45" s="173"/>
      <c r="C45" s="169"/>
      <c r="D45" s="174"/>
      <c r="E45" s="174"/>
      <c r="F45" s="25"/>
      <c r="G45" s="58"/>
      <c r="H45" s="193"/>
      <c r="I45" s="112"/>
    </row>
    <row r="46" spans="1:9" ht="15" x14ac:dyDescent="0.25">
      <c r="A46" s="167">
        <v>1</v>
      </c>
      <c r="B46" s="275" t="s">
        <v>23</v>
      </c>
      <c r="C46" s="15">
        <v>10006</v>
      </c>
      <c r="D46" s="9">
        <v>15</v>
      </c>
      <c r="E46" s="9">
        <v>15</v>
      </c>
      <c r="F46" s="10">
        <v>3</v>
      </c>
      <c r="G46" s="55" t="s">
        <v>1</v>
      </c>
      <c r="H46" s="188">
        <v>61</v>
      </c>
      <c r="I46" s="101">
        <f>20%*H46*D46</f>
        <v>183.00000000000003</v>
      </c>
    </row>
    <row r="47" spans="1:9" ht="15.75" thickBot="1" x14ac:dyDescent="0.3">
      <c r="A47" s="206">
        <v>2</v>
      </c>
      <c r="B47" s="276" t="s">
        <v>23</v>
      </c>
      <c r="C47" s="20">
        <v>10007</v>
      </c>
      <c r="D47" s="17">
        <v>15</v>
      </c>
      <c r="E47" s="17">
        <v>15</v>
      </c>
      <c r="F47" s="18">
        <v>3</v>
      </c>
      <c r="G47" s="56" t="s">
        <v>1</v>
      </c>
      <c r="H47" s="194">
        <v>61</v>
      </c>
      <c r="I47" s="158">
        <f>20%*H47*D47</f>
        <v>183.00000000000003</v>
      </c>
    </row>
    <row r="48" spans="1:9" ht="15.75" thickBot="1" x14ac:dyDescent="0.3">
      <c r="A48" s="207"/>
      <c r="B48" s="159" t="s">
        <v>35</v>
      </c>
      <c r="C48" s="43"/>
      <c r="D48" s="41">
        <f>SUM(D46:D47)</f>
        <v>30</v>
      </c>
      <c r="E48" s="41">
        <f>SUM(E46:E47)</f>
        <v>30</v>
      </c>
      <c r="F48" s="38"/>
      <c r="G48" s="37"/>
      <c r="H48" s="192"/>
      <c r="I48" s="161"/>
    </row>
    <row r="49" spans="1:9" ht="15" thickBot="1" x14ac:dyDescent="0.25">
      <c r="A49" s="1"/>
      <c r="B49" s="1"/>
      <c r="C49" s="1"/>
      <c r="D49" s="1"/>
      <c r="E49" s="1"/>
      <c r="F49" s="1"/>
      <c r="G49" s="1"/>
      <c r="H49" s="1"/>
      <c r="I49" s="1"/>
    </row>
    <row r="50" spans="1:9" ht="15" x14ac:dyDescent="0.2">
      <c r="A50" s="221">
        <v>1</v>
      </c>
      <c r="B50" s="299" t="s">
        <v>24</v>
      </c>
      <c r="C50" s="90">
        <v>67001</v>
      </c>
      <c r="D50" s="91">
        <v>19.637</v>
      </c>
      <c r="E50" s="91">
        <v>19.637</v>
      </c>
      <c r="F50" s="92">
        <v>5</v>
      </c>
      <c r="G50" s="136" t="s">
        <v>1</v>
      </c>
      <c r="H50" s="222">
        <v>61</v>
      </c>
      <c r="I50" s="134">
        <f>20%*H50*D50</f>
        <v>239.57140000000004</v>
      </c>
    </row>
    <row r="51" spans="1:9" ht="15" x14ac:dyDescent="0.2">
      <c r="A51" s="167">
        <v>2</v>
      </c>
      <c r="B51" s="285" t="s">
        <v>24</v>
      </c>
      <c r="C51" s="15">
        <v>71002</v>
      </c>
      <c r="D51" s="9">
        <v>48.502000000000002</v>
      </c>
      <c r="E51" s="9">
        <v>48.502000000000002</v>
      </c>
      <c r="F51" s="10">
        <v>4</v>
      </c>
      <c r="G51" s="8" t="s">
        <v>1</v>
      </c>
      <c r="H51" s="188">
        <v>61</v>
      </c>
      <c r="I51" s="101">
        <f>20%*H51*D51</f>
        <v>591.72440000000006</v>
      </c>
    </row>
    <row r="52" spans="1:9" ht="15.75" thickBot="1" x14ac:dyDescent="0.25">
      <c r="A52" s="206">
        <v>3</v>
      </c>
      <c r="B52" s="300" t="s">
        <v>24</v>
      </c>
      <c r="C52" s="20">
        <v>72002</v>
      </c>
      <c r="D52" s="17">
        <v>12.497999999999999</v>
      </c>
      <c r="E52" s="17">
        <v>12.497999999999999</v>
      </c>
      <c r="F52" s="18">
        <v>5</v>
      </c>
      <c r="G52" s="16" t="s">
        <v>1</v>
      </c>
      <c r="H52" s="194">
        <v>61</v>
      </c>
      <c r="I52" s="158">
        <f>20%*H52*D52</f>
        <v>152.47560000000001</v>
      </c>
    </row>
    <row r="53" spans="1:9" ht="15.75" thickBot="1" x14ac:dyDescent="0.3">
      <c r="A53" s="207"/>
      <c r="B53" s="159" t="s">
        <v>35</v>
      </c>
      <c r="C53" s="43"/>
      <c r="D53" s="41">
        <f>SUM(D50:D52)</f>
        <v>80.637000000000015</v>
      </c>
      <c r="E53" s="41">
        <f>SUM(E50:E52)</f>
        <v>80.637000000000015</v>
      </c>
      <c r="F53" s="38"/>
      <c r="G53" s="37"/>
      <c r="H53" s="192"/>
      <c r="I53" s="161"/>
    </row>
    <row r="54" spans="1:9" ht="15" x14ac:dyDescent="0.25">
      <c r="A54" s="208"/>
      <c r="B54" s="32"/>
      <c r="C54" s="169"/>
      <c r="D54" s="174"/>
      <c r="E54" s="174"/>
      <c r="F54" s="25"/>
      <c r="G54" s="58"/>
      <c r="H54" s="193"/>
      <c r="I54" s="112"/>
    </row>
    <row r="55" spans="1:9" ht="15.75" thickBot="1" x14ac:dyDescent="0.3">
      <c r="A55" s="206">
        <v>1</v>
      </c>
      <c r="B55" s="276" t="s">
        <v>26</v>
      </c>
      <c r="C55" s="26">
        <v>1002</v>
      </c>
      <c r="D55" s="39">
        <v>14.568</v>
      </c>
      <c r="E55" s="39">
        <v>14.568</v>
      </c>
      <c r="F55" s="44">
        <v>3</v>
      </c>
      <c r="G55" s="56" t="s">
        <v>1</v>
      </c>
      <c r="H55" s="194">
        <v>61</v>
      </c>
      <c r="I55" s="158">
        <f>20%*H55*D55</f>
        <v>177.7296</v>
      </c>
    </row>
    <row r="56" spans="1:9" s="94" customFormat="1" ht="16.5" thickBot="1" x14ac:dyDescent="0.3">
      <c r="A56" s="209"/>
      <c r="B56" s="159" t="s">
        <v>35</v>
      </c>
      <c r="C56" s="61"/>
      <c r="D56" s="180">
        <f>SUM(D55)</f>
        <v>14.568</v>
      </c>
      <c r="E56" s="180">
        <f>SUM(E55)</f>
        <v>14.568</v>
      </c>
      <c r="F56" s="61"/>
      <c r="G56" s="61"/>
      <c r="H56" s="195"/>
      <c r="I56" s="62"/>
    </row>
    <row r="57" spans="1:9" s="94" customFormat="1" ht="15.75" x14ac:dyDescent="0.25">
      <c r="A57" s="210"/>
      <c r="B57" s="181"/>
      <c r="C57" s="111"/>
      <c r="D57" s="182"/>
      <c r="E57" s="182"/>
      <c r="F57" s="111"/>
      <c r="G57" s="183"/>
      <c r="H57" s="196"/>
      <c r="I57" s="184"/>
    </row>
    <row r="58" spans="1:9" ht="15" x14ac:dyDescent="0.25">
      <c r="A58" s="206">
        <v>1</v>
      </c>
      <c r="B58" s="276" t="s">
        <v>27</v>
      </c>
      <c r="C58" s="20">
        <v>24001</v>
      </c>
      <c r="D58" s="17">
        <v>3.4279999999999999</v>
      </c>
      <c r="E58" s="17">
        <v>3.4279999999999999</v>
      </c>
      <c r="F58" s="18">
        <v>6</v>
      </c>
      <c r="G58" s="56" t="s">
        <v>1</v>
      </c>
      <c r="H58" s="188">
        <v>61</v>
      </c>
      <c r="I58" s="101">
        <f>20%*H58*D58</f>
        <v>41.821600000000004</v>
      </c>
    </row>
    <row r="59" spans="1:9" ht="15.75" thickBot="1" x14ac:dyDescent="0.3">
      <c r="A59" s="211">
        <v>2</v>
      </c>
      <c r="B59" s="288" t="s">
        <v>27</v>
      </c>
      <c r="C59" s="26">
        <v>25003</v>
      </c>
      <c r="D59" s="17">
        <v>5.1920000000000002</v>
      </c>
      <c r="E59" s="17">
        <v>5.1920000000000002</v>
      </c>
      <c r="F59" s="18">
        <v>6</v>
      </c>
      <c r="G59" s="16" t="s">
        <v>1</v>
      </c>
      <c r="H59" s="194">
        <v>61</v>
      </c>
      <c r="I59" s="158">
        <f>20%*H59*D59</f>
        <v>63.342400000000005</v>
      </c>
    </row>
    <row r="60" spans="1:9" ht="15.75" thickBot="1" x14ac:dyDescent="0.3">
      <c r="A60" s="212"/>
      <c r="B60" s="159" t="s">
        <v>35</v>
      </c>
      <c r="C60" s="43"/>
      <c r="D60" s="27">
        <f>SUM(D58:D59)</f>
        <v>8.620000000000001</v>
      </c>
      <c r="E60" s="27">
        <f>SUM(E58:E59)</f>
        <v>8.620000000000001</v>
      </c>
      <c r="F60" s="38"/>
      <c r="G60" s="37"/>
      <c r="H60" s="197"/>
      <c r="I60" s="161"/>
    </row>
    <row r="61" spans="1:9" s="94" customFormat="1" x14ac:dyDescent="0.2">
      <c r="A61" s="210"/>
      <c r="B61" s="111"/>
      <c r="C61" s="111"/>
      <c r="D61" s="111"/>
      <c r="E61" s="225"/>
      <c r="F61" s="111"/>
      <c r="G61" s="111"/>
      <c r="H61" s="196"/>
      <c r="I61" s="184"/>
    </row>
    <row r="62" spans="1:9" ht="15.75" thickBot="1" x14ac:dyDescent="0.3">
      <c r="A62" s="206">
        <v>1</v>
      </c>
      <c r="B62" s="288" t="s">
        <v>29</v>
      </c>
      <c r="C62" s="26">
        <v>98002</v>
      </c>
      <c r="D62" s="18">
        <v>10.000999999999999</v>
      </c>
      <c r="E62" s="39">
        <v>5.6</v>
      </c>
      <c r="F62" s="18">
        <v>4</v>
      </c>
      <c r="G62" s="16" t="s">
        <v>30</v>
      </c>
      <c r="H62" s="191">
        <v>61</v>
      </c>
      <c r="I62" s="158">
        <f>20%*H62*D62</f>
        <v>122.01220000000001</v>
      </c>
    </row>
    <row r="63" spans="1:9" ht="15.75" thickBot="1" x14ac:dyDescent="0.3">
      <c r="A63" s="256"/>
      <c r="B63" s="159" t="s">
        <v>35</v>
      </c>
      <c r="C63" s="160"/>
      <c r="D63" s="178">
        <f>SUM(D62:D62)</f>
        <v>10.000999999999999</v>
      </c>
      <c r="E63" s="226">
        <f>SUM(E62:E62)</f>
        <v>5.6</v>
      </c>
      <c r="F63" s="160"/>
      <c r="G63" s="160"/>
      <c r="H63" s="192"/>
      <c r="I63" s="161"/>
    </row>
    <row r="64" spans="1:9" ht="15" thickBot="1" x14ac:dyDescent="0.25">
      <c r="A64" s="175"/>
      <c r="B64" s="176"/>
      <c r="C64" s="176"/>
      <c r="D64" s="176"/>
      <c r="E64" s="227"/>
      <c r="F64" s="176"/>
      <c r="G64" s="176"/>
      <c r="H64" s="198"/>
      <c r="I64" s="177"/>
    </row>
    <row r="65" spans="1:9" ht="30.75" thickBot="1" x14ac:dyDescent="0.3">
      <c r="A65" s="138"/>
      <c r="B65" s="139" t="s">
        <v>40</v>
      </c>
      <c r="C65" s="140" t="s">
        <v>43</v>
      </c>
      <c r="D65" s="141">
        <f>SUM(D63,D60,D56,D53,D48,D44,D41,D37,D33,D29,D24,D21,D14)</f>
        <v>1068.201</v>
      </c>
      <c r="E65" s="141">
        <f>SUM(E63,E60,E56,E53,E48,E44,E41,E37,E33,E29,E24,E21,E14)</f>
        <v>326.50299999999999</v>
      </c>
      <c r="F65" s="142"/>
      <c r="G65" s="142"/>
      <c r="H65" s="199"/>
      <c r="I65" s="143"/>
    </row>
    <row r="67" spans="1:9" x14ac:dyDescent="0.2">
      <c r="B67" s="115"/>
      <c r="C67" s="116"/>
      <c r="D67" s="117"/>
      <c r="E67" s="117"/>
      <c r="F67" s="118"/>
      <c r="G67" s="104"/>
      <c r="H67" s="200"/>
    </row>
  </sheetData>
  <mergeCells count="4">
    <mergeCell ref="A1:B1"/>
    <mergeCell ref="A2:I2"/>
    <mergeCell ref="A4:I6"/>
    <mergeCell ref="A3:J3"/>
  </mergeCells>
  <pageMargins left="0.70866141732283472" right="0.70866141732283472" top="0.74803149606299213" bottom="0.74803149606299213" header="0.31496062992125984" footer="0.31496062992125984"/>
  <pageSetup paperSize="9" scale="79" orientation="portrait" verticalDpi="4294967294" r:id="rId1"/>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workbookViewId="0">
      <selection activeCell="C23" sqref="C23"/>
    </sheetView>
  </sheetViews>
  <sheetFormatPr defaultRowHeight="14.25" x14ac:dyDescent="0.2"/>
  <cols>
    <col min="1" max="1" width="8.28515625" style="144" customWidth="1"/>
    <col min="2" max="2" width="11.42578125" style="144" customWidth="1"/>
    <col min="3" max="3" width="11.85546875" style="144" bestFit="1" customWidth="1"/>
    <col min="4" max="4" width="10.7109375" style="144" customWidth="1"/>
    <col min="5" max="5" width="7.28515625" style="144" customWidth="1"/>
    <col min="6" max="6" width="9.140625" style="144"/>
    <col min="7" max="7" width="11.42578125" style="144" customWidth="1"/>
    <col min="8" max="8" width="18" style="144" customWidth="1"/>
    <col min="9" max="9" width="8" style="144" customWidth="1"/>
    <col min="10" max="256" width="9.140625" style="144"/>
    <col min="257" max="257" width="8.28515625" style="144" customWidth="1"/>
    <col min="258" max="258" width="11.42578125" style="144" customWidth="1"/>
    <col min="259" max="259" width="13.85546875" style="144" customWidth="1"/>
    <col min="260" max="260" width="10.7109375" style="144" customWidth="1"/>
    <col min="261" max="261" width="7.28515625" style="144" customWidth="1"/>
    <col min="262" max="262" width="9.140625" style="144"/>
    <col min="263" max="263" width="11.42578125" style="144" customWidth="1"/>
    <col min="264" max="264" width="28.42578125" style="144" customWidth="1"/>
    <col min="265" max="265" width="8" style="144" customWidth="1"/>
    <col min="266" max="512" width="9.140625" style="144"/>
    <col min="513" max="513" width="8.28515625" style="144" customWidth="1"/>
    <col min="514" max="514" width="11.42578125" style="144" customWidth="1"/>
    <col min="515" max="515" width="13.85546875" style="144" customWidth="1"/>
    <col min="516" max="516" width="10.7109375" style="144" customWidth="1"/>
    <col min="517" max="517" width="7.28515625" style="144" customWidth="1"/>
    <col min="518" max="518" width="9.140625" style="144"/>
    <col min="519" max="519" width="11.42578125" style="144" customWidth="1"/>
    <col min="520" max="520" width="28.42578125" style="144" customWidth="1"/>
    <col min="521" max="521" width="8" style="144" customWidth="1"/>
    <col min="522" max="768" width="9.140625" style="144"/>
    <col min="769" max="769" width="8.28515625" style="144" customWidth="1"/>
    <col min="770" max="770" width="11.42578125" style="144" customWidth="1"/>
    <col min="771" max="771" width="13.85546875" style="144" customWidth="1"/>
    <col min="772" max="772" width="10.7109375" style="144" customWidth="1"/>
    <col min="773" max="773" width="7.28515625" style="144" customWidth="1"/>
    <col min="774" max="774" width="9.140625" style="144"/>
    <col min="775" max="775" width="11.42578125" style="144" customWidth="1"/>
    <col min="776" max="776" width="28.42578125" style="144" customWidth="1"/>
    <col min="777" max="777" width="8" style="144" customWidth="1"/>
    <col min="778" max="1024" width="9.140625" style="144"/>
    <col min="1025" max="1025" width="8.28515625" style="144" customWidth="1"/>
    <col min="1026" max="1026" width="11.42578125" style="144" customWidth="1"/>
    <col min="1027" max="1027" width="13.85546875" style="144" customWidth="1"/>
    <col min="1028" max="1028" width="10.7109375" style="144" customWidth="1"/>
    <col min="1029" max="1029" width="7.28515625" style="144" customWidth="1"/>
    <col min="1030" max="1030" width="9.140625" style="144"/>
    <col min="1031" max="1031" width="11.42578125" style="144" customWidth="1"/>
    <col min="1032" max="1032" width="28.42578125" style="144" customWidth="1"/>
    <col min="1033" max="1033" width="8" style="144" customWidth="1"/>
    <col min="1034" max="1280" width="9.140625" style="144"/>
    <col min="1281" max="1281" width="8.28515625" style="144" customWidth="1"/>
    <col min="1282" max="1282" width="11.42578125" style="144" customWidth="1"/>
    <col min="1283" max="1283" width="13.85546875" style="144" customWidth="1"/>
    <col min="1284" max="1284" width="10.7109375" style="144" customWidth="1"/>
    <col min="1285" max="1285" width="7.28515625" style="144" customWidth="1"/>
    <col min="1286" max="1286" width="9.140625" style="144"/>
    <col min="1287" max="1287" width="11.42578125" style="144" customWidth="1"/>
    <col min="1288" max="1288" width="28.42578125" style="144" customWidth="1"/>
    <col min="1289" max="1289" width="8" style="144" customWidth="1"/>
    <col min="1290" max="1536" width="9.140625" style="144"/>
    <col min="1537" max="1537" width="8.28515625" style="144" customWidth="1"/>
    <col min="1538" max="1538" width="11.42578125" style="144" customWidth="1"/>
    <col min="1539" max="1539" width="13.85546875" style="144" customWidth="1"/>
    <col min="1540" max="1540" width="10.7109375" style="144" customWidth="1"/>
    <col min="1541" max="1541" width="7.28515625" style="144" customWidth="1"/>
    <col min="1542" max="1542" width="9.140625" style="144"/>
    <col min="1543" max="1543" width="11.42578125" style="144" customWidth="1"/>
    <col min="1544" max="1544" width="28.42578125" style="144" customWidth="1"/>
    <col min="1545" max="1545" width="8" style="144" customWidth="1"/>
    <col min="1546" max="1792" width="9.140625" style="144"/>
    <col min="1793" max="1793" width="8.28515625" style="144" customWidth="1"/>
    <col min="1794" max="1794" width="11.42578125" style="144" customWidth="1"/>
    <col min="1795" max="1795" width="13.85546875" style="144" customWidth="1"/>
    <col min="1796" max="1796" width="10.7109375" style="144" customWidth="1"/>
    <col min="1797" max="1797" width="7.28515625" style="144" customWidth="1"/>
    <col min="1798" max="1798" width="9.140625" style="144"/>
    <col min="1799" max="1799" width="11.42578125" style="144" customWidth="1"/>
    <col min="1800" max="1800" width="28.42578125" style="144" customWidth="1"/>
    <col min="1801" max="1801" width="8" style="144" customWidth="1"/>
    <col min="1802" max="2048" width="9.140625" style="144"/>
    <col min="2049" max="2049" width="8.28515625" style="144" customWidth="1"/>
    <col min="2050" max="2050" width="11.42578125" style="144" customWidth="1"/>
    <col min="2051" max="2051" width="13.85546875" style="144" customWidth="1"/>
    <col min="2052" max="2052" width="10.7109375" style="144" customWidth="1"/>
    <col min="2053" max="2053" width="7.28515625" style="144" customWidth="1"/>
    <col min="2054" max="2054" width="9.140625" style="144"/>
    <col min="2055" max="2055" width="11.42578125" style="144" customWidth="1"/>
    <col min="2056" max="2056" width="28.42578125" style="144" customWidth="1"/>
    <col min="2057" max="2057" width="8" style="144" customWidth="1"/>
    <col min="2058" max="2304" width="9.140625" style="144"/>
    <col min="2305" max="2305" width="8.28515625" style="144" customWidth="1"/>
    <col min="2306" max="2306" width="11.42578125" style="144" customWidth="1"/>
    <col min="2307" max="2307" width="13.85546875" style="144" customWidth="1"/>
    <col min="2308" max="2308" width="10.7109375" style="144" customWidth="1"/>
    <col min="2309" max="2309" width="7.28515625" style="144" customWidth="1"/>
    <col min="2310" max="2310" width="9.140625" style="144"/>
    <col min="2311" max="2311" width="11.42578125" style="144" customWidth="1"/>
    <col min="2312" max="2312" width="28.42578125" style="144" customWidth="1"/>
    <col min="2313" max="2313" width="8" style="144" customWidth="1"/>
    <col min="2314" max="2560" width="9.140625" style="144"/>
    <col min="2561" max="2561" width="8.28515625" style="144" customWidth="1"/>
    <col min="2562" max="2562" width="11.42578125" style="144" customWidth="1"/>
    <col min="2563" max="2563" width="13.85546875" style="144" customWidth="1"/>
    <col min="2564" max="2564" width="10.7109375" style="144" customWidth="1"/>
    <col min="2565" max="2565" width="7.28515625" style="144" customWidth="1"/>
    <col min="2566" max="2566" width="9.140625" style="144"/>
    <col min="2567" max="2567" width="11.42578125" style="144" customWidth="1"/>
    <col min="2568" max="2568" width="28.42578125" style="144" customWidth="1"/>
    <col min="2569" max="2569" width="8" style="144" customWidth="1"/>
    <col min="2570" max="2816" width="9.140625" style="144"/>
    <col min="2817" max="2817" width="8.28515625" style="144" customWidth="1"/>
    <col min="2818" max="2818" width="11.42578125" style="144" customWidth="1"/>
    <col min="2819" max="2819" width="13.85546875" style="144" customWidth="1"/>
    <col min="2820" max="2820" width="10.7109375" style="144" customWidth="1"/>
    <col min="2821" max="2821" width="7.28515625" style="144" customWidth="1"/>
    <col min="2822" max="2822" width="9.140625" style="144"/>
    <col min="2823" max="2823" width="11.42578125" style="144" customWidth="1"/>
    <col min="2824" max="2824" width="28.42578125" style="144" customWidth="1"/>
    <col min="2825" max="2825" width="8" style="144" customWidth="1"/>
    <col min="2826" max="3072" width="9.140625" style="144"/>
    <col min="3073" max="3073" width="8.28515625" style="144" customWidth="1"/>
    <col min="3074" max="3074" width="11.42578125" style="144" customWidth="1"/>
    <col min="3075" max="3075" width="13.85546875" style="144" customWidth="1"/>
    <col min="3076" max="3076" width="10.7109375" style="144" customWidth="1"/>
    <col min="3077" max="3077" width="7.28515625" style="144" customWidth="1"/>
    <col min="3078" max="3078" width="9.140625" style="144"/>
    <col min="3079" max="3079" width="11.42578125" style="144" customWidth="1"/>
    <col min="3080" max="3080" width="28.42578125" style="144" customWidth="1"/>
    <col min="3081" max="3081" width="8" style="144" customWidth="1"/>
    <col min="3082" max="3328" width="9.140625" style="144"/>
    <col min="3329" max="3329" width="8.28515625" style="144" customWidth="1"/>
    <col min="3330" max="3330" width="11.42578125" style="144" customWidth="1"/>
    <col min="3331" max="3331" width="13.85546875" style="144" customWidth="1"/>
    <col min="3332" max="3332" width="10.7109375" style="144" customWidth="1"/>
    <col min="3333" max="3333" width="7.28515625" style="144" customWidth="1"/>
    <col min="3334" max="3334" width="9.140625" style="144"/>
    <col min="3335" max="3335" width="11.42578125" style="144" customWidth="1"/>
    <col min="3336" max="3336" width="28.42578125" style="144" customWidth="1"/>
    <col min="3337" max="3337" width="8" style="144" customWidth="1"/>
    <col min="3338" max="3584" width="9.140625" style="144"/>
    <col min="3585" max="3585" width="8.28515625" style="144" customWidth="1"/>
    <col min="3586" max="3586" width="11.42578125" style="144" customWidth="1"/>
    <col min="3587" max="3587" width="13.85546875" style="144" customWidth="1"/>
    <col min="3588" max="3588" width="10.7109375" style="144" customWidth="1"/>
    <col min="3589" max="3589" width="7.28515625" style="144" customWidth="1"/>
    <col min="3590" max="3590" width="9.140625" style="144"/>
    <col min="3591" max="3591" width="11.42578125" style="144" customWidth="1"/>
    <col min="3592" max="3592" width="28.42578125" style="144" customWidth="1"/>
    <col min="3593" max="3593" width="8" style="144" customWidth="1"/>
    <col min="3594" max="3840" width="9.140625" style="144"/>
    <col min="3841" max="3841" width="8.28515625" style="144" customWidth="1"/>
    <col min="3842" max="3842" width="11.42578125" style="144" customWidth="1"/>
    <col min="3843" max="3843" width="13.85546875" style="144" customWidth="1"/>
    <col min="3844" max="3844" width="10.7109375" style="144" customWidth="1"/>
    <col min="3845" max="3845" width="7.28515625" style="144" customWidth="1"/>
    <col min="3846" max="3846" width="9.140625" style="144"/>
    <col min="3847" max="3847" width="11.42578125" style="144" customWidth="1"/>
    <col min="3848" max="3848" width="28.42578125" style="144" customWidth="1"/>
    <col min="3849" max="3849" width="8" style="144" customWidth="1"/>
    <col min="3850" max="4096" width="9.140625" style="144"/>
    <col min="4097" max="4097" width="8.28515625" style="144" customWidth="1"/>
    <col min="4098" max="4098" width="11.42578125" style="144" customWidth="1"/>
    <col min="4099" max="4099" width="13.85546875" style="144" customWidth="1"/>
    <col min="4100" max="4100" width="10.7109375" style="144" customWidth="1"/>
    <col min="4101" max="4101" width="7.28515625" style="144" customWidth="1"/>
    <col min="4102" max="4102" width="9.140625" style="144"/>
    <col min="4103" max="4103" width="11.42578125" style="144" customWidth="1"/>
    <col min="4104" max="4104" width="28.42578125" style="144" customWidth="1"/>
    <col min="4105" max="4105" width="8" style="144" customWidth="1"/>
    <col min="4106" max="4352" width="9.140625" style="144"/>
    <col min="4353" max="4353" width="8.28515625" style="144" customWidth="1"/>
    <col min="4354" max="4354" width="11.42578125" style="144" customWidth="1"/>
    <col min="4355" max="4355" width="13.85546875" style="144" customWidth="1"/>
    <col min="4356" max="4356" width="10.7109375" style="144" customWidth="1"/>
    <col min="4357" max="4357" width="7.28515625" style="144" customWidth="1"/>
    <col min="4358" max="4358" width="9.140625" style="144"/>
    <col min="4359" max="4359" width="11.42578125" style="144" customWidth="1"/>
    <col min="4360" max="4360" width="28.42578125" style="144" customWidth="1"/>
    <col min="4361" max="4361" width="8" style="144" customWidth="1"/>
    <col min="4362" max="4608" width="9.140625" style="144"/>
    <col min="4609" max="4609" width="8.28515625" style="144" customWidth="1"/>
    <col min="4610" max="4610" width="11.42578125" style="144" customWidth="1"/>
    <col min="4611" max="4611" width="13.85546875" style="144" customWidth="1"/>
    <col min="4612" max="4612" width="10.7109375" style="144" customWidth="1"/>
    <col min="4613" max="4613" width="7.28515625" style="144" customWidth="1"/>
    <col min="4614" max="4614" width="9.140625" style="144"/>
    <col min="4615" max="4615" width="11.42578125" style="144" customWidth="1"/>
    <col min="4616" max="4616" width="28.42578125" style="144" customWidth="1"/>
    <col min="4617" max="4617" width="8" style="144" customWidth="1"/>
    <col min="4618" max="4864" width="9.140625" style="144"/>
    <col min="4865" max="4865" width="8.28515625" style="144" customWidth="1"/>
    <col min="4866" max="4866" width="11.42578125" style="144" customWidth="1"/>
    <col min="4867" max="4867" width="13.85546875" style="144" customWidth="1"/>
    <col min="4868" max="4868" width="10.7109375" style="144" customWidth="1"/>
    <col min="4869" max="4869" width="7.28515625" style="144" customWidth="1"/>
    <col min="4870" max="4870" width="9.140625" style="144"/>
    <col min="4871" max="4871" width="11.42578125" style="144" customWidth="1"/>
    <col min="4872" max="4872" width="28.42578125" style="144" customWidth="1"/>
    <col min="4873" max="4873" width="8" style="144" customWidth="1"/>
    <col min="4874" max="5120" width="9.140625" style="144"/>
    <col min="5121" max="5121" width="8.28515625" style="144" customWidth="1"/>
    <col min="5122" max="5122" width="11.42578125" style="144" customWidth="1"/>
    <col min="5123" max="5123" width="13.85546875" style="144" customWidth="1"/>
    <col min="5124" max="5124" width="10.7109375" style="144" customWidth="1"/>
    <col min="5125" max="5125" width="7.28515625" style="144" customWidth="1"/>
    <col min="5126" max="5126" width="9.140625" style="144"/>
    <col min="5127" max="5127" width="11.42578125" style="144" customWidth="1"/>
    <col min="5128" max="5128" width="28.42578125" style="144" customWidth="1"/>
    <col min="5129" max="5129" width="8" style="144" customWidth="1"/>
    <col min="5130" max="5376" width="9.140625" style="144"/>
    <col min="5377" max="5377" width="8.28515625" style="144" customWidth="1"/>
    <col min="5378" max="5378" width="11.42578125" style="144" customWidth="1"/>
    <col min="5379" max="5379" width="13.85546875" style="144" customWidth="1"/>
    <col min="5380" max="5380" width="10.7109375" style="144" customWidth="1"/>
    <col min="5381" max="5381" width="7.28515625" style="144" customWidth="1"/>
    <col min="5382" max="5382" width="9.140625" style="144"/>
    <col min="5383" max="5383" width="11.42578125" style="144" customWidth="1"/>
    <col min="5384" max="5384" width="28.42578125" style="144" customWidth="1"/>
    <col min="5385" max="5385" width="8" style="144" customWidth="1"/>
    <col min="5386" max="5632" width="9.140625" style="144"/>
    <col min="5633" max="5633" width="8.28515625" style="144" customWidth="1"/>
    <col min="5634" max="5634" width="11.42578125" style="144" customWidth="1"/>
    <col min="5635" max="5635" width="13.85546875" style="144" customWidth="1"/>
    <col min="5636" max="5636" width="10.7109375" style="144" customWidth="1"/>
    <col min="5637" max="5637" width="7.28515625" style="144" customWidth="1"/>
    <col min="5638" max="5638" width="9.140625" style="144"/>
    <col min="5639" max="5639" width="11.42578125" style="144" customWidth="1"/>
    <col min="5640" max="5640" width="28.42578125" style="144" customWidth="1"/>
    <col min="5641" max="5641" width="8" style="144" customWidth="1"/>
    <col min="5642" max="5888" width="9.140625" style="144"/>
    <col min="5889" max="5889" width="8.28515625" style="144" customWidth="1"/>
    <col min="5890" max="5890" width="11.42578125" style="144" customWidth="1"/>
    <col min="5891" max="5891" width="13.85546875" style="144" customWidth="1"/>
    <col min="5892" max="5892" width="10.7109375" style="144" customWidth="1"/>
    <col min="5893" max="5893" width="7.28515625" style="144" customWidth="1"/>
    <col min="5894" max="5894" width="9.140625" style="144"/>
    <col min="5895" max="5895" width="11.42578125" style="144" customWidth="1"/>
    <col min="5896" max="5896" width="28.42578125" style="144" customWidth="1"/>
    <col min="5897" max="5897" width="8" style="144" customWidth="1"/>
    <col min="5898" max="6144" width="9.140625" style="144"/>
    <col min="6145" max="6145" width="8.28515625" style="144" customWidth="1"/>
    <col min="6146" max="6146" width="11.42578125" style="144" customWidth="1"/>
    <col min="6147" max="6147" width="13.85546875" style="144" customWidth="1"/>
    <col min="6148" max="6148" width="10.7109375" style="144" customWidth="1"/>
    <col min="6149" max="6149" width="7.28515625" style="144" customWidth="1"/>
    <col min="6150" max="6150" width="9.140625" style="144"/>
    <col min="6151" max="6151" width="11.42578125" style="144" customWidth="1"/>
    <col min="6152" max="6152" width="28.42578125" style="144" customWidth="1"/>
    <col min="6153" max="6153" width="8" style="144" customWidth="1"/>
    <col min="6154" max="6400" width="9.140625" style="144"/>
    <col min="6401" max="6401" width="8.28515625" style="144" customWidth="1"/>
    <col min="6402" max="6402" width="11.42578125" style="144" customWidth="1"/>
    <col min="6403" max="6403" width="13.85546875" style="144" customWidth="1"/>
    <col min="6404" max="6404" width="10.7109375" style="144" customWidth="1"/>
    <col min="6405" max="6405" width="7.28515625" style="144" customWidth="1"/>
    <col min="6406" max="6406" width="9.140625" style="144"/>
    <col min="6407" max="6407" width="11.42578125" style="144" customWidth="1"/>
    <col min="6408" max="6408" width="28.42578125" style="144" customWidth="1"/>
    <col min="6409" max="6409" width="8" style="144" customWidth="1"/>
    <col min="6410" max="6656" width="9.140625" style="144"/>
    <col min="6657" max="6657" width="8.28515625" style="144" customWidth="1"/>
    <col min="6658" max="6658" width="11.42578125" style="144" customWidth="1"/>
    <col min="6659" max="6659" width="13.85546875" style="144" customWidth="1"/>
    <col min="6660" max="6660" width="10.7109375" style="144" customWidth="1"/>
    <col min="6661" max="6661" width="7.28515625" style="144" customWidth="1"/>
    <col min="6662" max="6662" width="9.140625" style="144"/>
    <col min="6663" max="6663" width="11.42578125" style="144" customWidth="1"/>
    <col min="6664" max="6664" width="28.42578125" style="144" customWidth="1"/>
    <col min="6665" max="6665" width="8" style="144" customWidth="1"/>
    <col min="6666" max="6912" width="9.140625" style="144"/>
    <col min="6913" max="6913" width="8.28515625" style="144" customWidth="1"/>
    <col min="6914" max="6914" width="11.42578125" style="144" customWidth="1"/>
    <col min="6915" max="6915" width="13.85546875" style="144" customWidth="1"/>
    <col min="6916" max="6916" width="10.7109375" style="144" customWidth="1"/>
    <col min="6917" max="6917" width="7.28515625" style="144" customWidth="1"/>
    <col min="6918" max="6918" width="9.140625" style="144"/>
    <col min="6919" max="6919" width="11.42578125" style="144" customWidth="1"/>
    <col min="6920" max="6920" width="28.42578125" style="144" customWidth="1"/>
    <col min="6921" max="6921" width="8" style="144" customWidth="1"/>
    <col min="6922" max="7168" width="9.140625" style="144"/>
    <col min="7169" max="7169" width="8.28515625" style="144" customWidth="1"/>
    <col min="7170" max="7170" width="11.42578125" style="144" customWidth="1"/>
    <col min="7171" max="7171" width="13.85546875" style="144" customWidth="1"/>
    <col min="7172" max="7172" width="10.7109375" style="144" customWidth="1"/>
    <col min="7173" max="7173" width="7.28515625" style="144" customWidth="1"/>
    <col min="7174" max="7174" width="9.140625" style="144"/>
    <col min="7175" max="7175" width="11.42578125" style="144" customWidth="1"/>
    <col min="7176" max="7176" width="28.42578125" style="144" customWidth="1"/>
    <col min="7177" max="7177" width="8" style="144" customWidth="1"/>
    <col min="7178" max="7424" width="9.140625" style="144"/>
    <col min="7425" max="7425" width="8.28515625" style="144" customWidth="1"/>
    <col min="7426" max="7426" width="11.42578125" style="144" customWidth="1"/>
    <col min="7427" max="7427" width="13.85546875" style="144" customWidth="1"/>
    <col min="7428" max="7428" width="10.7109375" style="144" customWidth="1"/>
    <col min="7429" max="7429" width="7.28515625" style="144" customWidth="1"/>
    <col min="7430" max="7430" width="9.140625" style="144"/>
    <col min="7431" max="7431" width="11.42578125" style="144" customWidth="1"/>
    <col min="7432" max="7432" width="28.42578125" style="144" customWidth="1"/>
    <col min="7433" max="7433" width="8" style="144" customWidth="1"/>
    <col min="7434" max="7680" width="9.140625" style="144"/>
    <col min="7681" max="7681" width="8.28515625" style="144" customWidth="1"/>
    <col min="7682" max="7682" width="11.42578125" style="144" customWidth="1"/>
    <col min="7683" max="7683" width="13.85546875" style="144" customWidth="1"/>
    <col min="7684" max="7684" width="10.7109375" style="144" customWidth="1"/>
    <col min="7685" max="7685" width="7.28515625" style="144" customWidth="1"/>
    <col min="7686" max="7686" width="9.140625" style="144"/>
    <col min="7687" max="7687" width="11.42578125" style="144" customWidth="1"/>
    <col min="7688" max="7688" width="28.42578125" style="144" customWidth="1"/>
    <col min="7689" max="7689" width="8" style="144" customWidth="1"/>
    <col min="7690" max="7936" width="9.140625" style="144"/>
    <col min="7937" max="7937" width="8.28515625" style="144" customWidth="1"/>
    <col min="7938" max="7938" width="11.42578125" style="144" customWidth="1"/>
    <col min="7939" max="7939" width="13.85546875" style="144" customWidth="1"/>
    <col min="7940" max="7940" width="10.7109375" style="144" customWidth="1"/>
    <col min="7941" max="7941" width="7.28515625" style="144" customWidth="1"/>
    <col min="7942" max="7942" width="9.140625" style="144"/>
    <col min="7943" max="7943" width="11.42578125" style="144" customWidth="1"/>
    <col min="7944" max="7944" width="28.42578125" style="144" customWidth="1"/>
    <col min="7945" max="7945" width="8" style="144" customWidth="1"/>
    <col min="7946" max="8192" width="9.140625" style="144"/>
    <col min="8193" max="8193" width="8.28515625" style="144" customWidth="1"/>
    <col min="8194" max="8194" width="11.42578125" style="144" customWidth="1"/>
    <col min="8195" max="8195" width="13.85546875" style="144" customWidth="1"/>
    <col min="8196" max="8196" width="10.7109375" style="144" customWidth="1"/>
    <col min="8197" max="8197" width="7.28515625" style="144" customWidth="1"/>
    <col min="8198" max="8198" width="9.140625" style="144"/>
    <col min="8199" max="8199" width="11.42578125" style="144" customWidth="1"/>
    <col min="8200" max="8200" width="28.42578125" style="144" customWidth="1"/>
    <col min="8201" max="8201" width="8" style="144" customWidth="1"/>
    <col min="8202" max="8448" width="9.140625" style="144"/>
    <col min="8449" max="8449" width="8.28515625" style="144" customWidth="1"/>
    <col min="8450" max="8450" width="11.42578125" style="144" customWidth="1"/>
    <col min="8451" max="8451" width="13.85546875" style="144" customWidth="1"/>
    <col min="8452" max="8452" width="10.7109375" style="144" customWidth="1"/>
    <col min="8453" max="8453" width="7.28515625" style="144" customWidth="1"/>
    <col min="8454" max="8454" width="9.140625" style="144"/>
    <col min="8455" max="8455" width="11.42578125" style="144" customWidth="1"/>
    <col min="8456" max="8456" width="28.42578125" style="144" customWidth="1"/>
    <col min="8457" max="8457" width="8" style="144" customWidth="1"/>
    <col min="8458" max="8704" width="9.140625" style="144"/>
    <col min="8705" max="8705" width="8.28515625" style="144" customWidth="1"/>
    <col min="8706" max="8706" width="11.42578125" style="144" customWidth="1"/>
    <col min="8707" max="8707" width="13.85546875" style="144" customWidth="1"/>
    <col min="8708" max="8708" width="10.7109375" style="144" customWidth="1"/>
    <col min="8709" max="8709" width="7.28515625" style="144" customWidth="1"/>
    <col min="8710" max="8710" width="9.140625" style="144"/>
    <col min="8711" max="8711" width="11.42578125" style="144" customWidth="1"/>
    <col min="8712" max="8712" width="28.42578125" style="144" customWidth="1"/>
    <col min="8713" max="8713" width="8" style="144" customWidth="1"/>
    <col min="8714" max="8960" width="9.140625" style="144"/>
    <col min="8961" max="8961" width="8.28515625" style="144" customWidth="1"/>
    <col min="8962" max="8962" width="11.42578125" style="144" customWidth="1"/>
    <col min="8963" max="8963" width="13.85546875" style="144" customWidth="1"/>
    <col min="8964" max="8964" width="10.7109375" style="144" customWidth="1"/>
    <col min="8965" max="8965" width="7.28515625" style="144" customWidth="1"/>
    <col min="8966" max="8966" width="9.140625" style="144"/>
    <col min="8967" max="8967" width="11.42578125" style="144" customWidth="1"/>
    <col min="8968" max="8968" width="28.42578125" style="144" customWidth="1"/>
    <col min="8969" max="8969" width="8" style="144" customWidth="1"/>
    <col min="8970" max="9216" width="9.140625" style="144"/>
    <col min="9217" max="9217" width="8.28515625" style="144" customWidth="1"/>
    <col min="9218" max="9218" width="11.42578125" style="144" customWidth="1"/>
    <col min="9219" max="9219" width="13.85546875" style="144" customWidth="1"/>
    <col min="9220" max="9220" width="10.7109375" style="144" customWidth="1"/>
    <col min="9221" max="9221" width="7.28515625" style="144" customWidth="1"/>
    <col min="9222" max="9222" width="9.140625" style="144"/>
    <col min="9223" max="9223" width="11.42578125" style="144" customWidth="1"/>
    <col min="9224" max="9224" width="28.42578125" style="144" customWidth="1"/>
    <col min="9225" max="9225" width="8" style="144" customWidth="1"/>
    <col min="9226" max="9472" width="9.140625" style="144"/>
    <col min="9473" max="9473" width="8.28515625" style="144" customWidth="1"/>
    <col min="9474" max="9474" width="11.42578125" style="144" customWidth="1"/>
    <col min="9475" max="9475" width="13.85546875" style="144" customWidth="1"/>
    <col min="9476" max="9476" width="10.7109375" style="144" customWidth="1"/>
    <col min="9477" max="9477" width="7.28515625" style="144" customWidth="1"/>
    <col min="9478" max="9478" width="9.140625" style="144"/>
    <col min="9479" max="9479" width="11.42578125" style="144" customWidth="1"/>
    <col min="9480" max="9480" width="28.42578125" style="144" customWidth="1"/>
    <col min="9481" max="9481" width="8" style="144" customWidth="1"/>
    <col min="9482" max="9728" width="9.140625" style="144"/>
    <col min="9729" max="9729" width="8.28515625" style="144" customWidth="1"/>
    <col min="9730" max="9730" width="11.42578125" style="144" customWidth="1"/>
    <col min="9731" max="9731" width="13.85546875" style="144" customWidth="1"/>
    <col min="9732" max="9732" width="10.7109375" style="144" customWidth="1"/>
    <col min="9733" max="9733" width="7.28515625" style="144" customWidth="1"/>
    <col min="9734" max="9734" width="9.140625" style="144"/>
    <col min="9735" max="9735" width="11.42578125" style="144" customWidth="1"/>
    <col min="9736" max="9736" width="28.42578125" style="144" customWidth="1"/>
    <col min="9737" max="9737" width="8" style="144" customWidth="1"/>
    <col min="9738" max="9984" width="9.140625" style="144"/>
    <col min="9985" max="9985" width="8.28515625" style="144" customWidth="1"/>
    <col min="9986" max="9986" width="11.42578125" style="144" customWidth="1"/>
    <col min="9987" max="9987" width="13.85546875" style="144" customWidth="1"/>
    <col min="9988" max="9988" width="10.7109375" style="144" customWidth="1"/>
    <col min="9989" max="9989" width="7.28515625" style="144" customWidth="1"/>
    <col min="9990" max="9990" width="9.140625" style="144"/>
    <col min="9991" max="9991" width="11.42578125" style="144" customWidth="1"/>
    <col min="9992" max="9992" width="28.42578125" style="144" customWidth="1"/>
    <col min="9993" max="9993" width="8" style="144" customWidth="1"/>
    <col min="9994" max="10240" width="9.140625" style="144"/>
    <col min="10241" max="10241" width="8.28515625" style="144" customWidth="1"/>
    <col min="10242" max="10242" width="11.42578125" style="144" customWidth="1"/>
    <col min="10243" max="10243" width="13.85546875" style="144" customWidth="1"/>
    <col min="10244" max="10244" width="10.7109375" style="144" customWidth="1"/>
    <col min="10245" max="10245" width="7.28515625" style="144" customWidth="1"/>
    <col min="10246" max="10246" width="9.140625" style="144"/>
    <col min="10247" max="10247" width="11.42578125" style="144" customWidth="1"/>
    <col min="10248" max="10248" width="28.42578125" style="144" customWidth="1"/>
    <col min="10249" max="10249" width="8" style="144" customWidth="1"/>
    <col min="10250" max="10496" width="9.140625" style="144"/>
    <col min="10497" max="10497" width="8.28515625" style="144" customWidth="1"/>
    <col min="10498" max="10498" width="11.42578125" style="144" customWidth="1"/>
    <col min="10499" max="10499" width="13.85546875" style="144" customWidth="1"/>
    <col min="10500" max="10500" width="10.7109375" style="144" customWidth="1"/>
    <col min="10501" max="10501" width="7.28515625" style="144" customWidth="1"/>
    <col min="10502" max="10502" width="9.140625" style="144"/>
    <col min="10503" max="10503" width="11.42578125" style="144" customWidth="1"/>
    <col min="10504" max="10504" width="28.42578125" style="144" customWidth="1"/>
    <col min="10505" max="10505" width="8" style="144" customWidth="1"/>
    <col min="10506" max="10752" width="9.140625" style="144"/>
    <col min="10753" max="10753" width="8.28515625" style="144" customWidth="1"/>
    <col min="10754" max="10754" width="11.42578125" style="144" customWidth="1"/>
    <col min="10755" max="10755" width="13.85546875" style="144" customWidth="1"/>
    <col min="10756" max="10756" width="10.7109375" style="144" customWidth="1"/>
    <col min="10757" max="10757" width="7.28515625" style="144" customWidth="1"/>
    <col min="10758" max="10758" width="9.140625" style="144"/>
    <col min="10759" max="10759" width="11.42578125" style="144" customWidth="1"/>
    <col min="10760" max="10760" width="28.42578125" style="144" customWidth="1"/>
    <col min="10761" max="10761" width="8" style="144" customWidth="1"/>
    <col min="10762" max="11008" width="9.140625" style="144"/>
    <col min="11009" max="11009" width="8.28515625" style="144" customWidth="1"/>
    <col min="11010" max="11010" width="11.42578125" style="144" customWidth="1"/>
    <col min="11011" max="11011" width="13.85546875" style="144" customWidth="1"/>
    <col min="11012" max="11012" width="10.7109375" style="144" customWidth="1"/>
    <col min="11013" max="11013" width="7.28515625" style="144" customWidth="1"/>
    <col min="11014" max="11014" width="9.140625" style="144"/>
    <col min="11015" max="11015" width="11.42578125" style="144" customWidth="1"/>
    <col min="11016" max="11016" width="28.42578125" style="144" customWidth="1"/>
    <col min="11017" max="11017" width="8" style="144" customWidth="1"/>
    <col min="11018" max="11264" width="9.140625" style="144"/>
    <col min="11265" max="11265" width="8.28515625" style="144" customWidth="1"/>
    <col min="11266" max="11266" width="11.42578125" style="144" customWidth="1"/>
    <col min="11267" max="11267" width="13.85546875" style="144" customWidth="1"/>
    <col min="11268" max="11268" width="10.7109375" style="144" customWidth="1"/>
    <col min="11269" max="11269" width="7.28515625" style="144" customWidth="1"/>
    <col min="11270" max="11270" width="9.140625" style="144"/>
    <col min="11271" max="11271" width="11.42578125" style="144" customWidth="1"/>
    <col min="11272" max="11272" width="28.42578125" style="144" customWidth="1"/>
    <col min="11273" max="11273" width="8" style="144" customWidth="1"/>
    <col min="11274" max="11520" width="9.140625" style="144"/>
    <col min="11521" max="11521" width="8.28515625" style="144" customWidth="1"/>
    <col min="11522" max="11522" width="11.42578125" style="144" customWidth="1"/>
    <col min="11523" max="11523" width="13.85546875" style="144" customWidth="1"/>
    <col min="11524" max="11524" width="10.7109375" style="144" customWidth="1"/>
    <col min="11525" max="11525" width="7.28515625" style="144" customWidth="1"/>
    <col min="11526" max="11526" width="9.140625" style="144"/>
    <col min="11527" max="11527" width="11.42578125" style="144" customWidth="1"/>
    <col min="11528" max="11528" width="28.42578125" style="144" customWidth="1"/>
    <col min="11529" max="11529" width="8" style="144" customWidth="1"/>
    <col min="11530" max="11776" width="9.140625" style="144"/>
    <col min="11777" max="11777" width="8.28515625" style="144" customWidth="1"/>
    <col min="11778" max="11778" width="11.42578125" style="144" customWidth="1"/>
    <col min="11779" max="11779" width="13.85546875" style="144" customWidth="1"/>
    <col min="11780" max="11780" width="10.7109375" style="144" customWidth="1"/>
    <col min="11781" max="11781" width="7.28515625" style="144" customWidth="1"/>
    <col min="11782" max="11782" width="9.140625" style="144"/>
    <col min="11783" max="11783" width="11.42578125" style="144" customWidth="1"/>
    <col min="11784" max="11784" width="28.42578125" style="144" customWidth="1"/>
    <col min="11785" max="11785" width="8" style="144" customWidth="1"/>
    <col min="11786" max="12032" width="9.140625" style="144"/>
    <col min="12033" max="12033" width="8.28515625" style="144" customWidth="1"/>
    <col min="12034" max="12034" width="11.42578125" style="144" customWidth="1"/>
    <col min="12035" max="12035" width="13.85546875" style="144" customWidth="1"/>
    <col min="12036" max="12036" width="10.7109375" style="144" customWidth="1"/>
    <col min="12037" max="12037" width="7.28515625" style="144" customWidth="1"/>
    <col min="12038" max="12038" width="9.140625" style="144"/>
    <col min="12039" max="12039" width="11.42578125" style="144" customWidth="1"/>
    <col min="12040" max="12040" width="28.42578125" style="144" customWidth="1"/>
    <col min="12041" max="12041" width="8" style="144" customWidth="1"/>
    <col min="12042" max="12288" width="9.140625" style="144"/>
    <col min="12289" max="12289" width="8.28515625" style="144" customWidth="1"/>
    <col min="12290" max="12290" width="11.42578125" style="144" customWidth="1"/>
    <col min="12291" max="12291" width="13.85546875" style="144" customWidth="1"/>
    <col min="12292" max="12292" width="10.7109375" style="144" customWidth="1"/>
    <col min="12293" max="12293" width="7.28515625" style="144" customWidth="1"/>
    <col min="12294" max="12294" width="9.140625" style="144"/>
    <col min="12295" max="12295" width="11.42578125" style="144" customWidth="1"/>
    <col min="12296" max="12296" width="28.42578125" style="144" customWidth="1"/>
    <col min="12297" max="12297" width="8" style="144" customWidth="1"/>
    <col min="12298" max="12544" width="9.140625" style="144"/>
    <col min="12545" max="12545" width="8.28515625" style="144" customWidth="1"/>
    <col min="12546" max="12546" width="11.42578125" style="144" customWidth="1"/>
    <col min="12547" max="12547" width="13.85546875" style="144" customWidth="1"/>
    <col min="12548" max="12548" width="10.7109375" style="144" customWidth="1"/>
    <col min="12549" max="12549" width="7.28515625" style="144" customWidth="1"/>
    <col min="12550" max="12550" width="9.140625" style="144"/>
    <col min="12551" max="12551" width="11.42578125" style="144" customWidth="1"/>
    <col min="12552" max="12552" width="28.42578125" style="144" customWidth="1"/>
    <col min="12553" max="12553" width="8" style="144" customWidth="1"/>
    <col min="12554" max="12800" width="9.140625" style="144"/>
    <col min="12801" max="12801" width="8.28515625" style="144" customWidth="1"/>
    <col min="12802" max="12802" width="11.42578125" style="144" customWidth="1"/>
    <col min="12803" max="12803" width="13.85546875" style="144" customWidth="1"/>
    <col min="12804" max="12804" width="10.7109375" style="144" customWidth="1"/>
    <col min="12805" max="12805" width="7.28515625" style="144" customWidth="1"/>
    <col min="12806" max="12806" width="9.140625" style="144"/>
    <col min="12807" max="12807" width="11.42578125" style="144" customWidth="1"/>
    <col min="12808" max="12808" width="28.42578125" style="144" customWidth="1"/>
    <col min="12809" max="12809" width="8" style="144" customWidth="1"/>
    <col min="12810" max="13056" width="9.140625" style="144"/>
    <col min="13057" max="13057" width="8.28515625" style="144" customWidth="1"/>
    <col min="13058" max="13058" width="11.42578125" style="144" customWidth="1"/>
    <col min="13059" max="13059" width="13.85546875" style="144" customWidth="1"/>
    <col min="13060" max="13060" width="10.7109375" style="144" customWidth="1"/>
    <col min="13061" max="13061" width="7.28515625" style="144" customWidth="1"/>
    <col min="13062" max="13062" width="9.140625" style="144"/>
    <col min="13063" max="13063" width="11.42578125" style="144" customWidth="1"/>
    <col min="13064" max="13064" width="28.42578125" style="144" customWidth="1"/>
    <col min="13065" max="13065" width="8" style="144" customWidth="1"/>
    <col min="13066" max="13312" width="9.140625" style="144"/>
    <col min="13313" max="13313" width="8.28515625" style="144" customWidth="1"/>
    <col min="13314" max="13314" width="11.42578125" style="144" customWidth="1"/>
    <col min="13315" max="13315" width="13.85546875" style="144" customWidth="1"/>
    <col min="13316" max="13316" width="10.7109375" style="144" customWidth="1"/>
    <col min="13317" max="13317" width="7.28515625" style="144" customWidth="1"/>
    <col min="13318" max="13318" width="9.140625" style="144"/>
    <col min="13319" max="13319" width="11.42578125" style="144" customWidth="1"/>
    <col min="13320" max="13320" width="28.42578125" style="144" customWidth="1"/>
    <col min="13321" max="13321" width="8" style="144" customWidth="1"/>
    <col min="13322" max="13568" width="9.140625" style="144"/>
    <col min="13569" max="13569" width="8.28515625" style="144" customWidth="1"/>
    <col min="13570" max="13570" width="11.42578125" style="144" customWidth="1"/>
    <col min="13571" max="13571" width="13.85546875" style="144" customWidth="1"/>
    <col min="13572" max="13572" width="10.7109375" style="144" customWidth="1"/>
    <col min="13573" max="13573" width="7.28515625" style="144" customWidth="1"/>
    <col min="13574" max="13574" width="9.140625" style="144"/>
    <col min="13575" max="13575" width="11.42578125" style="144" customWidth="1"/>
    <col min="13576" max="13576" width="28.42578125" style="144" customWidth="1"/>
    <col min="13577" max="13577" width="8" style="144" customWidth="1"/>
    <col min="13578" max="13824" width="9.140625" style="144"/>
    <col min="13825" max="13825" width="8.28515625" style="144" customWidth="1"/>
    <col min="13826" max="13826" width="11.42578125" style="144" customWidth="1"/>
    <col min="13827" max="13827" width="13.85546875" style="144" customWidth="1"/>
    <col min="13828" max="13828" width="10.7109375" style="144" customWidth="1"/>
    <col min="13829" max="13829" width="7.28515625" style="144" customWidth="1"/>
    <col min="13830" max="13830" width="9.140625" style="144"/>
    <col min="13831" max="13831" width="11.42578125" style="144" customWidth="1"/>
    <col min="13832" max="13832" width="28.42578125" style="144" customWidth="1"/>
    <col min="13833" max="13833" width="8" style="144" customWidth="1"/>
    <col min="13834" max="14080" width="9.140625" style="144"/>
    <col min="14081" max="14081" width="8.28515625" style="144" customWidth="1"/>
    <col min="14082" max="14082" width="11.42578125" style="144" customWidth="1"/>
    <col min="14083" max="14083" width="13.85546875" style="144" customWidth="1"/>
    <col min="14084" max="14084" width="10.7109375" style="144" customWidth="1"/>
    <col min="14085" max="14085" width="7.28515625" style="144" customWidth="1"/>
    <col min="14086" max="14086" width="9.140625" style="144"/>
    <col min="14087" max="14087" width="11.42578125" style="144" customWidth="1"/>
    <col min="14088" max="14088" width="28.42578125" style="144" customWidth="1"/>
    <col min="14089" max="14089" width="8" style="144" customWidth="1"/>
    <col min="14090" max="14336" width="9.140625" style="144"/>
    <col min="14337" max="14337" width="8.28515625" style="144" customWidth="1"/>
    <col min="14338" max="14338" width="11.42578125" style="144" customWidth="1"/>
    <col min="14339" max="14339" width="13.85546875" style="144" customWidth="1"/>
    <col min="14340" max="14340" width="10.7109375" style="144" customWidth="1"/>
    <col min="14341" max="14341" width="7.28515625" style="144" customWidth="1"/>
    <col min="14342" max="14342" width="9.140625" style="144"/>
    <col min="14343" max="14343" width="11.42578125" style="144" customWidth="1"/>
    <col min="14344" max="14344" width="28.42578125" style="144" customWidth="1"/>
    <col min="14345" max="14345" width="8" style="144" customWidth="1"/>
    <col min="14346" max="14592" width="9.140625" style="144"/>
    <col min="14593" max="14593" width="8.28515625" style="144" customWidth="1"/>
    <col min="14594" max="14594" width="11.42578125" style="144" customWidth="1"/>
    <col min="14595" max="14595" width="13.85546875" style="144" customWidth="1"/>
    <col min="14596" max="14596" width="10.7109375" style="144" customWidth="1"/>
    <col min="14597" max="14597" width="7.28515625" style="144" customWidth="1"/>
    <col min="14598" max="14598" width="9.140625" style="144"/>
    <col min="14599" max="14599" width="11.42578125" style="144" customWidth="1"/>
    <col min="14600" max="14600" width="28.42578125" style="144" customWidth="1"/>
    <col min="14601" max="14601" width="8" style="144" customWidth="1"/>
    <col min="14602" max="14848" width="9.140625" style="144"/>
    <col min="14849" max="14849" width="8.28515625" style="144" customWidth="1"/>
    <col min="14850" max="14850" width="11.42578125" style="144" customWidth="1"/>
    <col min="14851" max="14851" width="13.85546875" style="144" customWidth="1"/>
    <col min="14852" max="14852" width="10.7109375" style="144" customWidth="1"/>
    <col min="14853" max="14853" width="7.28515625" style="144" customWidth="1"/>
    <col min="14854" max="14854" width="9.140625" style="144"/>
    <col min="14855" max="14855" width="11.42578125" style="144" customWidth="1"/>
    <col min="14856" max="14856" width="28.42578125" style="144" customWidth="1"/>
    <col min="14857" max="14857" width="8" style="144" customWidth="1"/>
    <col min="14858" max="15104" width="9.140625" style="144"/>
    <col min="15105" max="15105" width="8.28515625" style="144" customWidth="1"/>
    <col min="15106" max="15106" width="11.42578125" style="144" customWidth="1"/>
    <col min="15107" max="15107" width="13.85546875" style="144" customWidth="1"/>
    <col min="15108" max="15108" width="10.7109375" style="144" customWidth="1"/>
    <col min="15109" max="15109" width="7.28515625" style="144" customWidth="1"/>
    <col min="15110" max="15110" width="9.140625" style="144"/>
    <col min="15111" max="15111" width="11.42578125" style="144" customWidth="1"/>
    <col min="15112" max="15112" width="28.42578125" style="144" customWidth="1"/>
    <col min="15113" max="15113" width="8" style="144" customWidth="1"/>
    <col min="15114" max="15360" width="9.140625" style="144"/>
    <col min="15361" max="15361" width="8.28515625" style="144" customWidth="1"/>
    <col min="15362" max="15362" width="11.42578125" style="144" customWidth="1"/>
    <col min="15363" max="15363" width="13.85546875" style="144" customWidth="1"/>
    <col min="15364" max="15364" width="10.7109375" style="144" customWidth="1"/>
    <col min="15365" max="15365" width="7.28515625" style="144" customWidth="1"/>
    <col min="15366" max="15366" width="9.140625" style="144"/>
    <col min="15367" max="15367" width="11.42578125" style="144" customWidth="1"/>
    <col min="15368" max="15368" width="28.42578125" style="144" customWidth="1"/>
    <col min="15369" max="15369" width="8" style="144" customWidth="1"/>
    <col min="15370" max="15616" width="9.140625" style="144"/>
    <col min="15617" max="15617" width="8.28515625" style="144" customWidth="1"/>
    <col min="15618" max="15618" width="11.42578125" style="144" customWidth="1"/>
    <col min="15619" max="15619" width="13.85546875" style="144" customWidth="1"/>
    <col min="15620" max="15620" width="10.7109375" style="144" customWidth="1"/>
    <col min="15621" max="15621" width="7.28515625" style="144" customWidth="1"/>
    <col min="15622" max="15622" width="9.140625" style="144"/>
    <col min="15623" max="15623" width="11.42578125" style="144" customWidth="1"/>
    <col min="15624" max="15624" width="28.42578125" style="144" customWidth="1"/>
    <col min="15625" max="15625" width="8" style="144" customWidth="1"/>
    <col min="15626" max="15872" width="9.140625" style="144"/>
    <col min="15873" max="15873" width="8.28515625" style="144" customWidth="1"/>
    <col min="15874" max="15874" width="11.42578125" style="144" customWidth="1"/>
    <col min="15875" max="15875" width="13.85546875" style="144" customWidth="1"/>
    <col min="15876" max="15876" width="10.7109375" style="144" customWidth="1"/>
    <col min="15877" max="15877" width="7.28515625" style="144" customWidth="1"/>
    <col min="15878" max="15878" width="9.140625" style="144"/>
    <col min="15879" max="15879" width="11.42578125" style="144" customWidth="1"/>
    <col min="15880" max="15880" width="28.42578125" style="144" customWidth="1"/>
    <col min="15881" max="15881" width="8" style="144" customWidth="1"/>
    <col min="15882" max="16128" width="9.140625" style="144"/>
    <col min="16129" max="16129" width="8.28515625" style="144" customWidth="1"/>
    <col min="16130" max="16130" width="11.42578125" style="144" customWidth="1"/>
    <col min="16131" max="16131" width="13.85546875" style="144" customWidth="1"/>
    <col min="16132" max="16132" width="10.7109375" style="144" customWidth="1"/>
    <col min="16133" max="16133" width="7.28515625" style="144" customWidth="1"/>
    <col min="16134" max="16134" width="9.140625" style="144"/>
    <col min="16135" max="16135" width="11.42578125" style="144" customWidth="1"/>
    <col min="16136" max="16136" width="28.42578125" style="144" customWidth="1"/>
    <col min="16137" max="16137" width="8" style="144" customWidth="1"/>
    <col min="16138" max="16384" width="9.140625" style="144"/>
  </cols>
  <sheetData>
    <row r="1" spans="1:8" x14ac:dyDescent="0.2">
      <c r="A1" s="273" t="s">
        <v>36</v>
      </c>
      <c r="B1" s="273"/>
      <c r="C1" s="95"/>
      <c r="D1" s="95"/>
      <c r="E1" s="95"/>
      <c r="F1" s="95"/>
      <c r="G1" s="95"/>
      <c r="H1" s="96"/>
    </row>
    <row r="2" spans="1:8" ht="67.5" customHeight="1" x14ac:dyDescent="0.2">
      <c r="A2" s="272" t="s">
        <v>49</v>
      </c>
      <c r="B2" s="272"/>
      <c r="C2" s="272"/>
      <c r="D2" s="272"/>
      <c r="E2" s="272"/>
      <c r="F2" s="272"/>
      <c r="G2" s="272"/>
      <c r="H2" s="272"/>
    </row>
    <row r="3" spans="1:8" ht="15" thickBot="1" x14ac:dyDescent="0.25">
      <c r="A3" s="124"/>
      <c r="B3" s="95"/>
      <c r="C3" s="95"/>
      <c r="D3" s="95"/>
      <c r="E3" s="95"/>
      <c r="F3" s="95"/>
      <c r="G3" s="95"/>
      <c r="H3" s="96"/>
    </row>
    <row r="4" spans="1:8" ht="13.5" customHeight="1" x14ac:dyDescent="0.2">
      <c r="A4" s="262" t="s">
        <v>32</v>
      </c>
      <c r="B4" s="263"/>
      <c r="C4" s="263"/>
      <c r="D4" s="263"/>
      <c r="E4" s="263"/>
      <c r="F4" s="263"/>
      <c r="G4" s="263"/>
      <c r="H4" s="264"/>
    </row>
    <row r="5" spans="1:8" x14ac:dyDescent="0.2">
      <c r="A5" s="265"/>
      <c r="B5" s="266"/>
      <c r="C5" s="266"/>
      <c r="D5" s="266"/>
      <c r="E5" s="266"/>
      <c r="F5" s="266"/>
      <c r="G5" s="266"/>
      <c r="H5" s="267"/>
    </row>
    <row r="6" spans="1:8" ht="15" thickBot="1" x14ac:dyDescent="0.25">
      <c r="A6" s="268"/>
      <c r="B6" s="269"/>
      <c r="C6" s="269"/>
      <c r="D6" s="269"/>
      <c r="E6" s="269"/>
      <c r="F6" s="269"/>
      <c r="G6" s="269"/>
      <c r="H6" s="270"/>
    </row>
    <row r="7" spans="1:8" s="123" customFormat="1" ht="39" thickBot="1" x14ac:dyDescent="0.25">
      <c r="A7" s="119" t="s">
        <v>6</v>
      </c>
      <c r="B7" s="120" t="s">
        <v>2</v>
      </c>
      <c r="C7" s="121" t="s">
        <v>37</v>
      </c>
      <c r="D7" s="122" t="s">
        <v>38</v>
      </c>
      <c r="E7" s="121" t="s">
        <v>3</v>
      </c>
      <c r="F7" s="121" t="s">
        <v>0</v>
      </c>
      <c r="G7" s="107" t="s">
        <v>33</v>
      </c>
      <c r="H7" s="108" t="s">
        <v>34</v>
      </c>
    </row>
    <row r="8" spans="1:8" ht="15.75" thickBot="1" x14ac:dyDescent="0.3">
      <c r="A8" s="146">
        <v>1</v>
      </c>
      <c r="B8" s="147">
        <v>2</v>
      </c>
      <c r="C8" s="147">
        <v>3</v>
      </c>
      <c r="D8" s="148">
        <v>4</v>
      </c>
      <c r="E8" s="147">
        <v>5</v>
      </c>
      <c r="F8" s="147">
        <v>6</v>
      </c>
      <c r="G8" s="147">
        <v>7</v>
      </c>
      <c r="H8" s="149">
        <v>8</v>
      </c>
    </row>
    <row r="9" spans="1:8" x14ac:dyDescent="0.2">
      <c r="A9" s="150"/>
      <c r="B9" s="135"/>
      <c r="C9" s="151"/>
      <c r="D9" s="152"/>
      <c r="E9" s="92"/>
      <c r="F9" s="92"/>
      <c r="G9" s="153"/>
      <c r="H9" s="134"/>
    </row>
    <row r="10" spans="1:8" ht="20.25" customHeight="1" x14ac:dyDescent="0.2">
      <c r="A10" s="154">
        <v>1</v>
      </c>
      <c r="B10" s="31" t="s">
        <v>14</v>
      </c>
      <c r="C10" s="15">
        <v>13035</v>
      </c>
      <c r="D10" s="9">
        <v>15.762</v>
      </c>
      <c r="E10" s="10">
        <v>5</v>
      </c>
      <c r="F10" s="55" t="s">
        <v>1</v>
      </c>
      <c r="G10" s="162">
        <v>61</v>
      </c>
      <c r="H10" s="155">
        <f>20%*G10*D10</f>
        <v>192.29640000000003</v>
      </c>
    </row>
    <row r="11" spans="1:8" x14ac:dyDescent="0.2">
      <c r="A11" s="154">
        <v>2</v>
      </c>
      <c r="B11" s="31" t="s">
        <v>14</v>
      </c>
      <c r="C11" s="15">
        <v>18073</v>
      </c>
      <c r="D11" s="9">
        <v>23.283000000000001</v>
      </c>
      <c r="E11" s="10">
        <v>4</v>
      </c>
      <c r="F11" s="55" t="s">
        <v>1</v>
      </c>
      <c r="G11" s="162">
        <v>61</v>
      </c>
      <c r="H11" s="155">
        <f t="shared" ref="H11:H14" si="0">20%*G11*D11</f>
        <v>284.05260000000004</v>
      </c>
    </row>
    <row r="12" spans="1:8" x14ac:dyDescent="0.2">
      <c r="A12" s="154">
        <v>3</v>
      </c>
      <c r="B12" s="31" t="s">
        <v>14</v>
      </c>
      <c r="C12" s="15">
        <v>18074</v>
      </c>
      <c r="D12" s="9">
        <v>23.283000000000001</v>
      </c>
      <c r="E12" s="10">
        <v>4</v>
      </c>
      <c r="F12" s="55" t="s">
        <v>1</v>
      </c>
      <c r="G12" s="162">
        <v>61</v>
      </c>
      <c r="H12" s="155">
        <f t="shared" si="0"/>
        <v>284.05260000000004</v>
      </c>
    </row>
    <row r="13" spans="1:8" x14ac:dyDescent="0.2">
      <c r="A13" s="154">
        <v>4</v>
      </c>
      <c r="B13" s="31" t="s">
        <v>14</v>
      </c>
      <c r="C13" s="15">
        <v>25127</v>
      </c>
      <c r="D13" s="9">
        <v>18.001000000000001</v>
      </c>
      <c r="E13" s="10">
        <v>4</v>
      </c>
      <c r="F13" s="55" t="s">
        <v>1</v>
      </c>
      <c r="G13" s="162">
        <v>61</v>
      </c>
      <c r="H13" s="155">
        <f t="shared" si="0"/>
        <v>219.61220000000003</v>
      </c>
    </row>
    <row r="14" spans="1:8" ht="15" thickBot="1" x14ac:dyDescent="0.25">
      <c r="A14" s="154">
        <v>5</v>
      </c>
      <c r="B14" s="31" t="s">
        <v>14</v>
      </c>
      <c r="C14" s="19">
        <v>25167</v>
      </c>
      <c r="D14" s="11">
        <v>40.024999999999999</v>
      </c>
      <c r="E14" s="10">
        <v>4</v>
      </c>
      <c r="F14" s="55" t="s">
        <v>1</v>
      </c>
      <c r="G14" s="162">
        <v>61</v>
      </c>
      <c r="H14" s="155">
        <f t="shared" si="0"/>
        <v>488.30500000000001</v>
      </c>
    </row>
    <row r="15" spans="1:8" ht="15.75" thickBot="1" x14ac:dyDescent="0.3">
      <c r="A15" s="163"/>
      <c r="B15" s="109" t="s">
        <v>35</v>
      </c>
      <c r="C15" s="164"/>
      <c r="D15" s="110">
        <f>SUM(D10:D14)</f>
        <v>120.35400000000001</v>
      </c>
      <c r="E15" s="38"/>
      <c r="F15" s="38"/>
      <c r="G15" s="165"/>
      <c r="H15" s="166"/>
    </row>
    <row r="23" spans="7:7" x14ac:dyDescent="0.2">
      <c r="G23" s="144" t="s">
        <v>45</v>
      </c>
    </row>
  </sheetData>
  <mergeCells count="3">
    <mergeCell ref="A1:B1"/>
    <mergeCell ref="A2:H2"/>
    <mergeCell ref="A4:H6"/>
  </mergeCells>
  <pageMargins left="0.70866141732283472" right="0.70866141732283472" top="0.74803149606299213" bottom="0.74803149606299213" header="0.31496062992125984" footer="0.31496062992125984"/>
  <pageSetup paperSize="9" scale="98" fitToHeight="0"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3</vt:i4>
      </vt:variant>
      <vt:variant>
        <vt:lpstr>Наименувани диапазони</vt:lpstr>
      </vt:variant>
      <vt:variant>
        <vt:i4>3</vt:i4>
      </vt:variant>
    </vt:vector>
  </HeadingPairs>
  <TitlesOfParts>
    <vt:vector size="6" baseType="lpstr">
      <vt:lpstr>ПРИЛОЖЕНИЕ 1</vt:lpstr>
      <vt:lpstr>ПРИЛОЖЕНИЕ 2 с част негодна</vt:lpstr>
      <vt:lpstr>ПРИЛОЖЕНИЕ 3 трайни</vt:lpstr>
      <vt:lpstr>'ПРИЛОЖЕНИЕ 2 с част негодна'!Област_печат</vt:lpstr>
      <vt:lpstr>'ПРИЛОЖЕНИЕ 1'!Печат_заглавия</vt:lpstr>
      <vt:lpstr>'ПРИЛОЖЕНИЕ 2 с част негодна'!Печат_заглавия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ODZ-DPF</cp:lastModifiedBy>
  <cp:lastPrinted>2019-06-26T12:14:16Z</cp:lastPrinted>
  <dcterms:created xsi:type="dcterms:W3CDTF">2018-04-24T07:24:15Z</dcterms:created>
  <dcterms:modified xsi:type="dcterms:W3CDTF">2019-06-26T12:15:10Z</dcterms:modified>
</cp:coreProperties>
</file>