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Крушари - Депозити" sheetId="4" r:id="rId1"/>
  </sheets>
  <definedNames>
    <definedName name="_xlnm.Print_Titles" localSheetId="0">'Крушари - Депозити'!$3:$3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4" l="1"/>
  <c r="I80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8" i="4"/>
  <c r="I45" i="4"/>
  <c r="I44" i="4"/>
  <c r="I41" i="4"/>
  <c r="I38" i="4"/>
  <c r="I33" i="4"/>
  <c r="I34" i="4"/>
  <c r="I35" i="4"/>
  <c r="I32" i="4"/>
  <c r="I21" i="4"/>
  <c r="I22" i="4"/>
  <c r="I23" i="4"/>
  <c r="I24" i="4"/>
  <c r="I25" i="4"/>
  <c r="I26" i="4"/>
  <c r="I27" i="4"/>
  <c r="I28" i="4"/>
  <c r="I29" i="4"/>
  <c r="I20" i="4"/>
  <c r="I15" i="4" l="1"/>
  <c r="I16" i="4"/>
  <c r="I17" i="4"/>
  <c r="I14" i="4"/>
  <c r="I11" i="4"/>
  <c r="I6" i="4"/>
  <c r="I7" i="4"/>
  <c r="I8" i="4"/>
  <c r="I5" i="4"/>
  <c r="E81" i="4" l="1"/>
  <c r="E76" i="4"/>
  <c r="E46" i="4"/>
  <c r="E42" i="4"/>
  <c r="E39" i="4"/>
  <c r="E36" i="4"/>
  <c r="E30" i="4"/>
  <c r="E18" i="4"/>
  <c r="E12" i="4"/>
  <c r="E9" i="4"/>
  <c r="E83" i="4" l="1"/>
</calcChain>
</file>

<file path=xl/sharedStrings.xml><?xml version="1.0" encoding="utf-8"?>
<sst xmlns="http://schemas.openxmlformats.org/spreadsheetml/2006/main" count="186" uniqueCount="81">
  <si>
    <t>№</t>
  </si>
  <si>
    <t>№ имот</t>
  </si>
  <si>
    <t>ОБЩО:</t>
  </si>
  <si>
    <t>нива</t>
  </si>
  <si>
    <t>НТП</t>
  </si>
  <si>
    <t>Бистрец</t>
  </si>
  <si>
    <t>04193.4.88</t>
  </si>
  <si>
    <t>Габер</t>
  </si>
  <si>
    <t>14043.11.45</t>
  </si>
  <si>
    <t>14043.13.14</t>
  </si>
  <si>
    <t>14043.13.18</t>
  </si>
  <si>
    <t>14043.53.1</t>
  </si>
  <si>
    <t>Загорци</t>
  </si>
  <si>
    <t>30185.16.1</t>
  </si>
  <si>
    <t>30185.16.79</t>
  </si>
  <si>
    <t>30185.18.4</t>
  </si>
  <si>
    <t>30185.600.2</t>
  </si>
  <si>
    <t>Зимница</t>
  </si>
  <si>
    <t>30884.19.61</t>
  </si>
  <si>
    <t>Кап. Димитрово</t>
  </si>
  <si>
    <t>36138.22.1</t>
  </si>
  <si>
    <t>Огняново</t>
  </si>
  <si>
    <t>53357.53.7</t>
  </si>
  <si>
    <t>53357.62.11</t>
  </si>
  <si>
    <t>Телериг</t>
  </si>
  <si>
    <t>72196.92.23</t>
  </si>
  <si>
    <t>72196.99.37</t>
  </si>
  <si>
    <t>72196.113.9</t>
  </si>
  <si>
    <t>Землище</t>
  </si>
  <si>
    <t>Площ</t>
  </si>
  <si>
    <t>Кат.</t>
  </si>
  <si>
    <t>Абрит</t>
  </si>
  <si>
    <t>00031.1.49</t>
  </si>
  <si>
    <t>00031.1.50</t>
  </si>
  <si>
    <t>00031.2.110</t>
  </si>
  <si>
    <t>00031.2.112</t>
  </si>
  <si>
    <t>Добрин</t>
  </si>
  <si>
    <t>21470.17.23</t>
  </si>
  <si>
    <t>21470.17.25</t>
  </si>
  <si>
    <t>21470.17.26</t>
  </si>
  <si>
    <t>21470.18.1</t>
  </si>
  <si>
    <t>21470.18.42</t>
  </si>
  <si>
    <t>21470.18.43</t>
  </si>
  <si>
    <t>21470.18.44</t>
  </si>
  <si>
    <t>21470.19.81</t>
  </si>
  <si>
    <t>21470.19.30</t>
  </si>
  <si>
    <t>21470.19.55</t>
  </si>
  <si>
    <t>Пор. Кърджиево</t>
  </si>
  <si>
    <t>57858.4.28</t>
  </si>
  <si>
    <t>57858.4.29</t>
  </si>
  <si>
    <t>57858.4.32</t>
  </si>
  <si>
    <t>57858.7.28</t>
  </si>
  <si>
    <t>57858.8.9</t>
  </si>
  <si>
    <t>57858.8.31</t>
  </si>
  <si>
    <t>57858.8.32</t>
  </si>
  <si>
    <t>57858.8.68</t>
  </si>
  <si>
    <t>57858.9.30</t>
  </si>
  <si>
    <t>57858.9.57</t>
  </si>
  <si>
    <t>57858.10.35</t>
  </si>
  <si>
    <t>57858.10.36</t>
  </si>
  <si>
    <t>57858.10.38</t>
  </si>
  <si>
    <t>57858.11.10</t>
  </si>
  <si>
    <t>57858.11.15</t>
  </si>
  <si>
    <t>57858.11.22</t>
  </si>
  <si>
    <t>57858.11.23</t>
  </si>
  <si>
    <t>57858.13.31</t>
  </si>
  <si>
    <t>57858.14.12</t>
  </si>
  <si>
    <t>57858.14.14</t>
  </si>
  <si>
    <t>57858.15.19</t>
  </si>
  <si>
    <t>57858.15.27</t>
  </si>
  <si>
    <t>57858.15.35</t>
  </si>
  <si>
    <t>57858.15.62</t>
  </si>
  <si>
    <t>57858.15.63</t>
  </si>
  <si>
    <t>57858.16.26</t>
  </si>
  <si>
    <t>57858.16.33</t>
  </si>
  <si>
    <t>57858.16.34</t>
  </si>
  <si>
    <t>Начална цена лв/дка</t>
  </si>
  <si>
    <t>Депозит 20 %</t>
  </si>
  <si>
    <t>ПРИЛОЖЕНИЕ 1</t>
  </si>
  <si>
    <r>
      <t xml:space="preserve">СПИСЪК
ЗА ПРОВЕЖДАНЕ НА II ТРЪЖНА СЕСИЯ ЗА ОТДАВАНЕ ПОД АРЕНДА ЗА СРОК ОТ ДЕСЕТ СТОПАНСКИ ГОДИНИ                                                                                                                                                                     НА СВОБОДНИТЕ ЗЕМЕДЕЛСКИ ЗЕМИ ОТ ДПФ 
</t>
    </r>
    <r>
      <rPr>
        <b/>
        <u/>
        <sz val="11"/>
        <rFont val="Arial"/>
        <family val="2"/>
        <charset val="204"/>
      </rPr>
      <t xml:space="preserve">ЗА ОБЩИНА КРУШАРИ ЗА СТОПАНСКАТА 2025/2026 г.   </t>
    </r>
    <r>
      <rPr>
        <b/>
        <sz val="11"/>
        <rFont val="Arial"/>
        <family val="2"/>
        <charset val="204"/>
      </rPr>
      <t xml:space="preserve">                                                       
</t>
    </r>
  </si>
  <si>
    <t>58 имота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</si>
</sst>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6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Border="1"/>
    <xf numFmtId="0" fontId="0" fillId="0" borderId="0" xfId="0" applyFill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0" fontId="2" fillId="0" borderId="11" xfId="0" applyFont="1" applyBorder="1"/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1" xfId="0" applyFont="1" applyFill="1" applyBorder="1"/>
    <xf numFmtId="0" fontId="7" fillId="0" borderId="6" xfId="0" applyFont="1" applyFill="1" applyBorder="1"/>
    <xf numFmtId="0" fontId="7" fillId="0" borderId="6" xfId="0" applyFont="1" applyFill="1" applyBorder="1" applyAlignment="1"/>
    <xf numFmtId="164" fontId="7" fillId="0" borderId="6" xfId="0" applyNumberFormat="1" applyFont="1" applyFill="1" applyBorder="1" applyAlignment="1"/>
    <xf numFmtId="0" fontId="7" fillId="0" borderId="19" xfId="0" applyFont="1" applyFill="1" applyBorder="1"/>
    <xf numFmtId="0" fontId="9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166" fontId="8" fillId="0" borderId="4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/>
    </xf>
    <xf numFmtId="0" fontId="1" fillId="0" borderId="5" xfId="0" applyFont="1" applyBorder="1"/>
    <xf numFmtId="0" fontId="8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7" fillId="4" borderId="4" xfId="0" applyFont="1" applyFill="1" applyBorder="1"/>
    <xf numFmtId="0" fontId="1" fillId="4" borderId="5" xfId="0" applyFont="1" applyFill="1" applyBorder="1"/>
    <xf numFmtId="0" fontId="0" fillId="0" borderId="12" xfId="0" applyBorder="1"/>
    <xf numFmtId="0" fontId="8" fillId="0" borderId="11" xfId="0" applyFont="1" applyBorder="1"/>
    <xf numFmtId="0" fontId="1" fillId="0" borderId="12" xfId="0" applyFont="1" applyBorder="1"/>
    <xf numFmtId="0" fontId="12" fillId="0" borderId="0" xfId="0" applyFont="1"/>
    <xf numFmtId="0" fontId="4" fillId="0" borderId="0" xfId="0" applyFont="1"/>
    <xf numFmtId="0" fontId="4" fillId="0" borderId="0" xfId="0" applyFont="1" applyFill="1"/>
    <xf numFmtId="0" fontId="13" fillId="0" borderId="0" xfId="3" applyFont="1" applyFill="1" applyBorder="1" applyAlignment="1">
      <alignment wrapText="1"/>
    </xf>
    <xf numFmtId="0" fontId="10" fillId="4" borderId="1" xfId="0" applyFont="1" applyFill="1" applyBorder="1"/>
    <xf numFmtId="0" fontId="9" fillId="4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/>
    </xf>
    <xf numFmtId="164" fontId="9" fillId="4" borderId="4" xfId="0" applyNumberFormat="1" applyFont="1" applyFill="1" applyBorder="1"/>
    <xf numFmtId="0" fontId="10" fillId="4" borderId="4" xfId="0" applyFont="1" applyFill="1" applyBorder="1"/>
    <xf numFmtId="0" fontId="3" fillId="3" borderId="24" xfId="0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2" fontId="7" fillId="3" borderId="24" xfId="2" applyNumberFormat="1" applyFont="1" applyFill="1" applyBorder="1" applyAlignment="1">
      <alignment horizontal="center" vertical="center" wrapText="1"/>
    </xf>
    <xf numFmtId="2" fontId="7" fillId="3" borderId="26" xfId="2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right" wrapText="1"/>
    </xf>
    <xf numFmtId="165" fontId="8" fillId="5" borderId="9" xfId="0" applyNumberFormat="1" applyFont="1" applyFill="1" applyBorder="1" applyAlignment="1">
      <alignment horizontal="right" wrapText="1"/>
    </xf>
    <xf numFmtId="0" fontId="8" fillId="5" borderId="9" xfId="0" applyFont="1" applyFill="1" applyBorder="1" applyAlignment="1">
      <alignment horizontal="center"/>
    </xf>
    <xf numFmtId="2" fontId="8" fillId="5" borderId="9" xfId="0" applyNumberFormat="1" applyFont="1" applyFill="1" applyBorder="1" applyAlignment="1">
      <alignment horizontal="center"/>
    </xf>
    <xf numFmtId="4" fontId="8" fillId="5" borderId="14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right" wrapText="1"/>
    </xf>
    <xf numFmtId="165" fontId="8" fillId="5" borderId="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center"/>
    </xf>
    <xf numFmtId="2" fontId="8" fillId="5" borderId="3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right" wrapText="1"/>
    </xf>
    <xf numFmtId="165" fontId="8" fillId="5" borderId="16" xfId="0" applyNumberFormat="1" applyFont="1" applyFill="1" applyBorder="1" applyAlignment="1">
      <alignment horizontal="right" wrapText="1"/>
    </xf>
    <xf numFmtId="0" fontId="8" fillId="5" borderId="16" xfId="0" applyFont="1" applyFill="1" applyBorder="1" applyAlignment="1">
      <alignment horizontal="center"/>
    </xf>
    <xf numFmtId="4" fontId="8" fillId="5" borderId="17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right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0" fontId="1" fillId="5" borderId="5" xfId="0" applyFont="1" applyFill="1" applyBorder="1"/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 wrapText="1"/>
    </xf>
    <xf numFmtId="0" fontId="1" fillId="5" borderId="12" xfId="0" applyFont="1" applyFill="1" applyBorder="1"/>
    <xf numFmtId="0" fontId="9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right" wrapText="1"/>
    </xf>
    <xf numFmtId="165" fontId="8" fillId="5" borderId="4" xfId="0" applyNumberFormat="1" applyFont="1" applyFill="1" applyBorder="1" applyAlignment="1">
      <alignment horizontal="right" wrapText="1"/>
    </xf>
    <xf numFmtId="0" fontId="8" fillId="5" borderId="4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 wrapText="1"/>
    </xf>
    <xf numFmtId="2" fontId="8" fillId="5" borderId="4" xfId="0" applyNumberFormat="1" applyFont="1" applyFill="1" applyBorder="1" applyAlignment="1">
      <alignment horizontal="center"/>
    </xf>
    <xf numFmtId="4" fontId="8" fillId="5" borderId="5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right" wrapText="1"/>
    </xf>
    <xf numFmtId="165" fontId="9" fillId="5" borderId="4" xfId="0" applyNumberFormat="1" applyFont="1" applyFill="1" applyBorder="1" applyAlignment="1">
      <alignment horizontal="right" wrapText="1"/>
    </xf>
    <xf numFmtId="0" fontId="9" fillId="5" borderId="22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right" wrapText="1"/>
    </xf>
    <xf numFmtId="165" fontId="8" fillId="5" borderId="6" xfId="0" applyNumberFormat="1" applyFont="1" applyFill="1" applyBorder="1" applyAlignment="1">
      <alignment horizontal="right" wrapText="1"/>
    </xf>
    <xf numFmtId="0" fontId="8" fillId="5" borderId="6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8" fillId="5" borderId="23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right" wrapText="1"/>
    </xf>
    <xf numFmtId="165" fontId="9" fillId="5" borderId="6" xfId="0" applyNumberFormat="1" applyFont="1" applyFill="1" applyBorder="1" applyAlignment="1">
      <alignment horizontal="right" wrapText="1"/>
    </xf>
    <xf numFmtId="0" fontId="9" fillId="5" borderId="19" xfId="0" applyFont="1" applyFill="1" applyBorder="1" applyAlignment="1">
      <alignment horizontal="center" wrapText="1"/>
    </xf>
    <xf numFmtId="166" fontId="8" fillId="5" borderId="3" xfId="0" applyNumberFormat="1" applyFont="1" applyFill="1" applyBorder="1" applyAlignment="1">
      <alignment horizontal="right" wrapText="1"/>
    </xf>
    <xf numFmtId="0" fontId="11" fillId="5" borderId="3" xfId="0" applyFont="1" applyFill="1" applyBorder="1" applyAlignment="1">
      <alignment horizontal="center"/>
    </xf>
    <xf numFmtId="166" fontId="8" fillId="5" borderId="9" xfId="0" applyNumberFormat="1" applyFont="1" applyFill="1" applyBorder="1" applyAlignment="1">
      <alignment horizontal="right" wrapText="1"/>
    </xf>
    <xf numFmtId="166" fontId="8" fillId="5" borderId="16" xfId="0" applyNumberFormat="1" applyFont="1" applyFill="1" applyBorder="1" applyAlignment="1">
      <alignment horizontal="right" wrapText="1"/>
    </xf>
    <xf numFmtId="166" fontId="8" fillId="5" borderId="4" xfId="0" applyNumberFormat="1" applyFont="1" applyFill="1" applyBorder="1" applyAlignment="1">
      <alignment horizontal="right" wrapText="1"/>
    </xf>
    <xf numFmtId="0" fontId="1" fillId="5" borderId="6" xfId="0" applyFont="1" applyFill="1" applyBorder="1"/>
    <xf numFmtId="0" fontId="1" fillId="5" borderId="6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wrapText="1"/>
    </xf>
    <xf numFmtId="166" fontId="8" fillId="5" borderId="4" xfId="0" applyNumberFormat="1" applyFont="1" applyFill="1" applyBorder="1" applyAlignment="1">
      <alignment horizontal="right"/>
    </xf>
    <xf numFmtId="166" fontId="9" fillId="5" borderId="4" xfId="0" applyNumberFormat="1" applyFont="1" applyFill="1" applyBorder="1" applyAlignment="1">
      <alignment horizontal="right"/>
    </xf>
    <xf numFmtId="0" fontId="9" fillId="5" borderId="9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2" fontId="8" fillId="5" borderId="16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166" fontId="8" fillId="5" borderId="6" xfId="0" applyNumberFormat="1" applyFont="1" applyFill="1" applyBorder="1" applyAlignment="1">
      <alignment horizontal="right" wrapText="1"/>
    </xf>
    <xf numFmtId="0" fontId="8" fillId="5" borderId="6" xfId="1" applyFont="1" applyFill="1" applyBorder="1" applyAlignment="1">
      <alignment horizontal="center"/>
    </xf>
    <xf numFmtId="166" fontId="8" fillId="5" borderId="9" xfId="0" applyNumberFormat="1" applyFont="1" applyFill="1" applyBorder="1" applyAlignment="1">
      <alignment horizontal="right"/>
    </xf>
    <xf numFmtId="165" fontId="8" fillId="5" borderId="9" xfId="0" applyNumberFormat="1" applyFont="1" applyFill="1" applyBorder="1" applyAlignment="1">
      <alignment horizontal="right"/>
    </xf>
    <xf numFmtId="1" fontId="8" fillId="5" borderId="9" xfId="0" applyNumberFormat="1" applyFont="1" applyFill="1" applyBorder="1" applyAlignment="1">
      <alignment horizontal="center"/>
    </xf>
    <xf numFmtId="166" fontId="8" fillId="5" borderId="3" xfId="0" applyNumberFormat="1" applyFont="1" applyFill="1" applyBorder="1" applyAlignment="1">
      <alignment horizontal="right"/>
    </xf>
    <xf numFmtId="165" fontId="8" fillId="5" borderId="3" xfId="0" applyNumberFormat="1" applyFont="1" applyFill="1" applyBorder="1" applyAlignment="1">
      <alignment horizontal="right"/>
    </xf>
    <xf numFmtId="1" fontId="8" fillId="5" borderId="3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 wrapText="1"/>
    </xf>
    <xf numFmtId="166" fontId="8" fillId="5" borderId="16" xfId="0" applyNumberFormat="1" applyFont="1" applyFill="1" applyBorder="1" applyAlignment="1">
      <alignment horizontal="right"/>
    </xf>
    <xf numFmtId="165" fontId="8" fillId="5" borderId="16" xfId="0" applyNumberFormat="1" applyFont="1" applyFill="1" applyBorder="1" applyAlignment="1">
      <alignment horizontal="right"/>
    </xf>
    <xf numFmtId="1" fontId="8" fillId="5" borderId="16" xfId="0" applyNumberFormat="1" applyFont="1" applyFill="1" applyBorder="1" applyAlignment="1">
      <alignment horizontal="center"/>
    </xf>
    <xf numFmtId="165" fontId="9" fillId="5" borderId="4" xfId="0" applyNumberFormat="1" applyFont="1" applyFill="1" applyBorder="1" applyAlignment="1">
      <alignment horizontal="right" vertical="center" wrapText="1"/>
    </xf>
    <xf numFmtId="165" fontId="9" fillId="0" borderId="4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 vertical="center" wrapText="1"/>
    </xf>
    <xf numFmtId="166" fontId="8" fillId="5" borderId="29" xfId="0" applyNumberFormat="1" applyFont="1" applyFill="1" applyBorder="1" applyAlignment="1">
      <alignment horizontal="right" wrapText="1"/>
    </xf>
    <xf numFmtId="164" fontId="9" fillId="5" borderId="29" xfId="0" applyNumberFormat="1" applyFont="1" applyFill="1" applyBorder="1" applyAlignment="1">
      <alignment horizontal="right" vertical="center" wrapText="1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 wrapText="1"/>
    </xf>
    <xf numFmtId="0" fontId="8" fillId="5" borderId="29" xfId="1" applyFont="1" applyFill="1" applyBorder="1" applyAlignment="1">
      <alignment horizontal="center"/>
    </xf>
    <xf numFmtId="0" fontId="1" fillId="5" borderId="31" xfId="0" applyFont="1" applyFill="1" applyBorder="1"/>
    <xf numFmtId="0" fontId="8" fillId="5" borderId="3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0" fontId="13" fillId="0" borderId="18" xfId="3" applyFont="1" applyFill="1" applyBorder="1" applyAlignment="1">
      <alignment horizontal="center" wrapText="1"/>
    </xf>
    <xf numFmtId="0" fontId="13" fillId="0" borderId="7" xfId="3" applyFont="1" applyFill="1" applyBorder="1" applyAlignment="1">
      <alignment horizontal="center" wrapText="1"/>
    </xf>
    <xf numFmtId="0" fontId="13" fillId="0" borderId="10" xfId="3" applyFont="1" applyFill="1" applyBorder="1" applyAlignment="1">
      <alignment horizontal="center" wrapText="1"/>
    </xf>
    <xf numFmtId="0" fontId="5" fillId="0" borderId="27" xfId="0" applyFont="1" applyBorder="1" applyAlignment="1">
      <alignment horizontal="center"/>
    </xf>
  </cellXfs>
  <cellStyles count="4">
    <cellStyle name="Нормален" xfId="0" builtinId="0"/>
    <cellStyle name="Нормален_Лист1" xfId="1"/>
    <cellStyle name="Нормален_Лист3" xfId="3"/>
    <cellStyle name="Нормален_нив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2"/>
  <sheetViews>
    <sheetView tabSelected="1" workbookViewId="0">
      <selection activeCell="U21" sqref="U21"/>
    </sheetView>
  </sheetViews>
  <sheetFormatPr defaultRowHeight="15" x14ac:dyDescent="0.25"/>
  <cols>
    <col min="1" max="1" width="5.140625" customWidth="1"/>
    <col min="2" max="2" width="4.42578125" customWidth="1"/>
    <col min="3" max="3" width="18" customWidth="1"/>
    <col min="4" max="4" width="13.5703125" customWidth="1"/>
    <col min="5" max="5" width="10.42578125" customWidth="1"/>
    <col min="6" max="6" width="8.140625" customWidth="1"/>
    <col min="7" max="7" width="8.5703125" customWidth="1"/>
    <col min="8" max="8" width="9.28515625" style="9" customWidth="1"/>
  </cols>
  <sheetData>
    <row r="1" spans="2:10" ht="16.5" thickBot="1" x14ac:dyDescent="0.3">
      <c r="B1" s="154" t="s">
        <v>78</v>
      </c>
      <c r="C1" s="154"/>
      <c r="D1" s="1"/>
      <c r="E1" s="1"/>
      <c r="F1" s="1"/>
      <c r="G1" s="1"/>
      <c r="H1" s="7"/>
    </row>
    <row r="2" spans="2:10" ht="93.75" customHeight="1" thickBot="1" x14ac:dyDescent="0.3">
      <c r="B2" s="151" t="s">
        <v>79</v>
      </c>
      <c r="C2" s="152"/>
      <c r="D2" s="152"/>
      <c r="E2" s="152"/>
      <c r="F2" s="152"/>
      <c r="G2" s="152"/>
      <c r="H2" s="152"/>
      <c r="I2" s="153"/>
      <c r="J2" s="48"/>
    </row>
    <row r="3" spans="2:10" s="6" customFormat="1" ht="45" customHeight="1" thickBot="1" x14ac:dyDescent="0.3">
      <c r="B3" s="54" t="s">
        <v>0</v>
      </c>
      <c r="C3" s="54" t="s">
        <v>28</v>
      </c>
      <c r="D3" s="54" t="s">
        <v>1</v>
      </c>
      <c r="E3" s="55" t="s">
        <v>29</v>
      </c>
      <c r="F3" s="54" t="s">
        <v>30</v>
      </c>
      <c r="G3" s="56" t="s">
        <v>4</v>
      </c>
      <c r="H3" s="57" t="s">
        <v>76</v>
      </c>
      <c r="I3" s="58" t="s">
        <v>77</v>
      </c>
    </row>
    <row r="4" spans="2:10" ht="15.75" thickBot="1" x14ac:dyDescent="0.3">
      <c r="B4" s="10"/>
      <c r="C4" s="11"/>
      <c r="D4" s="12"/>
      <c r="E4" s="13"/>
      <c r="F4" s="12"/>
      <c r="G4" s="14"/>
      <c r="H4" s="35"/>
      <c r="I4" s="42"/>
    </row>
    <row r="5" spans="2:10" x14ac:dyDescent="0.25">
      <c r="B5" s="15">
        <v>1</v>
      </c>
      <c r="C5" s="59" t="s">
        <v>31</v>
      </c>
      <c r="D5" s="60" t="s">
        <v>32</v>
      </c>
      <c r="E5" s="61">
        <v>5.0039999999999996</v>
      </c>
      <c r="F5" s="62">
        <v>4</v>
      </c>
      <c r="G5" s="62" t="s">
        <v>3</v>
      </c>
      <c r="H5" s="63">
        <v>80</v>
      </c>
      <c r="I5" s="64">
        <f t="shared" ref="I5:I8" si="0">20%*H5*E5</f>
        <v>80.063999999999993</v>
      </c>
    </row>
    <row r="6" spans="2:10" x14ac:dyDescent="0.25">
      <c r="B6" s="16">
        <v>2</v>
      </c>
      <c r="C6" s="65" t="s">
        <v>31</v>
      </c>
      <c r="D6" s="66" t="s">
        <v>33</v>
      </c>
      <c r="E6" s="67">
        <v>15.005000000000001</v>
      </c>
      <c r="F6" s="68">
        <v>4</v>
      </c>
      <c r="G6" s="68" t="s">
        <v>3</v>
      </c>
      <c r="H6" s="69">
        <v>80</v>
      </c>
      <c r="I6" s="70">
        <f t="shared" si="0"/>
        <v>240.08</v>
      </c>
    </row>
    <row r="7" spans="2:10" x14ac:dyDescent="0.25">
      <c r="B7" s="16">
        <v>3</v>
      </c>
      <c r="C7" s="65" t="s">
        <v>31</v>
      </c>
      <c r="D7" s="66" t="s">
        <v>34</v>
      </c>
      <c r="E7" s="67">
        <v>5.0229999999999997</v>
      </c>
      <c r="F7" s="68">
        <v>3</v>
      </c>
      <c r="G7" s="68" t="s">
        <v>3</v>
      </c>
      <c r="H7" s="69">
        <v>80</v>
      </c>
      <c r="I7" s="70">
        <f t="shared" si="0"/>
        <v>80.367999999999995</v>
      </c>
    </row>
    <row r="8" spans="2:10" ht="15.75" thickBot="1" x14ac:dyDescent="0.3">
      <c r="B8" s="36">
        <v>4</v>
      </c>
      <c r="C8" s="71" t="s">
        <v>31</v>
      </c>
      <c r="D8" s="72" t="s">
        <v>35</v>
      </c>
      <c r="E8" s="73">
        <v>5.0049999999999999</v>
      </c>
      <c r="F8" s="74">
        <v>3</v>
      </c>
      <c r="G8" s="74" t="s">
        <v>3</v>
      </c>
      <c r="H8" s="69">
        <v>80</v>
      </c>
      <c r="I8" s="75">
        <f t="shared" si="0"/>
        <v>80.08</v>
      </c>
    </row>
    <row r="9" spans="2:10" ht="15.75" thickBot="1" x14ac:dyDescent="0.3">
      <c r="B9" s="17"/>
      <c r="C9" s="76"/>
      <c r="D9" s="77"/>
      <c r="E9" s="78">
        <f>SUM(E5:E8)</f>
        <v>30.036999999999999</v>
      </c>
      <c r="F9" s="77"/>
      <c r="G9" s="79"/>
      <c r="H9" s="80"/>
      <c r="I9" s="81"/>
    </row>
    <row r="10" spans="2:10" ht="15.75" thickBot="1" x14ac:dyDescent="0.3">
      <c r="B10" s="43"/>
      <c r="C10" s="82"/>
      <c r="D10" s="83"/>
      <c r="E10" s="84"/>
      <c r="F10" s="83"/>
      <c r="G10" s="85"/>
      <c r="H10" s="86"/>
      <c r="I10" s="87"/>
    </row>
    <row r="11" spans="2:10" ht="15.75" thickBot="1" x14ac:dyDescent="0.3">
      <c r="B11" s="18">
        <v>1</v>
      </c>
      <c r="C11" s="88" t="s">
        <v>5</v>
      </c>
      <c r="D11" s="89" t="s">
        <v>6</v>
      </c>
      <c r="E11" s="90">
        <v>10.503</v>
      </c>
      <c r="F11" s="91">
        <v>5</v>
      </c>
      <c r="G11" s="92" t="s">
        <v>3</v>
      </c>
      <c r="H11" s="93">
        <v>80</v>
      </c>
      <c r="I11" s="94">
        <f t="shared" ref="I11" si="1">20%*H11*E11</f>
        <v>168.048</v>
      </c>
    </row>
    <row r="12" spans="2:10" ht="15.75" thickBot="1" x14ac:dyDescent="0.3">
      <c r="B12" s="23"/>
      <c r="C12" s="88"/>
      <c r="D12" s="95"/>
      <c r="E12" s="138">
        <f>SUM(E11)</f>
        <v>10.503</v>
      </c>
      <c r="F12" s="88"/>
      <c r="G12" s="97"/>
      <c r="H12" s="91"/>
      <c r="I12" s="81"/>
    </row>
    <row r="13" spans="2:10" ht="15.75" thickBot="1" x14ac:dyDescent="0.3">
      <c r="B13" s="19"/>
      <c r="C13" s="98"/>
      <c r="D13" s="99"/>
      <c r="E13" s="100"/>
      <c r="F13" s="101"/>
      <c r="G13" s="102"/>
      <c r="H13" s="101"/>
      <c r="I13" s="87"/>
    </row>
    <row r="14" spans="2:10" x14ac:dyDescent="0.25">
      <c r="B14" s="20">
        <v>1</v>
      </c>
      <c r="C14" s="59" t="s">
        <v>7</v>
      </c>
      <c r="D14" s="60" t="s">
        <v>8</v>
      </c>
      <c r="E14" s="61">
        <v>30.416</v>
      </c>
      <c r="F14" s="62">
        <v>5</v>
      </c>
      <c r="G14" s="103" t="s">
        <v>3</v>
      </c>
      <c r="H14" s="63">
        <v>80</v>
      </c>
      <c r="I14" s="64">
        <f t="shared" ref="I14:I17" si="2">20%*H14*E14</f>
        <v>486.65600000000001</v>
      </c>
    </row>
    <row r="15" spans="2:10" x14ac:dyDescent="0.25">
      <c r="B15" s="21">
        <v>2</v>
      </c>
      <c r="C15" s="65" t="s">
        <v>7</v>
      </c>
      <c r="D15" s="66" t="s">
        <v>9</v>
      </c>
      <c r="E15" s="67">
        <v>14.305</v>
      </c>
      <c r="F15" s="68">
        <v>5</v>
      </c>
      <c r="G15" s="104" t="s">
        <v>3</v>
      </c>
      <c r="H15" s="69">
        <v>80</v>
      </c>
      <c r="I15" s="70">
        <f t="shared" si="2"/>
        <v>228.88</v>
      </c>
    </row>
    <row r="16" spans="2:10" x14ac:dyDescent="0.25">
      <c r="B16" s="21">
        <v>3</v>
      </c>
      <c r="C16" s="65" t="s">
        <v>7</v>
      </c>
      <c r="D16" s="66" t="s">
        <v>10</v>
      </c>
      <c r="E16" s="67">
        <v>14.304</v>
      </c>
      <c r="F16" s="68">
        <v>5</v>
      </c>
      <c r="G16" s="104" t="s">
        <v>3</v>
      </c>
      <c r="H16" s="69">
        <v>80</v>
      </c>
      <c r="I16" s="70">
        <f t="shared" si="2"/>
        <v>228.864</v>
      </c>
    </row>
    <row r="17" spans="2:9" ht="15.75" thickBot="1" x14ac:dyDescent="0.3">
      <c r="B17" s="22">
        <v>4</v>
      </c>
      <c r="C17" s="71" t="s">
        <v>7</v>
      </c>
      <c r="D17" s="72" t="s">
        <v>11</v>
      </c>
      <c r="E17" s="73">
        <v>255.11699999999999</v>
      </c>
      <c r="F17" s="74">
        <v>4</v>
      </c>
      <c r="G17" s="105" t="s">
        <v>3</v>
      </c>
      <c r="H17" s="69">
        <v>80</v>
      </c>
      <c r="I17" s="75">
        <f t="shared" si="2"/>
        <v>4081.8719999999998</v>
      </c>
    </row>
    <row r="18" spans="2:9" ht="15.75" thickBot="1" x14ac:dyDescent="0.3">
      <c r="B18" s="23"/>
      <c r="C18" s="88"/>
      <c r="D18" s="95"/>
      <c r="E18" s="138">
        <f>SUM(E14:E17)</f>
        <v>314.142</v>
      </c>
      <c r="F18" s="88"/>
      <c r="G18" s="97"/>
      <c r="H18" s="91"/>
      <c r="I18" s="81"/>
    </row>
    <row r="19" spans="2:9" ht="15.75" thickBot="1" x14ac:dyDescent="0.3">
      <c r="B19" s="24"/>
      <c r="C19" s="98"/>
      <c r="D19" s="106"/>
      <c r="E19" s="107"/>
      <c r="F19" s="98"/>
      <c r="G19" s="108"/>
      <c r="H19" s="101"/>
      <c r="I19" s="87"/>
    </row>
    <row r="20" spans="2:9" x14ac:dyDescent="0.25">
      <c r="B20" s="20">
        <v>1</v>
      </c>
      <c r="C20" s="59" t="s">
        <v>36</v>
      </c>
      <c r="D20" s="60" t="s">
        <v>37</v>
      </c>
      <c r="E20" s="61">
        <v>19.004999999999999</v>
      </c>
      <c r="F20" s="62">
        <v>4</v>
      </c>
      <c r="G20" s="103" t="s">
        <v>3</v>
      </c>
      <c r="H20" s="63">
        <v>80</v>
      </c>
      <c r="I20" s="64">
        <f t="shared" ref="I20:I29" si="3">20%*H20*E20</f>
        <v>304.08</v>
      </c>
    </row>
    <row r="21" spans="2:9" x14ac:dyDescent="0.25">
      <c r="B21" s="21">
        <v>2</v>
      </c>
      <c r="C21" s="65" t="s">
        <v>36</v>
      </c>
      <c r="D21" s="66" t="s">
        <v>38</v>
      </c>
      <c r="E21" s="67">
        <v>3.0009999999999999</v>
      </c>
      <c r="F21" s="68">
        <v>4</v>
      </c>
      <c r="G21" s="104" t="s">
        <v>3</v>
      </c>
      <c r="H21" s="69">
        <v>80</v>
      </c>
      <c r="I21" s="70">
        <f t="shared" si="3"/>
        <v>48.015999999999998</v>
      </c>
    </row>
    <row r="22" spans="2:9" x14ac:dyDescent="0.25">
      <c r="B22" s="21">
        <v>3</v>
      </c>
      <c r="C22" s="65" t="s">
        <v>36</v>
      </c>
      <c r="D22" s="109" t="s">
        <v>39</v>
      </c>
      <c r="E22" s="67">
        <v>13.005000000000001</v>
      </c>
      <c r="F22" s="68">
        <v>4</v>
      </c>
      <c r="G22" s="104" t="s">
        <v>3</v>
      </c>
      <c r="H22" s="69">
        <v>80</v>
      </c>
      <c r="I22" s="70">
        <f t="shared" si="3"/>
        <v>208.08</v>
      </c>
    </row>
    <row r="23" spans="2:9" x14ac:dyDescent="0.25">
      <c r="B23" s="21">
        <v>4</v>
      </c>
      <c r="C23" s="65" t="s">
        <v>36</v>
      </c>
      <c r="D23" s="66" t="s">
        <v>40</v>
      </c>
      <c r="E23" s="67">
        <v>149.17500000000001</v>
      </c>
      <c r="F23" s="68">
        <v>4</v>
      </c>
      <c r="G23" s="104" t="s">
        <v>3</v>
      </c>
      <c r="H23" s="69">
        <v>80</v>
      </c>
      <c r="I23" s="70">
        <f t="shared" si="3"/>
        <v>2386.8000000000002</v>
      </c>
    </row>
    <row r="24" spans="2:9" x14ac:dyDescent="0.25">
      <c r="B24" s="21">
        <v>5</v>
      </c>
      <c r="C24" s="65" t="s">
        <v>36</v>
      </c>
      <c r="D24" s="66" t="s">
        <v>41</v>
      </c>
      <c r="E24" s="67">
        <v>20.010999999999999</v>
      </c>
      <c r="F24" s="68">
        <v>5</v>
      </c>
      <c r="G24" s="104" t="s">
        <v>3</v>
      </c>
      <c r="H24" s="69">
        <v>80</v>
      </c>
      <c r="I24" s="70">
        <f t="shared" si="3"/>
        <v>320.17599999999999</v>
      </c>
    </row>
    <row r="25" spans="2:9" x14ac:dyDescent="0.25">
      <c r="B25" s="21">
        <v>6</v>
      </c>
      <c r="C25" s="65" t="s">
        <v>36</v>
      </c>
      <c r="D25" s="66" t="s">
        <v>42</v>
      </c>
      <c r="E25" s="67">
        <v>10.005000000000001</v>
      </c>
      <c r="F25" s="68">
        <v>5</v>
      </c>
      <c r="G25" s="104" t="s">
        <v>3</v>
      </c>
      <c r="H25" s="69">
        <v>80</v>
      </c>
      <c r="I25" s="70">
        <f t="shared" si="3"/>
        <v>160.08000000000001</v>
      </c>
    </row>
    <row r="26" spans="2:9" x14ac:dyDescent="0.25">
      <c r="B26" s="21">
        <v>7</v>
      </c>
      <c r="C26" s="65" t="s">
        <v>36</v>
      </c>
      <c r="D26" s="66" t="s">
        <v>43</v>
      </c>
      <c r="E26" s="67">
        <v>10.005000000000001</v>
      </c>
      <c r="F26" s="68">
        <v>5</v>
      </c>
      <c r="G26" s="104" t="s">
        <v>3</v>
      </c>
      <c r="H26" s="69">
        <v>80</v>
      </c>
      <c r="I26" s="70">
        <f t="shared" si="3"/>
        <v>160.08000000000001</v>
      </c>
    </row>
    <row r="27" spans="2:9" x14ac:dyDescent="0.25">
      <c r="B27" s="21">
        <v>8</v>
      </c>
      <c r="C27" s="110" t="s">
        <v>36</v>
      </c>
      <c r="D27" s="66" t="s">
        <v>44</v>
      </c>
      <c r="E27" s="67">
        <v>12.003</v>
      </c>
      <c r="F27" s="68">
        <v>4</v>
      </c>
      <c r="G27" s="104" t="s">
        <v>3</v>
      </c>
      <c r="H27" s="69">
        <v>80</v>
      </c>
      <c r="I27" s="70">
        <f t="shared" si="3"/>
        <v>192.048</v>
      </c>
    </row>
    <row r="28" spans="2:9" x14ac:dyDescent="0.25">
      <c r="B28" s="21">
        <v>9</v>
      </c>
      <c r="C28" s="65" t="s">
        <v>36</v>
      </c>
      <c r="D28" s="66" t="s">
        <v>45</v>
      </c>
      <c r="E28" s="67">
        <v>17.695</v>
      </c>
      <c r="F28" s="68">
        <v>4</v>
      </c>
      <c r="G28" s="104" t="s">
        <v>3</v>
      </c>
      <c r="H28" s="69">
        <v>80</v>
      </c>
      <c r="I28" s="70">
        <f t="shared" si="3"/>
        <v>283.12</v>
      </c>
    </row>
    <row r="29" spans="2:9" ht="15.75" thickBot="1" x14ac:dyDescent="0.3">
      <c r="B29" s="21">
        <v>10</v>
      </c>
      <c r="C29" s="65" t="s">
        <v>36</v>
      </c>
      <c r="D29" s="66" t="s">
        <v>46</v>
      </c>
      <c r="E29" s="67">
        <v>19.920000000000002</v>
      </c>
      <c r="F29" s="68">
        <v>4</v>
      </c>
      <c r="G29" s="104" t="s">
        <v>3</v>
      </c>
      <c r="H29" s="69">
        <v>80</v>
      </c>
      <c r="I29" s="70">
        <f t="shared" si="3"/>
        <v>318.72000000000003</v>
      </c>
    </row>
    <row r="30" spans="2:9" ht="15.75" thickBot="1" x14ac:dyDescent="0.3">
      <c r="B30" s="23"/>
      <c r="C30" s="88"/>
      <c r="D30" s="95"/>
      <c r="E30" s="138">
        <f>SUM(E20:E29)</f>
        <v>273.82499999999999</v>
      </c>
      <c r="F30" s="88"/>
      <c r="G30" s="97"/>
      <c r="H30" s="91"/>
      <c r="I30" s="81"/>
    </row>
    <row r="31" spans="2:9" ht="15.75" thickBot="1" x14ac:dyDescent="0.3">
      <c r="B31" s="24"/>
      <c r="C31" s="98"/>
      <c r="D31" s="106"/>
      <c r="E31" s="107"/>
      <c r="F31" s="98"/>
      <c r="G31" s="108"/>
      <c r="H31" s="101"/>
      <c r="I31" s="87"/>
    </row>
    <row r="32" spans="2:9" x14ac:dyDescent="0.25">
      <c r="B32" s="20">
        <v>1</v>
      </c>
      <c r="C32" s="59" t="s">
        <v>12</v>
      </c>
      <c r="D32" s="111" t="s">
        <v>13</v>
      </c>
      <c r="E32" s="61">
        <v>34.578000000000003</v>
      </c>
      <c r="F32" s="62">
        <v>3</v>
      </c>
      <c r="G32" s="103" t="s">
        <v>3</v>
      </c>
      <c r="H32" s="63">
        <v>80</v>
      </c>
      <c r="I32" s="64">
        <f t="shared" ref="I32:I35" si="4">20%*H32*E32</f>
        <v>553.24800000000005</v>
      </c>
    </row>
    <row r="33" spans="2:9" x14ac:dyDescent="0.25">
      <c r="B33" s="21">
        <v>2</v>
      </c>
      <c r="C33" s="65" t="s">
        <v>12</v>
      </c>
      <c r="D33" s="109" t="s">
        <v>14</v>
      </c>
      <c r="E33" s="67">
        <v>17.681999999999999</v>
      </c>
      <c r="F33" s="68">
        <v>3</v>
      </c>
      <c r="G33" s="104" t="s">
        <v>3</v>
      </c>
      <c r="H33" s="69">
        <v>80</v>
      </c>
      <c r="I33" s="70">
        <f t="shared" si="4"/>
        <v>282.91199999999998</v>
      </c>
    </row>
    <row r="34" spans="2:9" x14ac:dyDescent="0.25">
      <c r="B34" s="21">
        <v>3</v>
      </c>
      <c r="C34" s="65" t="s">
        <v>12</v>
      </c>
      <c r="D34" s="109" t="s">
        <v>15</v>
      </c>
      <c r="E34" s="67">
        <v>9.5370000000000008</v>
      </c>
      <c r="F34" s="68">
        <v>3</v>
      </c>
      <c r="G34" s="104" t="s">
        <v>3</v>
      </c>
      <c r="H34" s="69">
        <v>80</v>
      </c>
      <c r="I34" s="70">
        <f t="shared" si="4"/>
        <v>152.59200000000001</v>
      </c>
    </row>
    <row r="35" spans="2:9" ht="15.75" thickBot="1" x14ac:dyDescent="0.3">
      <c r="B35" s="22">
        <v>4</v>
      </c>
      <c r="C35" s="71" t="s">
        <v>12</v>
      </c>
      <c r="D35" s="112" t="s">
        <v>16</v>
      </c>
      <c r="E35" s="73">
        <v>50.061</v>
      </c>
      <c r="F35" s="74">
        <v>3</v>
      </c>
      <c r="G35" s="105" t="s">
        <v>3</v>
      </c>
      <c r="H35" s="69">
        <v>80</v>
      </c>
      <c r="I35" s="75">
        <f t="shared" si="4"/>
        <v>800.976</v>
      </c>
    </row>
    <row r="36" spans="2:9" ht="15.75" thickBot="1" x14ac:dyDescent="0.3">
      <c r="B36" s="18"/>
      <c r="C36" s="88"/>
      <c r="D36" s="113"/>
      <c r="E36" s="96">
        <f>SUM(E32:E35)</f>
        <v>111.858</v>
      </c>
      <c r="F36" s="91"/>
      <c r="G36" s="92"/>
      <c r="H36" s="91"/>
      <c r="I36" s="81"/>
    </row>
    <row r="37" spans="2:9" ht="15.75" thickBot="1" x14ac:dyDescent="0.3">
      <c r="B37" s="19"/>
      <c r="C37" s="114"/>
      <c r="D37" s="114"/>
      <c r="E37" s="114"/>
      <c r="F37" s="115"/>
      <c r="G37" s="116"/>
      <c r="H37" s="114"/>
      <c r="I37" s="87"/>
    </row>
    <row r="38" spans="2:9" ht="15.75" thickBot="1" x14ac:dyDescent="0.3">
      <c r="B38" s="18">
        <v>1</v>
      </c>
      <c r="C38" s="117" t="s">
        <v>17</v>
      </c>
      <c r="D38" s="113" t="s">
        <v>18</v>
      </c>
      <c r="E38" s="90">
        <v>35.384</v>
      </c>
      <c r="F38" s="91">
        <v>4</v>
      </c>
      <c r="G38" s="92" t="s">
        <v>3</v>
      </c>
      <c r="H38" s="93">
        <v>80</v>
      </c>
      <c r="I38" s="94">
        <f t="shared" ref="I38" si="5">20%*H38*E38</f>
        <v>566.14400000000001</v>
      </c>
    </row>
    <row r="39" spans="2:9" ht="15.75" thickBot="1" x14ac:dyDescent="0.3">
      <c r="B39" s="18"/>
      <c r="C39" s="117"/>
      <c r="D39" s="113"/>
      <c r="E39" s="138">
        <f>SUM(E38:E38)</f>
        <v>35.384</v>
      </c>
      <c r="F39" s="91"/>
      <c r="G39" s="92"/>
      <c r="H39" s="91"/>
      <c r="I39" s="81"/>
    </row>
    <row r="40" spans="2:9" ht="15.75" thickBot="1" x14ac:dyDescent="0.3">
      <c r="B40" s="19"/>
      <c r="C40" s="114"/>
      <c r="D40" s="114"/>
      <c r="E40" s="114"/>
      <c r="F40" s="115"/>
      <c r="G40" s="116"/>
      <c r="H40" s="114"/>
      <c r="I40" s="87"/>
    </row>
    <row r="41" spans="2:9" ht="15.75" thickBot="1" x14ac:dyDescent="0.3">
      <c r="B41" s="18">
        <v>1</v>
      </c>
      <c r="C41" s="88" t="s">
        <v>19</v>
      </c>
      <c r="D41" s="118" t="s">
        <v>20</v>
      </c>
      <c r="E41" s="90">
        <v>53.026000000000003</v>
      </c>
      <c r="F41" s="91">
        <v>4</v>
      </c>
      <c r="G41" s="92" t="s">
        <v>3</v>
      </c>
      <c r="H41" s="93">
        <v>80</v>
      </c>
      <c r="I41" s="94">
        <f t="shared" ref="I41" si="6">20%*H41*E41</f>
        <v>848.41600000000005</v>
      </c>
    </row>
    <row r="42" spans="2:9" ht="15.75" thickBot="1" x14ac:dyDescent="0.3">
      <c r="B42" s="23"/>
      <c r="C42" s="88"/>
      <c r="D42" s="119"/>
      <c r="E42" s="96">
        <f>SUM(E41)</f>
        <v>53.026000000000003</v>
      </c>
      <c r="F42" s="88"/>
      <c r="G42" s="97"/>
      <c r="H42" s="91"/>
      <c r="I42" s="81"/>
    </row>
    <row r="43" spans="2:9" ht="15.75" thickBot="1" x14ac:dyDescent="0.3">
      <c r="B43" s="19"/>
      <c r="C43" s="114"/>
      <c r="D43" s="114"/>
      <c r="E43" s="114"/>
      <c r="F43" s="115"/>
      <c r="G43" s="116"/>
      <c r="H43" s="114"/>
      <c r="I43" s="87"/>
    </row>
    <row r="44" spans="2:9" x14ac:dyDescent="0.25">
      <c r="B44" s="20">
        <v>1</v>
      </c>
      <c r="C44" s="120" t="s">
        <v>21</v>
      </c>
      <c r="D44" s="111" t="s">
        <v>22</v>
      </c>
      <c r="E44" s="61">
        <v>5.32</v>
      </c>
      <c r="F44" s="62">
        <v>5</v>
      </c>
      <c r="G44" s="103" t="s">
        <v>3</v>
      </c>
      <c r="H44" s="63">
        <v>80</v>
      </c>
      <c r="I44" s="64">
        <f t="shared" ref="I44:I45" si="7">20%*H44*E44</f>
        <v>85.12</v>
      </c>
    </row>
    <row r="45" spans="2:9" ht="15.75" thickBot="1" x14ac:dyDescent="0.3">
      <c r="B45" s="22">
        <v>2</v>
      </c>
      <c r="C45" s="121" t="s">
        <v>21</v>
      </c>
      <c r="D45" s="112" t="s">
        <v>23</v>
      </c>
      <c r="E45" s="73">
        <v>19.004999999999999</v>
      </c>
      <c r="F45" s="74">
        <v>4</v>
      </c>
      <c r="G45" s="105" t="s">
        <v>3</v>
      </c>
      <c r="H45" s="122">
        <v>80</v>
      </c>
      <c r="I45" s="75">
        <f t="shared" si="7"/>
        <v>304.08</v>
      </c>
    </row>
    <row r="46" spans="2:9" ht="15.75" thickBot="1" x14ac:dyDescent="0.3">
      <c r="B46" s="18"/>
      <c r="C46" s="123"/>
      <c r="D46" s="113"/>
      <c r="E46" s="138">
        <f>SUM(E44:E45)</f>
        <v>24.324999999999999</v>
      </c>
      <c r="F46" s="91"/>
      <c r="G46" s="92"/>
      <c r="H46" s="124"/>
      <c r="I46" s="81"/>
    </row>
    <row r="47" spans="2:9" ht="15.75" thickBot="1" x14ac:dyDescent="0.3">
      <c r="B47" s="19"/>
      <c r="C47" s="125"/>
      <c r="D47" s="126"/>
      <c r="E47" s="107"/>
      <c r="F47" s="101"/>
      <c r="G47" s="102"/>
      <c r="H47" s="127"/>
      <c r="I47" s="87"/>
    </row>
    <row r="48" spans="2:9" x14ac:dyDescent="0.25">
      <c r="B48" s="20">
        <v>1</v>
      </c>
      <c r="C48" s="59" t="s">
        <v>47</v>
      </c>
      <c r="D48" s="128" t="s">
        <v>48</v>
      </c>
      <c r="E48" s="129">
        <v>11.004</v>
      </c>
      <c r="F48" s="130">
        <v>4</v>
      </c>
      <c r="G48" s="149" t="s">
        <v>3</v>
      </c>
      <c r="H48" s="63">
        <v>80</v>
      </c>
      <c r="I48" s="64">
        <f t="shared" ref="I48:I75" si="8">20%*H48*E48</f>
        <v>176.06399999999999</v>
      </c>
    </row>
    <row r="49" spans="2:9" x14ac:dyDescent="0.25">
      <c r="B49" s="21">
        <v>2</v>
      </c>
      <c r="C49" s="65" t="s">
        <v>47</v>
      </c>
      <c r="D49" s="131" t="s">
        <v>49</v>
      </c>
      <c r="E49" s="132">
        <v>11.004</v>
      </c>
      <c r="F49" s="133">
        <v>4</v>
      </c>
      <c r="G49" s="148" t="s">
        <v>3</v>
      </c>
      <c r="H49" s="69">
        <v>80</v>
      </c>
      <c r="I49" s="70">
        <f t="shared" si="8"/>
        <v>176.06399999999999</v>
      </c>
    </row>
    <row r="50" spans="2:9" x14ac:dyDescent="0.25">
      <c r="B50" s="21">
        <v>3</v>
      </c>
      <c r="C50" s="65" t="s">
        <v>47</v>
      </c>
      <c r="D50" s="131" t="s">
        <v>50</v>
      </c>
      <c r="E50" s="132">
        <v>15.004</v>
      </c>
      <c r="F50" s="133">
        <v>4</v>
      </c>
      <c r="G50" s="148" t="s">
        <v>3</v>
      </c>
      <c r="H50" s="69">
        <v>80</v>
      </c>
      <c r="I50" s="70">
        <f t="shared" si="8"/>
        <v>240.06399999999999</v>
      </c>
    </row>
    <row r="51" spans="2:9" x14ac:dyDescent="0.25">
      <c r="B51" s="21">
        <v>4</v>
      </c>
      <c r="C51" s="65" t="s">
        <v>47</v>
      </c>
      <c r="D51" s="131" t="s">
        <v>51</v>
      </c>
      <c r="E51" s="67">
        <v>16.004000000000001</v>
      </c>
      <c r="F51" s="134">
        <v>4</v>
      </c>
      <c r="G51" s="148" t="s">
        <v>3</v>
      </c>
      <c r="H51" s="69">
        <v>80</v>
      </c>
      <c r="I51" s="70">
        <f t="shared" si="8"/>
        <v>256.06400000000002</v>
      </c>
    </row>
    <row r="52" spans="2:9" x14ac:dyDescent="0.25">
      <c r="B52" s="21">
        <v>5</v>
      </c>
      <c r="C52" s="65" t="s">
        <v>47</v>
      </c>
      <c r="D52" s="131" t="s">
        <v>52</v>
      </c>
      <c r="E52" s="132">
        <v>50.021999999999998</v>
      </c>
      <c r="F52" s="133">
        <v>5</v>
      </c>
      <c r="G52" s="148" t="s">
        <v>3</v>
      </c>
      <c r="H52" s="69">
        <v>80</v>
      </c>
      <c r="I52" s="70">
        <f t="shared" si="8"/>
        <v>800.35199999999998</v>
      </c>
    </row>
    <row r="53" spans="2:9" x14ac:dyDescent="0.25">
      <c r="B53" s="21">
        <v>6</v>
      </c>
      <c r="C53" s="65" t="s">
        <v>47</v>
      </c>
      <c r="D53" s="131" t="s">
        <v>53</v>
      </c>
      <c r="E53" s="132">
        <v>15.005000000000001</v>
      </c>
      <c r="F53" s="133">
        <v>5</v>
      </c>
      <c r="G53" s="148" t="s">
        <v>3</v>
      </c>
      <c r="H53" s="69">
        <v>80</v>
      </c>
      <c r="I53" s="70">
        <f t="shared" si="8"/>
        <v>240.08</v>
      </c>
    </row>
    <row r="54" spans="2:9" x14ac:dyDescent="0.25">
      <c r="B54" s="21">
        <v>7</v>
      </c>
      <c r="C54" s="65" t="s">
        <v>47</v>
      </c>
      <c r="D54" s="131" t="s">
        <v>54</v>
      </c>
      <c r="E54" s="132">
        <v>15.005000000000001</v>
      </c>
      <c r="F54" s="133">
        <v>5</v>
      </c>
      <c r="G54" s="148" t="s">
        <v>3</v>
      </c>
      <c r="H54" s="69">
        <v>80</v>
      </c>
      <c r="I54" s="70">
        <f t="shared" si="8"/>
        <v>240.08</v>
      </c>
    </row>
    <row r="55" spans="2:9" x14ac:dyDescent="0.25">
      <c r="B55" s="21">
        <v>8</v>
      </c>
      <c r="C55" s="65" t="s">
        <v>47</v>
      </c>
      <c r="D55" s="131" t="s">
        <v>55</v>
      </c>
      <c r="E55" s="132">
        <v>25.007999999999999</v>
      </c>
      <c r="F55" s="133">
        <v>4</v>
      </c>
      <c r="G55" s="148" t="s">
        <v>3</v>
      </c>
      <c r="H55" s="69">
        <v>80</v>
      </c>
      <c r="I55" s="70">
        <f t="shared" si="8"/>
        <v>400.12799999999999</v>
      </c>
    </row>
    <row r="56" spans="2:9" x14ac:dyDescent="0.25">
      <c r="B56" s="21">
        <v>9</v>
      </c>
      <c r="C56" s="65" t="s">
        <v>47</v>
      </c>
      <c r="D56" s="131" t="s">
        <v>56</v>
      </c>
      <c r="E56" s="132">
        <v>10.003</v>
      </c>
      <c r="F56" s="133">
        <v>4</v>
      </c>
      <c r="G56" s="148" t="s">
        <v>3</v>
      </c>
      <c r="H56" s="69">
        <v>80</v>
      </c>
      <c r="I56" s="70">
        <f t="shared" si="8"/>
        <v>160.048</v>
      </c>
    </row>
    <row r="57" spans="2:9" x14ac:dyDescent="0.25">
      <c r="B57" s="21">
        <v>10</v>
      </c>
      <c r="C57" s="65" t="s">
        <v>47</v>
      </c>
      <c r="D57" s="131" t="s">
        <v>57</v>
      </c>
      <c r="E57" s="132">
        <v>11.003</v>
      </c>
      <c r="F57" s="133">
        <v>4</v>
      </c>
      <c r="G57" s="148" t="s">
        <v>3</v>
      </c>
      <c r="H57" s="69">
        <v>80</v>
      </c>
      <c r="I57" s="70">
        <f t="shared" si="8"/>
        <v>176.048</v>
      </c>
    </row>
    <row r="58" spans="2:9" x14ac:dyDescent="0.25">
      <c r="B58" s="21">
        <v>11</v>
      </c>
      <c r="C58" s="65" t="s">
        <v>47</v>
      </c>
      <c r="D58" s="131" t="s">
        <v>58</v>
      </c>
      <c r="E58" s="67">
        <v>18.675000000000001</v>
      </c>
      <c r="F58" s="134">
        <v>4</v>
      </c>
      <c r="G58" s="148" t="s">
        <v>3</v>
      </c>
      <c r="H58" s="69">
        <v>80</v>
      </c>
      <c r="I58" s="70">
        <f t="shared" si="8"/>
        <v>298.8</v>
      </c>
    </row>
    <row r="59" spans="2:9" x14ac:dyDescent="0.25">
      <c r="B59" s="21">
        <v>12</v>
      </c>
      <c r="C59" s="65" t="s">
        <v>47</v>
      </c>
      <c r="D59" s="131" t="s">
        <v>59</v>
      </c>
      <c r="E59" s="132">
        <v>18.675999999999998</v>
      </c>
      <c r="F59" s="133">
        <v>4</v>
      </c>
      <c r="G59" s="148" t="s">
        <v>3</v>
      </c>
      <c r="H59" s="69">
        <v>80</v>
      </c>
      <c r="I59" s="70">
        <f t="shared" si="8"/>
        <v>298.81599999999997</v>
      </c>
    </row>
    <row r="60" spans="2:9" x14ac:dyDescent="0.25">
      <c r="B60" s="21">
        <v>13</v>
      </c>
      <c r="C60" s="65" t="s">
        <v>47</v>
      </c>
      <c r="D60" s="131" t="s">
        <v>60</v>
      </c>
      <c r="E60" s="132">
        <v>12.52</v>
      </c>
      <c r="F60" s="133">
        <v>4</v>
      </c>
      <c r="G60" s="148" t="s">
        <v>3</v>
      </c>
      <c r="H60" s="69">
        <v>80</v>
      </c>
      <c r="I60" s="70">
        <f t="shared" si="8"/>
        <v>200.32</v>
      </c>
    </row>
    <row r="61" spans="2:9" x14ac:dyDescent="0.25">
      <c r="B61" s="21">
        <v>14</v>
      </c>
      <c r="C61" s="65" t="s">
        <v>47</v>
      </c>
      <c r="D61" s="131" t="s">
        <v>61</v>
      </c>
      <c r="E61" s="132">
        <v>20.018000000000001</v>
      </c>
      <c r="F61" s="133">
        <v>4</v>
      </c>
      <c r="G61" s="148" t="s">
        <v>3</v>
      </c>
      <c r="H61" s="69">
        <v>80</v>
      </c>
      <c r="I61" s="70">
        <f t="shared" si="8"/>
        <v>320.28800000000001</v>
      </c>
    </row>
    <row r="62" spans="2:9" x14ac:dyDescent="0.25">
      <c r="B62" s="21">
        <v>15</v>
      </c>
      <c r="C62" s="65" t="s">
        <v>47</v>
      </c>
      <c r="D62" s="131" t="s">
        <v>62</v>
      </c>
      <c r="E62" s="132">
        <v>13.004</v>
      </c>
      <c r="F62" s="133">
        <v>4</v>
      </c>
      <c r="G62" s="148" t="s">
        <v>3</v>
      </c>
      <c r="H62" s="69">
        <v>80</v>
      </c>
      <c r="I62" s="70">
        <f t="shared" si="8"/>
        <v>208.06399999999999</v>
      </c>
    </row>
    <row r="63" spans="2:9" x14ac:dyDescent="0.25">
      <c r="B63" s="21">
        <v>16</v>
      </c>
      <c r="C63" s="65" t="s">
        <v>47</v>
      </c>
      <c r="D63" s="131" t="s">
        <v>63</v>
      </c>
      <c r="E63" s="132">
        <v>26.491</v>
      </c>
      <c r="F63" s="133">
        <v>4</v>
      </c>
      <c r="G63" s="148" t="s">
        <v>3</v>
      </c>
      <c r="H63" s="69">
        <v>80</v>
      </c>
      <c r="I63" s="70">
        <f t="shared" si="8"/>
        <v>423.85599999999999</v>
      </c>
    </row>
    <row r="64" spans="2:9" x14ac:dyDescent="0.25">
      <c r="B64" s="21">
        <v>17</v>
      </c>
      <c r="C64" s="65" t="s">
        <v>47</v>
      </c>
      <c r="D64" s="131" t="s">
        <v>64</v>
      </c>
      <c r="E64" s="132">
        <v>26.536999999999999</v>
      </c>
      <c r="F64" s="133">
        <v>4</v>
      </c>
      <c r="G64" s="148" t="s">
        <v>3</v>
      </c>
      <c r="H64" s="69">
        <v>80</v>
      </c>
      <c r="I64" s="70">
        <f t="shared" si="8"/>
        <v>424.59199999999998</v>
      </c>
    </row>
    <row r="65" spans="2:9" x14ac:dyDescent="0.25">
      <c r="B65" s="21">
        <v>18</v>
      </c>
      <c r="C65" s="65" t="s">
        <v>47</v>
      </c>
      <c r="D65" s="131" t="s">
        <v>65</v>
      </c>
      <c r="E65" s="132">
        <v>24.257999999999999</v>
      </c>
      <c r="F65" s="133">
        <v>3</v>
      </c>
      <c r="G65" s="148" t="s">
        <v>3</v>
      </c>
      <c r="H65" s="69">
        <v>80</v>
      </c>
      <c r="I65" s="70">
        <f t="shared" si="8"/>
        <v>388.12799999999999</v>
      </c>
    </row>
    <row r="66" spans="2:9" x14ac:dyDescent="0.25">
      <c r="B66" s="21">
        <v>19</v>
      </c>
      <c r="C66" s="65" t="s">
        <v>47</v>
      </c>
      <c r="D66" s="131" t="s">
        <v>66</v>
      </c>
      <c r="E66" s="132">
        <v>8.0030000000000001</v>
      </c>
      <c r="F66" s="133">
        <v>4</v>
      </c>
      <c r="G66" s="148" t="s">
        <v>3</v>
      </c>
      <c r="H66" s="69">
        <v>80</v>
      </c>
      <c r="I66" s="70">
        <f t="shared" si="8"/>
        <v>128.048</v>
      </c>
    </row>
    <row r="67" spans="2:9" x14ac:dyDescent="0.25">
      <c r="B67" s="21">
        <v>20</v>
      </c>
      <c r="C67" s="65" t="s">
        <v>47</v>
      </c>
      <c r="D67" s="131" t="s">
        <v>67</v>
      </c>
      <c r="E67" s="67">
        <v>8.0030000000000001</v>
      </c>
      <c r="F67" s="134">
        <v>4</v>
      </c>
      <c r="G67" s="148" t="s">
        <v>3</v>
      </c>
      <c r="H67" s="69">
        <v>80</v>
      </c>
      <c r="I67" s="70">
        <f t="shared" si="8"/>
        <v>128.048</v>
      </c>
    </row>
    <row r="68" spans="2:9" x14ac:dyDescent="0.25">
      <c r="B68" s="21">
        <v>21</v>
      </c>
      <c r="C68" s="65" t="s">
        <v>47</v>
      </c>
      <c r="D68" s="131" t="s">
        <v>68</v>
      </c>
      <c r="E68" s="132">
        <v>50.021000000000001</v>
      </c>
      <c r="F68" s="133">
        <v>4</v>
      </c>
      <c r="G68" s="148" t="s">
        <v>3</v>
      </c>
      <c r="H68" s="69">
        <v>80</v>
      </c>
      <c r="I68" s="70">
        <f t="shared" si="8"/>
        <v>800.33600000000001</v>
      </c>
    </row>
    <row r="69" spans="2:9" x14ac:dyDescent="0.25">
      <c r="B69" s="21">
        <v>22</v>
      </c>
      <c r="C69" s="65" t="s">
        <v>47</v>
      </c>
      <c r="D69" s="131" t="s">
        <v>69</v>
      </c>
      <c r="E69" s="132">
        <v>23.007000000000001</v>
      </c>
      <c r="F69" s="133">
        <v>4</v>
      </c>
      <c r="G69" s="148" t="s">
        <v>3</v>
      </c>
      <c r="H69" s="69">
        <v>80</v>
      </c>
      <c r="I69" s="70">
        <f t="shared" si="8"/>
        <v>368.11200000000002</v>
      </c>
    </row>
    <row r="70" spans="2:9" x14ac:dyDescent="0.25">
      <c r="B70" s="21">
        <v>23</v>
      </c>
      <c r="C70" s="65" t="s">
        <v>47</v>
      </c>
      <c r="D70" s="131" t="s">
        <v>70</v>
      </c>
      <c r="E70" s="132">
        <v>38.012</v>
      </c>
      <c r="F70" s="133">
        <v>4</v>
      </c>
      <c r="G70" s="148" t="s">
        <v>3</v>
      </c>
      <c r="H70" s="69">
        <v>80</v>
      </c>
      <c r="I70" s="70">
        <f t="shared" si="8"/>
        <v>608.19200000000001</v>
      </c>
    </row>
    <row r="71" spans="2:9" x14ac:dyDescent="0.25">
      <c r="B71" s="21">
        <v>24</v>
      </c>
      <c r="C71" s="65" t="s">
        <v>47</v>
      </c>
      <c r="D71" s="131" t="s">
        <v>71</v>
      </c>
      <c r="E71" s="132">
        <v>16.672000000000001</v>
      </c>
      <c r="F71" s="133">
        <v>6</v>
      </c>
      <c r="G71" s="148" t="s">
        <v>3</v>
      </c>
      <c r="H71" s="69">
        <v>80</v>
      </c>
      <c r="I71" s="70">
        <f t="shared" si="8"/>
        <v>266.75200000000001</v>
      </c>
    </row>
    <row r="72" spans="2:9" x14ac:dyDescent="0.25">
      <c r="B72" s="21">
        <v>25</v>
      </c>
      <c r="C72" s="65" t="s">
        <v>47</v>
      </c>
      <c r="D72" s="131" t="s">
        <v>72</v>
      </c>
      <c r="E72" s="132">
        <v>16.672999999999998</v>
      </c>
      <c r="F72" s="133">
        <v>6</v>
      </c>
      <c r="G72" s="148" t="s">
        <v>3</v>
      </c>
      <c r="H72" s="69">
        <v>80</v>
      </c>
      <c r="I72" s="70">
        <f t="shared" si="8"/>
        <v>266.76799999999997</v>
      </c>
    </row>
    <row r="73" spans="2:9" x14ac:dyDescent="0.25">
      <c r="B73" s="21">
        <v>26</v>
      </c>
      <c r="C73" s="65" t="s">
        <v>47</v>
      </c>
      <c r="D73" s="131" t="s">
        <v>73</v>
      </c>
      <c r="E73" s="132">
        <v>33.515000000000001</v>
      </c>
      <c r="F73" s="133">
        <v>3</v>
      </c>
      <c r="G73" s="148" t="s">
        <v>3</v>
      </c>
      <c r="H73" s="69">
        <v>80</v>
      </c>
      <c r="I73" s="70">
        <f t="shared" si="8"/>
        <v>536.24</v>
      </c>
    </row>
    <row r="74" spans="2:9" x14ac:dyDescent="0.25">
      <c r="B74" s="21">
        <v>27</v>
      </c>
      <c r="C74" s="65" t="s">
        <v>47</v>
      </c>
      <c r="D74" s="131" t="s">
        <v>74</v>
      </c>
      <c r="E74" s="132">
        <v>15.005000000000001</v>
      </c>
      <c r="F74" s="133">
        <v>3</v>
      </c>
      <c r="G74" s="148" t="s">
        <v>3</v>
      </c>
      <c r="H74" s="69">
        <v>80</v>
      </c>
      <c r="I74" s="70">
        <f t="shared" si="8"/>
        <v>240.08</v>
      </c>
    </row>
    <row r="75" spans="2:9" ht="15.75" thickBot="1" x14ac:dyDescent="0.3">
      <c r="B75" s="22">
        <v>28</v>
      </c>
      <c r="C75" s="71" t="s">
        <v>47</v>
      </c>
      <c r="D75" s="135" t="s">
        <v>75</v>
      </c>
      <c r="E75" s="136">
        <v>25.018000000000001</v>
      </c>
      <c r="F75" s="137">
        <v>3</v>
      </c>
      <c r="G75" s="150" t="s">
        <v>3</v>
      </c>
      <c r="H75" s="122">
        <v>80</v>
      </c>
      <c r="I75" s="75">
        <f t="shared" si="8"/>
        <v>400.28800000000001</v>
      </c>
    </row>
    <row r="76" spans="2:9" ht="15.75" thickBot="1" x14ac:dyDescent="0.3">
      <c r="B76" s="140"/>
      <c r="C76" s="141"/>
      <c r="D76" s="142"/>
      <c r="E76" s="143">
        <f>SUM(E48:E75)</f>
        <v>573.17000000000007</v>
      </c>
      <c r="F76" s="144"/>
      <c r="G76" s="145"/>
      <c r="H76" s="146"/>
      <c r="I76" s="147"/>
    </row>
    <row r="77" spans="2:9" ht="15.75" thickBot="1" x14ac:dyDescent="0.3">
      <c r="B77" s="19"/>
      <c r="C77" s="114"/>
      <c r="D77" s="114"/>
      <c r="E77" s="114"/>
      <c r="F77" s="115"/>
      <c r="G77" s="116"/>
      <c r="H77" s="114"/>
      <c r="I77" s="87"/>
    </row>
    <row r="78" spans="2:9" x14ac:dyDescent="0.25">
      <c r="B78" s="20">
        <v>1</v>
      </c>
      <c r="C78" s="59" t="s">
        <v>24</v>
      </c>
      <c r="D78" s="128" t="s">
        <v>25</v>
      </c>
      <c r="E78" s="61">
        <v>61.948999999999998</v>
      </c>
      <c r="F78" s="62">
        <v>5</v>
      </c>
      <c r="G78" s="103" t="s">
        <v>3</v>
      </c>
      <c r="H78" s="63">
        <v>80</v>
      </c>
      <c r="I78" s="64">
        <f t="shared" ref="I78:I80" si="9">20%*H78*E78</f>
        <v>991.18399999999997</v>
      </c>
    </row>
    <row r="79" spans="2:9" x14ac:dyDescent="0.25">
      <c r="B79" s="21">
        <v>2</v>
      </c>
      <c r="C79" s="65" t="s">
        <v>24</v>
      </c>
      <c r="D79" s="131" t="s">
        <v>26</v>
      </c>
      <c r="E79" s="67">
        <v>55.039000000000001</v>
      </c>
      <c r="F79" s="68">
        <v>4</v>
      </c>
      <c r="G79" s="104" t="s">
        <v>3</v>
      </c>
      <c r="H79" s="69">
        <v>80</v>
      </c>
      <c r="I79" s="70">
        <f t="shared" si="9"/>
        <v>880.62400000000002</v>
      </c>
    </row>
    <row r="80" spans="2:9" ht="15.75" thickBot="1" x14ac:dyDescent="0.3">
      <c r="B80" s="22">
        <v>3</v>
      </c>
      <c r="C80" s="71" t="s">
        <v>24</v>
      </c>
      <c r="D80" s="135" t="s">
        <v>27</v>
      </c>
      <c r="E80" s="73">
        <v>15.003</v>
      </c>
      <c r="F80" s="74">
        <v>4</v>
      </c>
      <c r="G80" s="105" t="s">
        <v>3</v>
      </c>
      <c r="H80" s="122">
        <v>80</v>
      </c>
      <c r="I80" s="75">
        <f t="shared" si="9"/>
        <v>240.048</v>
      </c>
    </row>
    <row r="81" spans="2:9" ht="15.75" thickBot="1" x14ac:dyDescent="0.3">
      <c r="B81" s="25"/>
      <c r="C81" s="31"/>
      <c r="D81" s="34"/>
      <c r="E81" s="139">
        <f>SUM(E78:E80)</f>
        <v>131.99099999999999</v>
      </c>
      <c r="F81" s="32"/>
      <c r="G81" s="33"/>
      <c r="H81" s="38"/>
      <c r="I81" s="37"/>
    </row>
    <row r="82" spans="2:9" ht="15.75" thickBot="1" x14ac:dyDescent="0.3">
      <c r="B82" s="26"/>
      <c r="C82" s="27"/>
      <c r="D82" s="28"/>
      <c r="E82" s="29"/>
      <c r="F82" s="27"/>
      <c r="G82" s="30"/>
      <c r="H82" s="39"/>
      <c r="I82" s="44"/>
    </row>
    <row r="83" spans="2:9" ht="15.75" thickBot="1" x14ac:dyDescent="0.3">
      <c r="B83" s="49"/>
      <c r="C83" s="50" t="s">
        <v>2</v>
      </c>
      <c r="D83" s="51" t="s">
        <v>80</v>
      </c>
      <c r="E83" s="52">
        <f>E81+E76+E46+E42+E39+E36+E30+E18+E12+E9</f>
        <v>1558.2610000000002</v>
      </c>
      <c r="F83" s="53"/>
      <c r="G83" s="53"/>
      <c r="H83" s="40"/>
      <c r="I83" s="41"/>
    </row>
    <row r="84" spans="2:9" ht="23.25" customHeight="1" x14ac:dyDescent="0.25">
      <c r="B84" s="2"/>
      <c r="C84" s="3"/>
      <c r="D84" s="4"/>
      <c r="E84" s="5"/>
      <c r="F84" s="2"/>
      <c r="G84" s="2"/>
      <c r="H84" s="8"/>
    </row>
    <row r="85" spans="2:9" ht="23.25" customHeight="1" x14ac:dyDescent="0.25">
      <c r="B85" s="2"/>
      <c r="C85" s="3"/>
      <c r="D85" s="4"/>
      <c r="E85" s="5"/>
      <c r="F85" s="2"/>
      <c r="G85" s="2"/>
      <c r="H85" s="8"/>
    </row>
    <row r="87" spans="2:9" x14ac:dyDescent="0.25">
      <c r="B87" s="45"/>
      <c r="C87" s="45"/>
      <c r="D87" s="45"/>
    </row>
    <row r="88" spans="2:9" x14ac:dyDescent="0.25">
      <c r="B88" s="45"/>
      <c r="C88" s="45"/>
      <c r="D88" s="45"/>
    </row>
    <row r="89" spans="2:9" x14ac:dyDescent="0.25">
      <c r="B89" s="46"/>
      <c r="C89" s="46"/>
      <c r="D89" s="46"/>
    </row>
    <row r="90" spans="2:9" x14ac:dyDescent="0.25">
      <c r="B90" s="46"/>
      <c r="C90" s="46"/>
      <c r="D90" s="46"/>
    </row>
    <row r="91" spans="2:9" x14ac:dyDescent="0.25">
      <c r="B91" s="46"/>
      <c r="C91" s="47"/>
      <c r="D91" s="47"/>
    </row>
    <row r="92" spans="2:9" x14ac:dyDescent="0.25">
      <c r="B92" s="46"/>
      <c r="C92" s="47"/>
      <c r="D92" s="47"/>
    </row>
  </sheetData>
  <mergeCells count="2">
    <mergeCell ref="B2:I2"/>
    <mergeCell ref="B1:C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Крушари - Депозити</vt:lpstr>
      <vt:lpstr>'Крушари - Депозити'!Печат_заглавия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2025-05-15T10:14:59Z</dcterms:modified>
</cp:coreProperties>
</file>