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2-2023\ЗА КОМИСИЯТА\Таблици депозити\"/>
    </mc:Choice>
  </mc:AlternateContent>
  <bookViews>
    <workbookView xWindow="225" yWindow="5475" windowWidth="17400" windowHeight="6480" tabRatio="599"/>
  </bookViews>
  <sheets>
    <sheet name="Приложение 1" sheetId="24" r:id="rId1"/>
    <sheet name="Приложение 2" sheetId="29" r:id="rId2"/>
  </sheets>
  <definedNames>
    <definedName name="_xlnm._FilterDatabase" localSheetId="0" hidden="1">'Приложение 1'!$A$7:$I$7</definedName>
    <definedName name="_xlnm.Print_Titles" localSheetId="0">'Приложение 1'!$7:$8</definedName>
    <definedName name="_xlnm.Print_Titles" localSheetId="1">'Приложение 2'!$6:$6</definedName>
  </definedNames>
  <calcPr calcId="162913"/>
</workbook>
</file>

<file path=xl/calcChain.xml><?xml version="1.0" encoding="utf-8"?>
<calcChain xmlns="http://schemas.openxmlformats.org/spreadsheetml/2006/main">
  <c r="E42" i="29" l="1"/>
  <c r="D42" i="29"/>
  <c r="I41" i="29"/>
  <c r="E40" i="29"/>
  <c r="D40" i="29"/>
  <c r="I39" i="29"/>
  <c r="E34" i="29"/>
  <c r="D34" i="29"/>
  <c r="I33" i="29"/>
  <c r="E31" i="29"/>
  <c r="D31" i="29"/>
  <c r="I30" i="29"/>
  <c r="E28" i="29"/>
  <c r="D28" i="29"/>
  <c r="I27" i="29"/>
  <c r="E25" i="29"/>
  <c r="D25" i="29"/>
  <c r="I24" i="29"/>
  <c r="E22" i="29"/>
  <c r="D22" i="29"/>
  <c r="I21" i="29"/>
  <c r="E19" i="29"/>
  <c r="D19" i="29"/>
  <c r="I18" i="29"/>
  <c r="I17" i="29"/>
  <c r="E15" i="29"/>
  <c r="D15" i="29"/>
  <c r="I14" i="29"/>
  <c r="I13" i="29"/>
  <c r="E11" i="29"/>
  <c r="D11" i="29"/>
  <c r="I10" i="29"/>
  <c r="I9" i="29"/>
  <c r="D44" i="29" l="1"/>
  <c r="E44" i="29"/>
  <c r="I349" i="24" l="1"/>
  <c r="E350" i="24"/>
  <c r="D350" i="24"/>
  <c r="I309" i="24"/>
  <c r="D264" i="24"/>
  <c r="E264" i="24"/>
  <c r="E385" i="24" l="1"/>
  <c r="E338" i="24" l="1"/>
  <c r="D338" i="24"/>
  <c r="E329" i="24"/>
  <c r="D329" i="24"/>
  <c r="E316" i="24"/>
  <c r="D316" i="24"/>
  <c r="E303" i="24" l="1"/>
  <c r="E285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193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243" i="24"/>
  <c r="I244" i="24"/>
  <c r="I245" i="24"/>
  <c r="I249" i="24"/>
  <c r="I250" i="24"/>
  <c r="I251" i="24"/>
  <c r="I252" i="24"/>
  <c r="I253" i="24"/>
  <c r="I254" i="24"/>
  <c r="I255" i="24"/>
  <c r="I256" i="24"/>
  <c r="I257" i="24"/>
  <c r="I258" i="24"/>
  <c r="I259" i="24"/>
  <c r="I260" i="24"/>
  <c r="I261" i="24"/>
  <c r="I262" i="24"/>
  <c r="I263" i="24"/>
  <c r="E81" i="24" l="1"/>
  <c r="D81" i="24"/>
  <c r="I76" i="24"/>
  <c r="I69" i="24"/>
  <c r="I50" i="24"/>
  <c r="E163" i="24" l="1"/>
  <c r="D163" i="24"/>
  <c r="E160" i="24" l="1"/>
  <c r="D160" i="24"/>
  <c r="E137" i="24"/>
  <c r="D137" i="24"/>
  <c r="I134" i="24"/>
  <c r="I135" i="24"/>
  <c r="I136" i="24"/>
  <c r="E128" i="24" l="1"/>
  <c r="E114" i="24"/>
  <c r="I112" i="24"/>
  <c r="I113" i="24"/>
  <c r="D114" i="24"/>
  <c r="E67" i="24"/>
  <c r="E22" i="24"/>
  <c r="D67" i="24"/>
  <c r="I63" i="24"/>
  <c r="I64" i="24"/>
  <c r="I65" i="24"/>
  <c r="I66" i="24"/>
  <c r="D128" i="24" l="1"/>
  <c r="I122" i="24"/>
  <c r="I123" i="24"/>
  <c r="I124" i="24"/>
  <c r="I125" i="24"/>
  <c r="I126" i="24"/>
  <c r="I127" i="24"/>
  <c r="I44" i="24" l="1"/>
  <c r="I48" i="24"/>
  <c r="I49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D22" i="24"/>
  <c r="I18" i="24"/>
  <c r="I19" i="24"/>
  <c r="I20" i="24"/>
  <c r="I21" i="24"/>
  <c r="I384" i="24" l="1"/>
  <c r="I383" i="24"/>
  <c r="I382" i="24"/>
  <c r="I381" i="24"/>
  <c r="I380" i="24"/>
  <c r="I379" i="24"/>
  <c r="I378" i="24"/>
  <c r="I377" i="24"/>
  <c r="I376" i="24"/>
  <c r="I375" i="24"/>
  <c r="I374" i="24"/>
  <c r="I373" i="24"/>
  <c r="I372" i="24"/>
  <c r="I371" i="24"/>
  <c r="I370" i="24"/>
  <c r="I369" i="24"/>
  <c r="I368" i="24"/>
  <c r="I367" i="24"/>
  <c r="I366" i="24"/>
  <c r="I365" i="24"/>
  <c r="I364" i="24"/>
  <c r="I363" i="24"/>
  <c r="I362" i="24"/>
  <c r="I361" i="24"/>
  <c r="I360" i="24"/>
  <c r="I359" i="24"/>
  <c r="I358" i="24"/>
  <c r="I357" i="24"/>
  <c r="I356" i="24"/>
  <c r="I355" i="24"/>
  <c r="I354" i="24"/>
  <c r="I353" i="24"/>
  <c r="I352" i="24"/>
  <c r="I348" i="24"/>
  <c r="I342" i="24"/>
  <c r="I341" i="24"/>
  <c r="I340" i="24"/>
  <c r="I337" i="24"/>
  <c r="I336" i="24"/>
  <c r="I335" i="24"/>
  <c r="I334" i="24"/>
  <c r="I333" i="24"/>
  <c r="I332" i="24"/>
  <c r="I331" i="24"/>
  <c r="I328" i="24"/>
  <c r="I327" i="24"/>
  <c r="I326" i="24"/>
  <c r="I325" i="24"/>
  <c r="I324" i="24"/>
  <c r="I323" i="24"/>
  <c r="I322" i="24"/>
  <c r="I321" i="24"/>
  <c r="I320" i="24"/>
  <c r="I319" i="24"/>
  <c r="I318" i="24"/>
  <c r="I315" i="24"/>
  <c r="I314" i="24"/>
  <c r="I313" i="24"/>
  <c r="I312" i="24"/>
  <c r="I311" i="24"/>
  <c r="I310" i="24"/>
  <c r="I308" i="24"/>
  <c r="I307" i="24"/>
  <c r="I306" i="24"/>
  <c r="I305" i="24"/>
  <c r="I302" i="24"/>
  <c r="I301" i="24"/>
  <c r="I300" i="24"/>
  <c r="I299" i="24"/>
  <c r="I298" i="24"/>
  <c r="I293" i="24"/>
  <c r="I292" i="24"/>
  <c r="I291" i="24"/>
  <c r="I290" i="24"/>
  <c r="I289" i="24"/>
  <c r="I288" i="24"/>
  <c r="I287" i="24"/>
  <c r="I284" i="24"/>
  <c r="I283" i="24"/>
  <c r="I282" i="24"/>
  <c r="I281" i="24"/>
  <c r="I280" i="24"/>
  <c r="I279" i="24"/>
  <c r="I278" i="24"/>
  <c r="I277" i="24"/>
  <c r="I276" i="24"/>
  <c r="I275" i="24"/>
  <c r="I274" i="24"/>
  <c r="I273" i="24"/>
  <c r="I272" i="24"/>
  <c r="I271" i="24"/>
  <c r="I270" i="24"/>
  <c r="I269" i="24"/>
  <c r="I268" i="24"/>
  <c r="I267" i="24"/>
  <c r="I266" i="24"/>
  <c r="I172" i="24"/>
  <c r="I171" i="24"/>
  <c r="I170" i="24"/>
  <c r="I169" i="24"/>
  <c r="I168" i="24"/>
  <c r="I167" i="24"/>
  <c r="I166" i="24"/>
  <c r="I165" i="24"/>
  <c r="I162" i="24"/>
  <c r="I159" i="24"/>
  <c r="I158" i="24"/>
  <c r="I157" i="24"/>
  <c r="I156" i="24"/>
  <c r="I155" i="24"/>
  <c r="I154" i="24"/>
  <c r="I153" i="24"/>
  <c r="I152" i="24"/>
  <c r="I151" i="24"/>
  <c r="I150" i="24"/>
  <c r="I149" i="24"/>
  <c r="I148" i="24"/>
  <c r="I142" i="24"/>
  <c r="I141" i="24"/>
  <c r="I140" i="24"/>
  <c r="I139" i="24"/>
  <c r="I133" i="24"/>
  <c r="I132" i="24"/>
  <c r="I131" i="24"/>
  <c r="I130" i="24"/>
  <c r="I121" i="24"/>
  <c r="I120" i="24"/>
  <c r="I119" i="24"/>
  <c r="I118" i="24"/>
  <c r="I117" i="24"/>
  <c r="I116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0" i="24"/>
  <c r="I79" i="24"/>
  <c r="I78" i="24"/>
  <c r="I77" i="24"/>
  <c r="I75" i="24"/>
  <c r="I74" i="24"/>
  <c r="I73" i="24"/>
  <c r="I72" i="24"/>
  <c r="I71" i="24"/>
  <c r="I70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11" i="24"/>
  <c r="I12" i="24"/>
  <c r="I13" i="24"/>
  <c r="I14" i="24"/>
  <c r="I15" i="24"/>
  <c r="I16" i="24"/>
  <c r="I17" i="24"/>
  <c r="I10" i="24"/>
  <c r="D385" i="24" l="1"/>
  <c r="D303" i="24" l="1"/>
  <c r="D285" i="24"/>
  <c r="D387" i="24" l="1"/>
</calcChain>
</file>

<file path=xl/comments1.xml><?xml version="1.0" encoding="utf-8"?>
<comments xmlns="http://schemas.openxmlformats.org/spreadsheetml/2006/main">
  <authors>
    <author>Georgi</author>
    <author>PC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</rPr>
          <t>Georgi:</t>
        </r>
        <r>
          <rPr>
            <sz val="8"/>
            <color indexed="81"/>
            <rFont val="Tahoma"/>
            <family val="2"/>
          </rPr>
          <t xml:space="preserve">
разлика от 1 кв.м.
произлиза от2034</t>
        </r>
      </text>
    </comment>
    <comment ref="C185" authorId="1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009007 </t>
        </r>
      </text>
    </comment>
    <comment ref="C186" authorId="1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009009
</t>
        </r>
      </text>
    </comment>
    <comment ref="C187" authorId="1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009011</t>
        </r>
      </text>
    </comment>
    <comment ref="C188" authorId="1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009013</t>
        </r>
      </text>
    </comment>
    <comment ref="C189" authorId="1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009023</t>
        </r>
      </text>
    </comment>
    <comment ref="C191" authorId="1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009025</t>
        </r>
      </text>
    </comment>
    <comment ref="C200" authorId="1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011014</t>
        </r>
      </text>
    </comment>
    <comment ref="C209" authorId="1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011035</t>
        </r>
      </text>
    </comment>
  </commentList>
</comments>
</file>

<file path=xl/sharedStrings.xml><?xml version="1.0" encoding="utf-8"?>
<sst xmlns="http://schemas.openxmlformats.org/spreadsheetml/2006/main" count="1018" uniqueCount="366">
  <si>
    <t>Северняк</t>
  </si>
  <si>
    <t>Телериг</t>
  </si>
  <si>
    <t>Землище</t>
  </si>
  <si>
    <t>НТП</t>
  </si>
  <si>
    <t>нива</t>
  </si>
  <si>
    <t>Александрия</t>
  </si>
  <si>
    <t>Абрит</t>
  </si>
  <si>
    <t>Бистрец</t>
  </si>
  <si>
    <t>Габер</t>
  </si>
  <si>
    <t>Добрин</t>
  </si>
  <si>
    <t>Загорци</t>
  </si>
  <si>
    <t>Земенци</t>
  </si>
  <si>
    <t>Зимница</t>
  </si>
  <si>
    <t>Кап.Димитрово</t>
  </si>
  <si>
    <t>Коритен</t>
  </si>
  <si>
    <t>Крушари</t>
  </si>
  <si>
    <t>40097.22.44</t>
  </si>
  <si>
    <t>40097.22.118</t>
  </si>
  <si>
    <t>Лозенец</t>
  </si>
  <si>
    <t>Огняново</t>
  </si>
  <si>
    <t>Полк.Дяково</t>
  </si>
  <si>
    <t>Пор.Кърджиево</t>
  </si>
  <si>
    <t>00031.21.17</t>
  </si>
  <si>
    <t>00268.2.21</t>
  </si>
  <si>
    <t>00268.14.14</t>
  </si>
  <si>
    <t>00268.22.34</t>
  </si>
  <si>
    <t>00268.22.121</t>
  </si>
  <si>
    <t>00268.32.24</t>
  </si>
  <si>
    <t>04193.4.88</t>
  </si>
  <si>
    <t>04193.11.52</t>
  </si>
  <si>
    <t>04193.18.15</t>
  </si>
  <si>
    <t>04193.18.16</t>
  </si>
  <si>
    <t>04193.18.17</t>
  </si>
  <si>
    <t>14043.11.45</t>
  </si>
  <si>
    <t>14043.12.1</t>
  </si>
  <si>
    <t>14043.13.14</t>
  </si>
  <si>
    <t>14043.13.18</t>
  </si>
  <si>
    <t>14043.15.1</t>
  </si>
  <si>
    <t>14043.18.37</t>
  </si>
  <si>
    <t>14043.20.1</t>
  </si>
  <si>
    <t>14043.53.1</t>
  </si>
  <si>
    <t>21470.17.23</t>
  </si>
  <si>
    <t>21470.17.25</t>
  </si>
  <si>
    <t>21470.19.55</t>
  </si>
  <si>
    <t>30185.16.79</t>
  </si>
  <si>
    <t>30185.19.1</t>
  </si>
  <si>
    <t>30185.22.126</t>
  </si>
  <si>
    <t>30185.30.7</t>
  </si>
  <si>
    <t>30185.600.2</t>
  </si>
  <si>
    <t>30781.74.7</t>
  </si>
  <si>
    <t>30781.18.36</t>
  </si>
  <si>
    <t>30781.18.28</t>
  </si>
  <si>
    <t>30884.13.56</t>
  </si>
  <si>
    <t>36138.140.163</t>
  </si>
  <si>
    <t>44104.10.6</t>
  </si>
  <si>
    <t>44104.10.7</t>
  </si>
  <si>
    <t>53357.62.11</t>
  </si>
  <si>
    <t>53357.64.63</t>
  </si>
  <si>
    <t>57858.1.2</t>
  </si>
  <si>
    <t>65906.24.1</t>
  </si>
  <si>
    <t>65906.25.3</t>
  </si>
  <si>
    <t>72196.99.37</t>
  </si>
  <si>
    <t>72196.99.154</t>
  </si>
  <si>
    <t>30185.30.56</t>
  </si>
  <si>
    <t>№ 
по ред</t>
  </si>
  <si>
    <t>Номер имот</t>
  </si>
  <si>
    <t>Площ дка</t>
  </si>
  <si>
    <t>Кат.</t>
  </si>
  <si>
    <t>Начална цена лв/дка</t>
  </si>
  <si>
    <t>Депозит 20 %</t>
  </si>
  <si>
    <t>ПРИЛОЖЕНИЕ 1</t>
  </si>
  <si>
    <t>начална цена лв/дка</t>
  </si>
  <si>
    <t>ПРИЛОЖЕНИЕ 2</t>
  </si>
  <si>
    <t>00031.1.51</t>
  </si>
  <si>
    <t>00031.2.111</t>
  </si>
  <si>
    <t>00031.5.14</t>
  </si>
  <si>
    <t>00031.6.50</t>
  </si>
  <si>
    <t>00031.6.57</t>
  </si>
  <si>
    <t>00031.7.51</t>
  </si>
  <si>
    <t>00031.7.57</t>
  </si>
  <si>
    <t>00031.7.61</t>
  </si>
  <si>
    <t>00031.7.72</t>
  </si>
  <si>
    <t>00031.7.83</t>
  </si>
  <si>
    <t>00031.60.3</t>
  </si>
  <si>
    <t>00268.2.25</t>
  </si>
  <si>
    <t>00268.5.12</t>
  </si>
  <si>
    <t>00268.7.5</t>
  </si>
  <si>
    <t>00268.10.18</t>
  </si>
  <si>
    <t>00268.13.31</t>
  </si>
  <si>
    <t>00268.13.32</t>
  </si>
  <si>
    <t>00268.13.35</t>
  </si>
  <si>
    <t>00268.13.36</t>
  </si>
  <si>
    <t>00268.16.50</t>
  </si>
  <si>
    <t>00268.16.51</t>
  </si>
  <si>
    <t>00268.16.54</t>
  </si>
  <si>
    <t>00268.17.22</t>
  </si>
  <si>
    <t>00268.17.41</t>
  </si>
  <si>
    <t>00268.18.37</t>
  </si>
  <si>
    <t>00268.21.66</t>
  </si>
  <si>
    <t>00268.21.121</t>
  </si>
  <si>
    <t>00268.21.122</t>
  </si>
  <si>
    <t>00268.22.97</t>
  </si>
  <si>
    <t>00268.22.115</t>
  </si>
  <si>
    <t>00268.22.118</t>
  </si>
  <si>
    <t>00268.22.119</t>
  </si>
  <si>
    <t>00268.22.122</t>
  </si>
  <si>
    <t>00268.22.130</t>
  </si>
  <si>
    <t>00268.22.133</t>
  </si>
  <si>
    <t>00268.23.55</t>
  </si>
  <si>
    <t>00268.24.4</t>
  </si>
  <si>
    <t>00268.24.59</t>
  </si>
  <si>
    <t>00268.24.60</t>
  </si>
  <si>
    <t>00268.24.61</t>
  </si>
  <si>
    <t>00268.26.20</t>
  </si>
  <si>
    <t>00268.26.36</t>
  </si>
  <si>
    <t>00268.26.54</t>
  </si>
  <si>
    <t>00268.26.55</t>
  </si>
  <si>
    <t>00268.27.15</t>
  </si>
  <si>
    <t>00268.28.5</t>
  </si>
  <si>
    <t>00268.28.68</t>
  </si>
  <si>
    <t>00268.32.13</t>
  </si>
  <si>
    <t>04193.2.26</t>
  </si>
  <si>
    <t>04193.4.55</t>
  </si>
  <si>
    <t>041.93.9.45</t>
  </si>
  <si>
    <t>04193.12.56</t>
  </si>
  <si>
    <t>04193.13.5</t>
  </si>
  <si>
    <t>04193.14.1</t>
  </si>
  <si>
    <t>04193.15.17</t>
  </si>
  <si>
    <t>14043.9.1</t>
  </si>
  <si>
    <t>14043.10.18</t>
  </si>
  <si>
    <t>14043.11.35</t>
  </si>
  <si>
    <t>14043.11.46</t>
  </si>
  <si>
    <t>14043.11.54</t>
  </si>
  <si>
    <t>14043.11.75</t>
  </si>
  <si>
    <t>14043.11.77</t>
  </si>
  <si>
    <t>14043.11.105</t>
  </si>
  <si>
    <t>14043.11.122</t>
  </si>
  <si>
    <t>14043.11.127</t>
  </si>
  <si>
    <t>14043.11.129</t>
  </si>
  <si>
    <t>14043.11.136</t>
  </si>
  <si>
    <t>14043.13.21</t>
  </si>
  <si>
    <t>14043.17.36</t>
  </si>
  <si>
    <t>14043.17.58</t>
  </si>
  <si>
    <t>14043.17.65</t>
  </si>
  <si>
    <t>14043.17.66</t>
  </si>
  <si>
    <t>14043.17.68</t>
  </si>
  <si>
    <t>14043.17.70</t>
  </si>
  <si>
    <t>14043.17.72</t>
  </si>
  <si>
    <t>14043.17.89</t>
  </si>
  <si>
    <t>14043.17.90</t>
  </si>
  <si>
    <t>21470.3.35</t>
  </si>
  <si>
    <t>21470.13.8</t>
  </si>
  <si>
    <t>21470.13.17</t>
  </si>
  <si>
    <t>21470.18.1</t>
  </si>
  <si>
    <t>21470.18.44</t>
  </si>
  <si>
    <t>21470.29.50</t>
  </si>
  <si>
    <t>21470.31.20</t>
  </si>
  <si>
    <t>21470.32.22</t>
  </si>
  <si>
    <t>21470.32.30</t>
  </si>
  <si>
    <t>Площ допустим слой дка</t>
  </si>
  <si>
    <t>30185.16.1</t>
  </si>
  <si>
    <t>30185.18.4</t>
  </si>
  <si>
    <t>30185.99.1</t>
  </si>
  <si>
    <t>30781.30.14</t>
  </si>
  <si>
    <t>30781.50.54</t>
  </si>
  <si>
    <t>30781.80.35</t>
  </si>
  <si>
    <t>30781.80.36</t>
  </si>
  <si>
    <t>30781.80.37</t>
  </si>
  <si>
    <t>30781.80.38</t>
  </si>
  <si>
    <t>30781.80.41</t>
  </si>
  <si>
    <t>30781.80.43</t>
  </si>
  <si>
    <t>30781.80.44</t>
  </si>
  <si>
    <t>30781.80.45</t>
  </si>
  <si>
    <t>30781.80.46</t>
  </si>
  <si>
    <t>30781.86.11</t>
  </si>
  <si>
    <t>30781.90.24</t>
  </si>
  <si>
    <t>30884.13.42</t>
  </si>
  <si>
    <t>36138.1.5</t>
  </si>
  <si>
    <t>36138.2.8</t>
  </si>
  <si>
    <t>36138.2.23</t>
  </si>
  <si>
    <t>36138.2.24</t>
  </si>
  <si>
    <t>36138.2.56</t>
  </si>
  <si>
    <t>36138.3.3</t>
  </si>
  <si>
    <t>36138.4.38</t>
  </si>
  <si>
    <t>36138.4.39</t>
  </si>
  <si>
    <t>36138.5.3</t>
  </si>
  <si>
    <t>36138.7.32</t>
  </si>
  <si>
    <t>36138.7.33</t>
  </si>
  <si>
    <t>36138.7.34</t>
  </si>
  <si>
    <t>36138.8.24</t>
  </si>
  <si>
    <t>36138.8.31</t>
  </si>
  <si>
    <t>36138.8.35</t>
  </si>
  <si>
    <t>36138.8.50</t>
  </si>
  <si>
    <t>36138.8.65</t>
  </si>
  <si>
    <t>36138.8.68</t>
  </si>
  <si>
    <t>36138.9.2</t>
  </si>
  <si>
    <t>36138.9.3</t>
  </si>
  <si>
    <t>36138.9.1007</t>
  </si>
  <si>
    <t>36138.9.1009</t>
  </si>
  <si>
    <t>36138.9.1011</t>
  </si>
  <si>
    <t>36138.9.1013</t>
  </si>
  <si>
    <t>36138.9.1023</t>
  </si>
  <si>
    <t>36138.9.24</t>
  </si>
  <si>
    <t>36138.9.1025</t>
  </si>
  <si>
    <t>36138.11.2</t>
  </si>
  <si>
    <t>36138.11.8</t>
  </si>
  <si>
    <t>36138.11.10</t>
  </si>
  <si>
    <t>36138.11.12</t>
  </si>
  <si>
    <t>36138.11.1014</t>
  </si>
  <si>
    <t>36138.11.15</t>
  </si>
  <si>
    <t>36138.11.16</t>
  </si>
  <si>
    <t>36138.11.25</t>
  </si>
  <si>
    <t>36138.11.27</t>
  </si>
  <si>
    <t>36138.11.28</t>
  </si>
  <si>
    <t>36138.11.29</t>
  </si>
  <si>
    <t>36138.11.30</t>
  </si>
  <si>
    <t>36138.11.34</t>
  </si>
  <si>
    <t>36138.11.1035</t>
  </si>
  <si>
    <t>36138.12.18</t>
  </si>
  <si>
    <t>36138.15.1</t>
  </si>
  <si>
    <t>36138.15.3</t>
  </si>
  <si>
    <t>36138.15.4</t>
  </si>
  <si>
    <t>36138.15.7</t>
  </si>
  <si>
    <t>36138.15.10</t>
  </si>
  <si>
    <t>36138.15.11</t>
  </si>
  <si>
    <t>36138.15.13</t>
  </si>
  <si>
    <t>36138.15.14</t>
  </si>
  <si>
    <t>36138.15.17</t>
  </si>
  <si>
    <t>36138.15.21</t>
  </si>
  <si>
    <t>36138.16.23</t>
  </si>
  <si>
    <t>36138.16.24</t>
  </si>
  <si>
    <t>36138.16.25</t>
  </si>
  <si>
    <t>36138.21.2</t>
  </si>
  <si>
    <t>36138.21.4</t>
  </si>
  <si>
    <t>36138.21.21</t>
  </si>
  <si>
    <t>36138.21.22</t>
  </si>
  <si>
    <t>36138.21.23</t>
  </si>
  <si>
    <t>36138.22.2</t>
  </si>
  <si>
    <t>36138.22.12</t>
  </si>
  <si>
    <t>36138.23.13</t>
  </si>
  <si>
    <t>36138.23.15</t>
  </si>
  <si>
    <t>36138.23.16</t>
  </si>
  <si>
    <t>36138.23.17</t>
  </si>
  <si>
    <t>36138.23.18</t>
  </si>
  <si>
    <t>36138.23.20</t>
  </si>
  <si>
    <t>36138.23.22</t>
  </si>
  <si>
    <t>36138.23.25</t>
  </si>
  <si>
    <t>36138.23.26</t>
  </si>
  <si>
    <t>36138.23.28</t>
  </si>
  <si>
    <t>36138.23.29</t>
  </si>
  <si>
    <t>36138.23.31</t>
  </si>
  <si>
    <t>36138.23.37</t>
  </si>
  <si>
    <t>36138.23.38</t>
  </si>
  <si>
    <t>36138.23.39</t>
  </si>
  <si>
    <t>36138.23.40</t>
  </si>
  <si>
    <t>36138.23.41</t>
  </si>
  <si>
    <t>36138.23.42</t>
  </si>
  <si>
    <t>36138.23.43</t>
  </si>
  <si>
    <t>36138.23.44</t>
  </si>
  <si>
    <t>36138.23.45</t>
  </si>
  <si>
    <t>36138.23.46</t>
  </si>
  <si>
    <t>36138.23.48</t>
  </si>
  <si>
    <t>36138.23.49</t>
  </si>
  <si>
    <t>36138.23.50</t>
  </si>
  <si>
    <t>36138.23.51</t>
  </si>
  <si>
    <t>36138.23.53</t>
  </si>
  <si>
    <t>36138.23.55</t>
  </si>
  <si>
    <t>36138.23.56</t>
  </si>
  <si>
    <t>36138.23.57</t>
  </si>
  <si>
    <t>38618.2.121</t>
  </si>
  <si>
    <t>38618.3.28</t>
  </si>
  <si>
    <t>38618.3.30</t>
  </si>
  <si>
    <t>38618.4.84</t>
  </si>
  <si>
    <t>38618.6.7</t>
  </si>
  <si>
    <t>38618.9.10</t>
  </si>
  <si>
    <t>38618.9.13</t>
  </si>
  <si>
    <t>38618.9.35</t>
  </si>
  <si>
    <t>38618.10.44</t>
  </si>
  <si>
    <t>38618.10.45</t>
  </si>
  <si>
    <t>38618.10.48</t>
  </si>
  <si>
    <t>38618.13.5</t>
  </si>
  <si>
    <t>38618.13.7</t>
  </si>
  <si>
    <t>38618.18.14</t>
  </si>
  <si>
    <t>38618.18.29</t>
  </si>
  <si>
    <t>38618.22.43</t>
  </si>
  <si>
    <t>38618.23.43</t>
  </si>
  <si>
    <t>38618.23.44</t>
  </si>
  <si>
    <t>38618.24.11</t>
  </si>
  <si>
    <t>40097.28.11</t>
  </si>
  <si>
    <t>40097.28.10</t>
  </si>
  <si>
    <t>40097.27.25</t>
  </si>
  <si>
    <t>40097.27.24</t>
  </si>
  <si>
    <t>40097.22.99</t>
  </si>
  <si>
    <t>40097.22.98</t>
  </si>
  <si>
    <t>40097.22.97</t>
  </si>
  <si>
    <t>40097.22.103</t>
  </si>
  <si>
    <t>40097.22.102</t>
  </si>
  <si>
    <t>40097.22.100</t>
  </si>
  <si>
    <t>44104.4.127</t>
  </si>
  <si>
    <t>44104.5.12</t>
  </si>
  <si>
    <t>44104.5.29</t>
  </si>
  <si>
    <t>44104.5.41</t>
  </si>
  <si>
    <t>44104.10.17</t>
  </si>
  <si>
    <t>44104.10.47</t>
  </si>
  <si>
    <t>44104.11.166</t>
  </si>
  <si>
    <t>44104.15.38</t>
  </si>
  <si>
    <t>44104.17.52</t>
  </si>
  <si>
    <t>44104.18.66</t>
  </si>
  <si>
    <t>53357.52.33</t>
  </si>
  <si>
    <t>53357.53.4</t>
  </si>
  <si>
    <t>53357.53.11</t>
  </si>
  <si>
    <t>53357.57.1</t>
  </si>
  <si>
    <t>53357.61.21</t>
  </si>
  <si>
    <t>53357.63.24</t>
  </si>
  <si>
    <t>53357.63.27</t>
  </si>
  <si>
    <t>53357.70.11</t>
  </si>
  <si>
    <t>53357.76.27</t>
  </si>
  <si>
    <t>57234.2.231</t>
  </si>
  <si>
    <t>57234.2.235</t>
  </si>
  <si>
    <t>57234.2.239</t>
  </si>
  <si>
    <t>57234.29.21</t>
  </si>
  <si>
    <t>57234.31.130</t>
  </si>
  <si>
    <t>57234.34.51</t>
  </si>
  <si>
    <t>57234.34.56</t>
  </si>
  <si>
    <t>65906.11.5</t>
  </si>
  <si>
    <t>65906.18.7</t>
  </si>
  <si>
    <t>65906.18.10</t>
  </si>
  <si>
    <t>65906.18.11</t>
  </si>
  <si>
    <t>72196.95.22</t>
  </si>
  <si>
    <t>72196.96.13</t>
  </si>
  <si>
    <t>72196.96.47</t>
  </si>
  <si>
    <t>72196.97.48</t>
  </si>
  <si>
    <t>72196.97.49</t>
  </si>
  <si>
    <t>72196.99.32</t>
  </si>
  <si>
    <t>72196.99.153</t>
  </si>
  <si>
    <t>72196.99.155</t>
  </si>
  <si>
    <t>72196.106.1</t>
  </si>
  <si>
    <t>72196.110.10</t>
  </si>
  <si>
    <t>72196.110.97</t>
  </si>
  <si>
    <t>72196.110.100</t>
  </si>
  <si>
    <t>72196.110.101</t>
  </si>
  <si>
    <t>72196.112.13</t>
  </si>
  <si>
    <t>72196.112.122</t>
  </si>
  <si>
    <t>72196.112.127</t>
  </si>
  <si>
    <t>72196.113.8</t>
  </si>
  <si>
    <t>72196.113.9</t>
  </si>
  <si>
    <t>72196.115.38</t>
  </si>
  <si>
    <t>72196.117.165</t>
  </si>
  <si>
    <t>72196.117.198</t>
  </si>
  <si>
    <t>72196.122.3</t>
  </si>
  <si>
    <t>72196.122.28</t>
  </si>
  <si>
    <t>72196.122.143</t>
  </si>
  <si>
    <t>72196.123.57</t>
  </si>
  <si>
    <t>72196.124.38</t>
  </si>
  <si>
    <t>72196.124.98</t>
  </si>
  <si>
    <t>72196.127.70</t>
  </si>
  <si>
    <t>72196.127.134</t>
  </si>
  <si>
    <t>72196.128.40</t>
  </si>
  <si>
    <t>72196.121.1</t>
  </si>
  <si>
    <t>40097.509.10</t>
  </si>
  <si>
    <t>53357.55.3</t>
  </si>
  <si>
    <r>
      <t>За първата 2022/2023 стопанска година, на основание чл. 24а, ал. 9 ЗСПЗЗ, АРЕНДАТОРЪТ не дължи арендно плащане. На основание т. 4.3 от Заповед №</t>
    </r>
    <r>
      <rPr>
        <b/>
        <u/>
        <sz val="10"/>
        <color rgb="FFFF0000"/>
        <rFont val="Arial"/>
        <family val="2"/>
        <charset val="204"/>
      </rPr>
      <t xml:space="preserve"> </t>
    </r>
    <r>
      <rPr>
        <b/>
        <u/>
        <sz val="10"/>
        <color theme="1"/>
        <rFont val="Arial"/>
        <family val="2"/>
        <charset val="204"/>
      </rPr>
      <t>РД-46-96/30.03.2022 г.</t>
    </r>
    <r>
      <rPr>
        <u/>
        <sz val="10"/>
        <rFont val="Arial"/>
        <family val="2"/>
        <charset val="204"/>
      </rPr>
      <t xml:space="preserve"> на министъра на земеделието, началната тръжна цена за тези имоти е в размер на 50 % от определената със заповедта.                                                                                                                                                    При възстановяване на негодната част АРЕНДАТОРЪТ може да я включи в допустимия слой по предвидения за това ред  </t>
    </r>
  </si>
  <si>
    <t>ОБЩО 13 броя имоти</t>
  </si>
  <si>
    <t>Общо 318 броя имоти</t>
  </si>
  <si>
    <t xml:space="preserve"> 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ПРИ УСЛОВИЯТА НА ЧЛ. 47о, АЛ. 2 ППЗСПЗЗ, ЗА КОИТО НА ТРИ ПОСЛЕДОВАТЕЛНИ ТРЪЖНИ СЕСИИ НЕ СА ПОДАВАНИ ПРЕДЛОЖЕНИЯ И ПОПАДАТ ИЗЦЯЛО ИЛИ В ПРЕОБЛАДАВАЩАТА СИ ЧАСТ ИЗВЪН ДОПУСТИМИЯ СЛОЙ ЗА ПОДПОМАГАНЕ
ЗА ОБЩИНА КРУШАРИ ЗА СТОПАНСКАТА 2022/2023 г.                                                                                                                             
</t>
  </si>
  <si>
    <t xml:space="preserve">СПИСЪК
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
С НТП – НИВИ
ЗА ОБЩИНА КРУШАРИ - ПЪРВА ТРЪЖНА СЕСИЯ ЗА СТОПАНСКАТА 2022/2023 г.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</si>
</sst>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2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Arial"/>
      <family val="2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name val="Arial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u/>
      <sz val="10"/>
      <color rgb="FFFF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u/>
      <sz val="10"/>
      <color theme="1"/>
      <name val="Arial"/>
      <family val="2"/>
      <charset val="204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96">
    <xf numFmtId="0" fontId="0" fillId="0" borderId="0" xfId="0"/>
    <xf numFmtId="0" fontId="9" fillId="0" borderId="0" xfId="0" applyFont="1"/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2" fontId="1" fillId="2" borderId="0" xfId="0" applyNumberFormat="1" applyFont="1" applyFill="1" applyBorder="1" applyAlignment="1">
      <alignment horizontal="center"/>
    </xf>
    <xf numFmtId="0" fontId="3" fillId="3" borderId="4" xfId="4" applyFont="1" applyFill="1" applyBorder="1" applyAlignment="1">
      <alignment horizontal="center" vertical="center"/>
    </xf>
    <xf numFmtId="0" fontId="3" fillId="3" borderId="3" xfId="4" applyFont="1" applyFill="1" applyBorder="1" applyAlignment="1">
      <alignment horizontal="center" vertical="center" wrapText="1"/>
    </xf>
    <xf numFmtId="166" fontId="3" fillId="3" borderId="3" xfId="4" applyNumberFormat="1" applyFont="1" applyFill="1" applyBorder="1" applyAlignment="1">
      <alignment horizontal="center" vertical="center" wrapText="1"/>
    </xf>
    <xf numFmtId="2" fontId="3" fillId="3" borderId="18" xfId="5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0" fontId="9" fillId="3" borderId="10" xfId="0" applyNumberFormat="1" applyFont="1" applyFill="1" applyBorder="1" applyAlignment="1">
      <alignment horizontal="center"/>
    </xf>
    <xf numFmtId="0" fontId="0" fillId="0" borderId="0" xfId="0" applyBorder="1"/>
    <xf numFmtId="0" fontId="10" fillId="0" borderId="0" xfId="0" applyFont="1" applyBorder="1"/>
    <xf numFmtId="0" fontId="3" fillId="3" borderId="17" xfId="0" applyFont="1" applyFill="1" applyBorder="1" applyAlignment="1">
      <alignment horizontal="center" vertical="center" wrapText="1"/>
    </xf>
    <xf numFmtId="2" fontId="3" fillId="3" borderId="17" xfId="5" applyNumberFormat="1" applyFont="1" applyFill="1" applyBorder="1" applyAlignment="1">
      <alignment horizontal="center" vertical="center" wrapText="1"/>
    </xf>
    <xf numFmtId="0" fontId="0" fillId="0" borderId="3" xfId="0" applyBorder="1"/>
    <xf numFmtId="164" fontId="8" fillId="0" borderId="3" xfId="0" applyNumberFormat="1" applyFont="1" applyBorder="1"/>
    <xf numFmtId="0" fontId="0" fillId="0" borderId="10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Fill="1"/>
    <xf numFmtId="0" fontId="16" fillId="0" borderId="24" xfId="0" applyFont="1" applyFill="1" applyBorder="1" applyAlignment="1">
      <alignment horizontal="center"/>
    </xf>
    <xf numFmtId="2" fontId="16" fillId="0" borderId="25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2" fontId="16" fillId="0" borderId="20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2" fontId="16" fillId="0" borderId="22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2" fontId="16" fillId="0" borderId="10" xfId="0" applyNumberFormat="1" applyFont="1" applyFill="1" applyBorder="1" applyAlignment="1">
      <alignment horizontal="center"/>
    </xf>
    <xf numFmtId="0" fontId="16" fillId="0" borderId="0" xfId="2" applyFont="1" applyFill="1" applyBorder="1" applyAlignment="1">
      <alignment horizontal="left"/>
    </xf>
    <xf numFmtId="0" fontId="16" fillId="0" borderId="0" xfId="2" applyFont="1" applyFill="1" applyBorder="1" applyAlignment="1">
      <alignment horizontal="right" wrapText="1"/>
    </xf>
    <xf numFmtId="164" fontId="16" fillId="0" borderId="0" xfId="2" applyNumberFormat="1" applyFont="1" applyFill="1" applyBorder="1" applyAlignment="1">
      <alignment horizontal="right" wrapText="1"/>
    </xf>
    <xf numFmtId="0" fontId="16" fillId="0" borderId="0" xfId="2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164" fontId="17" fillId="0" borderId="3" xfId="0" applyNumberFormat="1" applyFont="1" applyFill="1" applyBorder="1"/>
    <xf numFmtId="0" fontId="16" fillId="0" borderId="24" xfId="0" applyFont="1" applyFill="1" applyBorder="1" applyAlignment="1">
      <alignment horizontal="left"/>
    </xf>
    <xf numFmtId="4" fontId="16" fillId="0" borderId="25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4" fontId="16" fillId="0" borderId="20" xfId="0" applyNumberFormat="1" applyFont="1" applyFill="1" applyBorder="1" applyAlignment="1">
      <alignment horizontal="center"/>
    </xf>
    <xf numFmtId="0" fontId="16" fillId="0" borderId="27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6" fillId="0" borderId="6" xfId="0" applyFont="1" applyFill="1" applyBorder="1"/>
    <xf numFmtId="164" fontId="17" fillId="0" borderId="6" xfId="0" applyNumberFormat="1" applyFont="1" applyFill="1" applyBorder="1"/>
    <xf numFmtId="0" fontId="16" fillId="0" borderId="6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164" fontId="16" fillId="0" borderId="24" xfId="0" applyNumberFormat="1" applyFont="1" applyFill="1" applyBorder="1" applyAlignment="1">
      <alignment horizontal="right"/>
    </xf>
    <xf numFmtId="164" fontId="16" fillId="0" borderId="1" xfId="0" applyNumberFormat="1" applyFont="1" applyFill="1" applyBorder="1" applyAlignment="1">
      <alignment horizontal="right" wrapText="1"/>
    </xf>
    <xf numFmtId="0" fontId="16" fillId="0" borderId="2" xfId="0" applyFont="1" applyFill="1" applyBorder="1" applyAlignment="1">
      <alignment horizontal="left"/>
    </xf>
    <xf numFmtId="164" fontId="16" fillId="0" borderId="2" xfId="0" applyNumberFormat="1" applyFont="1" applyFill="1" applyBorder="1" applyAlignment="1">
      <alignment horizontal="right" wrapText="1"/>
    </xf>
    <xf numFmtId="0" fontId="16" fillId="0" borderId="4" xfId="0" applyFont="1" applyFill="1" applyBorder="1" applyAlignment="1">
      <alignment horizontal="center"/>
    </xf>
    <xf numFmtId="164" fontId="16" fillId="0" borderId="24" xfId="0" applyNumberFormat="1" applyFont="1" applyFill="1" applyBorder="1" applyAlignment="1">
      <alignment horizontal="right" wrapText="1"/>
    </xf>
    <xf numFmtId="0" fontId="16" fillId="0" borderId="3" xfId="0" applyFont="1" applyFill="1" applyBorder="1" applyAlignment="1">
      <alignment horizontal="left" wrapText="1"/>
    </xf>
    <xf numFmtId="165" fontId="16" fillId="0" borderId="3" xfId="0" applyNumberFormat="1" applyFont="1" applyFill="1" applyBorder="1" applyAlignment="1">
      <alignment horizontal="right" wrapText="1"/>
    </xf>
    <xf numFmtId="0" fontId="16" fillId="0" borderId="3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 wrapText="1"/>
    </xf>
    <xf numFmtId="0" fontId="16" fillId="0" borderId="30" xfId="0" applyFont="1" applyFill="1" applyBorder="1" applyAlignment="1">
      <alignment horizontal="left" wrapText="1"/>
    </xf>
    <xf numFmtId="164" fontId="16" fillId="0" borderId="30" xfId="0" applyNumberFormat="1" applyFont="1" applyFill="1" applyBorder="1" applyAlignment="1">
      <alignment horizontal="right" wrapText="1"/>
    </xf>
    <xf numFmtId="0" fontId="16" fillId="0" borderId="30" xfId="0" applyFont="1" applyFill="1" applyBorder="1" applyAlignment="1">
      <alignment horizontal="center"/>
    </xf>
    <xf numFmtId="2" fontId="16" fillId="0" borderId="31" xfId="0" applyNumberFormat="1" applyFont="1" applyFill="1" applyBorder="1" applyAlignment="1">
      <alignment horizontal="center"/>
    </xf>
    <xf numFmtId="0" fontId="16" fillId="0" borderId="24" xfId="0" applyFont="1" applyFill="1" applyBorder="1" applyAlignment="1">
      <alignment horizontal="right" wrapText="1"/>
    </xf>
    <xf numFmtId="0" fontId="16" fillId="0" borderId="24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24" xfId="2" applyFont="1" applyFill="1" applyBorder="1" applyAlignment="1">
      <alignment horizontal="left"/>
    </xf>
    <xf numFmtId="0" fontId="16" fillId="0" borderId="24" xfId="2" applyFont="1" applyFill="1" applyBorder="1" applyAlignment="1">
      <alignment horizontal="right"/>
    </xf>
    <xf numFmtId="164" fontId="16" fillId="0" borderId="24" xfId="2" applyNumberFormat="1" applyFont="1" applyFill="1" applyBorder="1" applyAlignment="1">
      <alignment horizontal="right" wrapText="1"/>
    </xf>
    <xf numFmtId="0" fontId="16" fillId="0" borderId="24" xfId="2" applyFont="1" applyFill="1" applyBorder="1" applyAlignment="1">
      <alignment horizontal="right" wrapText="1"/>
    </xf>
    <xf numFmtId="0" fontId="16" fillId="0" borderId="1" xfId="2" applyFont="1" applyFill="1" applyBorder="1" applyAlignment="1">
      <alignment horizontal="left"/>
    </xf>
    <xf numFmtId="0" fontId="16" fillId="0" borderId="1" xfId="2" applyFont="1" applyFill="1" applyBorder="1" applyAlignment="1">
      <alignment horizontal="right" wrapText="1"/>
    </xf>
    <xf numFmtId="164" fontId="16" fillId="0" borderId="1" xfId="2" applyNumberFormat="1" applyFont="1" applyFill="1" applyBorder="1" applyAlignment="1">
      <alignment horizontal="right" wrapText="1"/>
    </xf>
    <xf numFmtId="0" fontId="16" fillId="0" borderId="1" xfId="2" applyFont="1" applyFill="1" applyBorder="1" applyAlignment="1">
      <alignment horizontal="right"/>
    </xf>
    <xf numFmtId="0" fontId="16" fillId="0" borderId="2" xfId="0" applyFont="1" applyFill="1" applyBorder="1" applyAlignment="1">
      <alignment horizontal="right" wrapText="1"/>
    </xf>
    <xf numFmtId="165" fontId="16" fillId="0" borderId="1" xfId="0" applyNumberFormat="1" applyFont="1" applyFill="1" applyBorder="1" applyAlignment="1">
      <alignment horizontal="right" wrapText="1"/>
    </xf>
    <xf numFmtId="164" fontId="16" fillId="0" borderId="1" xfId="0" applyNumberFormat="1" applyFont="1" applyFill="1" applyBorder="1" applyAlignment="1">
      <alignment horizontal="right"/>
    </xf>
    <xf numFmtId="0" fontId="16" fillId="0" borderId="27" xfId="0" applyFont="1" applyFill="1" applyBorder="1" applyAlignment="1">
      <alignment horizontal="right" wrapText="1"/>
    </xf>
    <xf numFmtId="164" fontId="16" fillId="0" borderId="27" xfId="0" applyNumberFormat="1" applyFont="1" applyFill="1" applyBorder="1" applyAlignment="1">
      <alignment horizontal="right" wrapText="1"/>
    </xf>
    <xf numFmtId="0" fontId="16" fillId="0" borderId="27" xfId="0" applyFont="1" applyFill="1" applyBorder="1" applyAlignment="1">
      <alignment horizontal="right"/>
    </xf>
    <xf numFmtId="165" fontId="16" fillId="0" borderId="24" xfId="0" applyNumberFormat="1" applyFont="1" applyFill="1" applyBorder="1" applyAlignment="1">
      <alignment horizontal="right" wrapText="1"/>
    </xf>
    <xf numFmtId="165" fontId="16" fillId="0" borderId="1" xfId="0" applyNumberFormat="1" applyFont="1" applyFill="1" applyBorder="1" applyAlignment="1">
      <alignment horizontal="right"/>
    </xf>
    <xf numFmtId="165" fontId="16" fillId="0" borderId="2" xfId="0" applyNumberFormat="1" applyFont="1" applyFill="1" applyBorder="1" applyAlignment="1">
      <alignment horizontal="right" wrapText="1"/>
    </xf>
    <xf numFmtId="164" fontId="17" fillId="0" borderId="3" xfId="0" applyNumberFormat="1" applyFont="1" applyFill="1" applyBorder="1" applyAlignment="1">
      <alignment horizontal="right" wrapText="1"/>
    </xf>
    <xf numFmtId="165" fontId="16" fillId="0" borderId="30" xfId="0" applyNumberFormat="1" applyFont="1" applyFill="1" applyBorder="1" applyAlignment="1">
      <alignment horizontal="right" wrapText="1"/>
    </xf>
    <xf numFmtId="0" fontId="16" fillId="0" borderId="30" xfId="0" applyFont="1" applyFill="1" applyBorder="1" applyAlignment="1">
      <alignment horizontal="right"/>
    </xf>
    <xf numFmtId="0" fontId="16" fillId="0" borderId="30" xfId="0" applyFont="1" applyFill="1" applyBorder="1" applyAlignment="1">
      <alignment horizontal="right" wrapText="1"/>
    </xf>
    <xf numFmtId="0" fontId="10" fillId="0" borderId="30" xfId="0" applyFont="1" applyBorder="1"/>
    <xf numFmtId="0" fontId="19" fillId="0" borderId="23" xfId="0" applyFont="1" applyFill="1" applyBorder="1" applyAlignment="1">
      <alignment horizontal="center"/>
    </xf>
    <xf numFmtId="2" fontId="19" fillId="0" borderId="24" xfId="0" applyNumberFormat="1" applyFont="1" applyFill="1" applyBorder="1"/>
    <xf numFmtId="2" fontId="19" fillId="0" borderId="25" xfId="0" applyNumberFormat="1" applyFont="1" applyFill="1" applyBorder="1"/>
    <xf numFmtId="164" fontId="16" fillId="0" borderId="27" xfId="2" applyNumberFormat="1" applyFont="1" applyFill="1" applyBorder="1" applyAlignment="1">
      <alignment horizontal="right" wrapText="1"/>
    </xf>
    <xf numFmtId="2" fontId="19" fillId="0" borderId="27" xfId="0" applyNumberFormat="1" applyFont="1" applyFill="1" applyBorder="1"/>
    <xf numFmtId="2" fontId="19" fillId="0" borderId="28" xfId="0" applyNumberFormat="1" applyFont="1" applyFill="1" applyBorder="1"/>
    <xf numFmtId="164" fontId="12" fillId="0" borderId="3" xfId="0" applyNumberFormat="1" applyFont="1" applyFill="1" applyBorder="1"/>
    <xf numFmtId="0" fontId="16" fillId="0" borderId="10" xfId="0" applyFont="1" applyFill="1" applyBorder="1"/>
    <xf numFmtId="0" fontId="16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16" fillId="0" borderId="6" xfId="2" applyFont="1" applyFill="1" applyBorder="1" applyAlignment="1">
      <alignment horizontal="right"/>
    </xf>
    <xf numFmtId="2" fontId="16" fillId="0" borderId="11" xfId="0" applyNumberFormat="1" applyFont="1" applyFill="1" applyBorder="1" applyAlignment="1">
      <alignment horizontal="center"/>
    </xf>
    <xf numFmtId="0" fontId="16" fillId="0" borderId="27" xfId="2" applyFont="1" applyFill="1" applyBorder="1" applyAlignment="1">
      <alignment horizontal="left"/>
    </xf>
    <xf numFmtId="0" fontId="16" fillId="0" borderId="27" xfId="2" applyFont="1" applyFill="1" applyBorder="1" applyAlignment="1">
      <alignment horizontal="right" wrapText="1"/>
    </xf>
    <xf numFmtId="0" fontId="16" fillId="0" borderId="27" xfId="2" applyFont="1" applyFill="1" applyBorder="1" applyAlignment="1">
      <alignment horizontal="right"/>
    </xf>
    <xf numFmtId="0" fontId="16" fillId="0" borderId="27" xfId="0" applyFont="1" applyFill="1" applyBorder="1" applyAlignment="1">
      <alignment horizontal="center"/>
    </xf>
    <xf numFmtId="2" fontId="16" fillId="0" borderId="28" xfId="0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6" fillId="0" borderId="3" xfId="6" applyFont="1" applyFill="1" applyBorder="1" applyAlignment="1">
      <alignment horizontal="right" wrapText="1"/>
    </xf>
    <xf numFmtId="164" fontId="16" fillId="0" borderId="3" xfId="6" applyNumberFormat="1" applyFont="1" applyFill="1" applyBorder="1" applyAlignment="1">
      <alignment horizontal="right" wrapText="1"/>
    </xf>
    <xf numFmtId="164" fontId="16" fillId="0" borderId="3" xfId="0" applyNumberFormat="1" applyFont="1" applyFill="1" applyBorder="1" applyAlignment="1">
      <alignment horizontal="right" wrapText="1"/>
    </xf>
    <xf numFmtId="0" fontId="16" fillId="0" borderId="3" xfId="6" applyFont="1" applyFill="1" applyBorder="1" applyAlignment="1">
      <alignment horizontal="right"/>
    </xf>
    <xf numFmtId="2" fontId="19" fillId="0" borderId="3" xfId="0" applyNumberFormat="1" applyFont="1" applyFill="1" applyBorder="1"/>
    <xf numFmtId="4" fontId="19" fillId="0" borderId="10" xfId="0" applyNumberFormat="1" applyFont="1" applyFill="1" applyBorder="1"/>
    <xf numFmtId="0" fontId="16" fillId="0" borderId="36" xfId="0" applyFont="1" applyFill="1" applyBorder="1" applyAlignment="1"/>
    <xf numFmtId="165" fontId="16" fillId="0" borderId="24" xfId="6" applyNumberFormat="1" applyFont="1" applyFill="1" applyBorder="1" applyAlignment="1">
      <alignment horizontal="right" wrapText="1"/>
    </xf>
    <xf numFmtId="164" fontId="16" fillId="0" borderId="24" xfId="6" applyNumberFormat="1" applyFont="1" applyFill="1" applyBorder="1" applyAlignment="1">
      <alignment horizontal="right" wrapText="1"/>
    </xf>
    <xf numFmtId="0" fontId="16" fillId="0" borderId="24" xfId="6" applyFont="1" applyFill="1" applyBorder="1" applyAlignment="1">
      <alignment horizontal="right"/>
    </xf>
    <xf numFmtId="0" fontId="16" fillId="0" borderId="24" xfId="6" applyFont="1" applyFill="1" applyBorder="1" applyAlignment="1">
      <alignment horizontal="right" wrapText="1"/>
    </xf>
    <xf numFmtId="165" fontId="16" fillId="0" borderId="27" xfId="6" applyNumberFormat="1" applyFont="1" applyFill="1" applyBorder="1" applyAlignment="1">
      <alignment horizontal="right" wrapText="1"/>
    </xf>
    <xf numFmtId="0" fontId="16" fillId="0" borderId="27" xfId="6" applyFont="1" applyFill="1" applyBorder="1" applyAlignment="1">
      <alignment horizontal="right" wrapText="1"/>
    </xf>
    <xf numFmtId="164" fontId="21" fillId="0" borderId="3" xfId="0" applyNumberFormat="1" applyFont="1" applyFill="1" applyBorder="1"/>
    <xf numFmtId="2" fontId="19" fillId="0" borderId="10" xfId="0" applyNumberFormat="1" applyFont="1" applyFill="1" applyBorder="1"/>
    <xf numFmtId="165" fontId="16" fillId="0" borderId="24" xfId="0" applyNumberFormat="1" applyFont="1" applyFill="1" applyBorder="1" applyAlignment="1">
      <alignment horizontal="right"/>
    </xf>
    <xf numFmtId="165" fontId="16" fillId="0" borderId="27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165" fontId="16" fillId="0" borderId="6" xfId="0" applyNumberFormat="1" applyFont="1" applyFill="1" applyBorder="1" applyAlignment="1">
      <alignment horizontal="right" wrapText="1"/>
    </xf>
    <xf numFmtId="164" fontId="17" fillId="0" borderId="6" xfId="0" applyNumberFormat="1" applyFont="1" applyFill="1" applyBorder="1" applyAlignment="1">
      <alignment horizontal="right" wrapText="1"/>
    </xf>
    <xf numFmtId="0" fontId="16" fillId="0" borderId="6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right" wrapText="1"/>
    </xf>
    <xf numFmtId="0" fontId="16" fillId="0" borderId="4" xfId="0" applyFont="1" applyFill="1" applyBorder="1"/>
    <xf numFmtId="0" fontId="15" fillId="0" borderId="17" xfId="0" applyFont="1" applyBorder="1" applyAlignment="1">
      <alignment horizontal="center" vertical="center" wrapText="1"/>
    </xf>
    <xf numFmtId="0" fontId="15" fillId="0" borderId="32" xfId="4" applyFont="1" applyFill="1" applyBorder="1" applyAlignment="1">
      <alignment horizontal="center" vertical="center" wrapText="1"/>
    </xf>
    <xf numFmtId="0" fontId="15" fillId="0" borderId="33" xfId="4" applyFont="1" applyFill="1" applyBorder="1" applyAlignment="1">
      <alignment horizontal="center" vertical="center" wrapText="1"/>
    </xf>
    <xf numFmtId="166" fontId="15" fillId="0" borderId="3" xfId="4" applyNumberFormat="1" applyFont="1" applyFill="1" applyBorder="1" applyAlignment="1">
      <alignment horizontal="center" vertical="center" wrapText="1"/>
    </xf>
    <xf numFmtId="0" fontId="15" fillId="0" borderId="34" xfId="4" applyFont="1" applyFill="1" applyBorder="1" applyAlignment="1">
      <alignment horizontal="center" vertical="center" wrapText="1"/>
    </xf>
    <xf numFmtId="2" fontId="15" fillId="0" borderId="17" xfId="5" applyNumberFormat="1" applyFont="1" applyFill="1" applyBorder="1" applyAlignment="1">
      <alignment horizontal="center" vertical="center" wrapText="1"/>
    </xf>
    <xf numFmtId="2" fontId="15" fillId="0" borderId="34" xfId="5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3" fontId="15" fillId="2" borderId="36" xfId="0" applyNumberFormat="1" applyFont="1" applyFill="1" applyBorder="1" applyAlignment="1">
      <alignment horizontal="center"/>
    </xf>
    <xf numFmtId="0" fontId="22" fillId="0" borderId="0" xfId="0" applyFont="1"/>
    <xf numFmtId="0" fontId="15" fillId="0" borderId="5" xfId="0" applyFont="1" applyBorder="1" applyAlignment="1">
      <alignment horizontal="center"/>
    </xf>
    <xf numFmtId="0" fontId="16" fillId="0" borderId="6" xfId="0" applyFont="1" applyBorder="1"/>
    <xf numFmtId="164" fontId="17" fillId="0" borderId="6" xfId="0" applyNumberFormat="1" applyFont="1" applyBorder="1"/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6" fontId="8" fillId="0" borderId="3" xfId="0" applyNumberFormat="1" applyFont="1" applyBorder="1"/>
    <xf numFmtId="2" fontId="19" fillId="3" borderId="3" xfId="0" applyNumberFormat="1" applyFont="1" applyFill="1" applyBorder="1"/>
    <xf numFmtId="2" fontId="19" fillId="3" borderId="10" xfId="0" applyNumberFormat="1" applyFont="1" applyFill="1" applyBorder="1"/>
    <xf numFmtId="0" fontId="19" fillId="0" borderId="26" xfId="0" applyFont="1" applyFill="1" applyBorder="1" applyAlignment="1">
      <alignment horizontal="center"/>
    </xf>
    <xf numFmtId="164" fontId="16" fillId="0" borderId="27" xfId="6" applyNumberFormat="1" applyFont="1" applyFill="1" applyBorder="1" applyAlignment="1">
      <alignment horizontal="right" wrapText="1"/>
    </xf>
    <xf numFmtId="0" fontId="16" fillId="0" borderId="27" xfId="6" applyFont="1" applyFill="1" applyBorder="1" applyAlignment="1">
      <alignment horizontal="right"/>
    </xf>
    <xf numFmtId="0" fontId="16" fillId="3" borderId="4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right" wrapText="1"/>
    </xf>
    <xf numFmtId="164" fontId="16" fillId="3" borderId="3" xfId="0" applyNumberFormat="1" applyFont="1" applyFill="1" applyBorder="1" applyAlignment="1">
      <alignment horizontal="right" wrapText="1"/>
    </xf>
    <xf numFmtId="0" fontId="16" fillId="3" borderId="3" xfId="0" applyFont="1" applyFill="1" applyBorder="1"/>
    <xf numFmtId="0" fontId="16" fillId="3" borderId="3" xfId="0" applyFont="1" applyFill="1" applyBorder="1" applyAlignment="1">
      <alignment horizontal="right"/>
    </xf>
    <xf numFmtId="0" fontId="19" fillId="3" borderId="4" xfId="0" applyFont="1" applyFill="1" applyBorder="1" applyAlignment="1">
      <alignment horizontal="center"/>
    </xf>
    <xf numFmtId="165" fontId="16" fillId="3" borderId="3" xfId="0" applyNumberFormat="1" applyFont="1" applyFill="1" applyBorder="1" applyAlignment="1">
      <alignment horizontal="right" wrapText="1"/>
    </xf>
    <xf numFmtId="165" fontId="16" fillId="3" borderId="3" xfId="0" applyNumberFormat="1" applyFont="1" applyFill="1" applyBorder="1" applyAlignment="1">
      <alignment horizontal="right"/>
    </xf>
    <xf numFmtId="164" fontId="16" fillId="3" borderId="3" xfId="0" applyNumberFormat="1" applyFont="1" applyFill="1" applyBorder="1" applyAlignment="1">
      <alignment horizontal="right"/>
    </xf>
    <xf numFmtId="164" fontId="16" fillId="3" borderId="3" xfId="0" applyNumberFormat="1" applyFont="1" applyFill="1" applyBorder="1" applyAlignment="1"/>
    <xf numFmtId="1" fontId="16" fillId="3" borderId="3" xfId="0" applyNumberFormat="1" applyFont="1" applyFill="1" applyBorder="1" applyAlignment="1">
      <alignment horizontal="right"/>
    </xf>
    <xf numFmtId="164" fontId="12" fillId="3" borderId="3" xfId="0" applyNumberFormat="1" applyFont="1" applyFill="1" applyBorder="1"/>
    <xf numFmtId="0" fontId="16" fillId="3" borderId="10" xfId="0" applyFont="1" applyFill="1" applyBorder="1"/>
    <xf numFmtId="0" fontId="17" fillId="3" borderId="3" xfId="0" applyFont="1" applyFill="1" applyBorder="1"/>
    <xf numFmtId="164" fontId="17" fillId="3" borderId="3" xfId="0" applyNumberFormat="1" applyFont="1" applyFill="1" applyBorder="1"/>
    <xf numFmtId="0" fontId="15" fillId="3" borderId="3" xfId="6" applyFont="1" applyFill="1" applyBorder="1" applyAlignment="1">
      <alignment horizontal="left" vertical="center" wrapText="1"/>
    </xf>
    <xf numFmtId="165" fontId="16" fillId="3" borderId="3" xfId="6" applyNumberFormat="1" applyFont="1" applyFill="1" applyBorder="1" applyAlignment="1">
      <alignment horizontal="right" wrapText="1"/>
    </xf>
    <xf numFmtId="0" fontId="16" fillId="3" borderId="3" xfId="6" applyFont="1" applyFill="1" applyBorder="1" applyAlignment="1">
      <alignment horizontal="right"/>
    </xf>
    <xf numFmtId="0" fontId="16" fillId="3" borderId="3" xfId="6" applyFont="1" applyFill="1" applyBorder="1" applyAlignment="1">
      <alignment horizontal="right" wrapText="1"/>
    </xf>
    <xf numFmtId="164" fontId="17" fillId="3" borderId="3" xfId="6" applyNumberFormat="1" applyFont="1" applyFill="1" applyBorder="1" applyAlignment="1">
      <alignment horizontal="right" wrapText="1"/>
    </xf>
    <xf numFmtId="164" fontId="17" fillId="3" borderId="3" xfId="0" applyNumberFormat="1" applyFont="1" applyFill="1" applyBorder="1" applyAlignment="1">
      <alignment horizontal="right" wrapText="1"/>
    </xf>
    <xf numFmtId="0" fontId="15" fillId="3" borderId="3" xfId="6" applyFont="1" applyFill="1" applyBorder="1" applyAlignment="1">
      <alignment horizontal="left"/>
    </xf>
    <xf numFmtId="165" fontId="16" fillId="3" borderId="3" xfId="6" applyNumberFormat="1" applyFont="1" applyFill="1" applyBorder="1" applyAlignment="1">
      <alignment horizontal="right"/>
    </xf>
    <xf numFmtId="1" fontId="16" fillId="3" borderId="3" xfId="6" applyNumberFormat="1" applyFont="1" applyFill="1" applyBorder="1" applyAlignment="1">
      <alignment horizontal="right"/>
    </xf>
    <xf numFmtId="164" fontId="17" fillId="3" borderId="3" xfId="6" applyNumberFormat="1" applyFont="1" applyFill="1" applyBorder="1" applyAlignment="1">
      <alignment horizontal="right"/>
    </xf>
    <xf numFmtId="164" fontId="17" fillId="3" borderId="3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horizontal="left"/>
    </xf>
    <xf numFmtId="0" fontId="16" fillId="0" borderId="37" xfId="0" applyFont="1" applyFill="1" applyBorder="1" applyAlignment="1">
      <alignment horizontal="right" wrapText="1"/>
    </xf>
    <xf numFmtId="0" fontId="16" fillId="0" borderId="23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0" borderId="2" xfId="2" applyFont="1" applyFill="1" applyBorder="1" applyAlignment="1">
      <alignment horizontal="left"/>
    </xf>
    <xf numFmtId="0" fontId="16" fillId="0" borderId="2" xfId="2" applyFont="1" applyFill="1" applyBorder="1" applyAlignment="1">
      <alignment horizontal="right" wrapText="1"/>
    </xf>
    <xf numFmtId="164" fontId="16" fillId="0" borderId="2" xfId="2" applyNumberFormat="1" applyFont="1" applyFill="1" applyBorder="1" applyAlignment="1">
      <alignment horizontal="right" wrapText="1"/>
    </xf>
    <xf numFmtId="0" fontId="16" fillId="0" borderId="2" xfId="2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 wrapText="1"/>
    </xf>
    <xf numFmtId="164" fontId="16" fillId="0" borderId="0" xfId="0" applyNumberFormat="1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165" fontId="16" fillId="0" borderId="27" xfId="0" applyNumberFormat="1" applyFont="1" applyFill="1" applyBorder="1" applyAlignment="1">
      <alignment horizontal="right"/>
    </xf>
    <xf numFmtId="164" fontId="16" fillId="0" borderId="27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right"/>
    </xf>
    <xf numFmtId="166" fontId="17" fillId="0" borderId="6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 wrapText="1"/>
    </xf>
    <xf numFmtId="0" fontId="0" fillId="0" borderId="6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36" xfId="0" applyFont="1" applyFill="1" applyBorder="1"/>
    <xf numFmtId="164" fontId="12" fillId="0" borderId="36" xfId="0" applyNumberFormat="1" applyFont="1" applyFill="1" applyBorder="1"/>
    <xf numFmtId="164" fontId="17" fillId="0" borderId="36" xfId="0" applyNumberFormat="1" applyFont="1" applyFill="1" applyBorder="1"/>
    <xf numFmtId="0" fontId="16" fillId="0" borderId="30" xfId="0" applyFont="1" applyFill="1" applyBorder="1"/>
    <xf numFmtId="164" fontId="12" fillId="0" borderId="30" xfId="0" applyNumberFormat="1" applyFont="1" applyFill="1" applyBorder="1"/>
    <xf numFmtId="164" fontId="17" fillId="0" borderId="30" xfId="0" applyNumberFormat="1" applyFont="1" applyFill="1" applyBorder="1"/>
    <xf numFmtId="0" fontId="16" fillId="0" borderId="31" xfId="0" applyFont="1" applyFill="1" applyBorder="1"/>
    <xf numFmtId="0" fontId="16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right" wrapText="1"/>
    </xf>
    <xf numFmtId="164" fontId="16" fillId="3" borderId="6" xfId="0" applyNumberFormat="1" applyFont="1" applyFill="1" applyBorder="1" applyAlignment="1">
      <alignment horizontal="right" wrapText="1"/>
    </xf>
    <xf numFmtId="0" fontId="16" fillId="3" borderId="6" xfId="0" applyFont="1" applyFill="1" applyBorder="1"/>
    <xf numFmtId="0" fontId="16" fillId="3" borderId="6" xfId="0" applyFont="1" applyFill="1" applyBorder="1" applyAlignment="1">
      <alignment horizontal="right"/>
    </xf>
    <xf numFmtId="2" fontId="19" fillId="3" borderId="6" xfId="0" applyNumberFormat="1" applyFont="1" applyFill="1" applyBorder="1"/>
    <xf numFmtId="2" fontId="19" fillId="3" borderId="11" xfId="0" applyNumberFormat="1" applyFont="1" applyFill="1" applyBorder="1"/>
    <xf numFmtId="164" fontId="16" fillId="0" borderId="3" xfId="0" applyNumberFormat="1" applyFont="1" applyFill="1" applyBorder="1"/>
    <xf numFmtId="164" fontId="12" fillId="0" borderId="3" xfId="0" applyNumberFormat="1" applyFont="1" applyBorder="1"/>
    <xf numFmtId="0" fontId="12" fillId="0" borderId="3" xfId="0" applyFont="1" applyBorder="1"/>
    <xf numFmtId="0" fontId="12" fillId="0" borderId="10" xfId="0" applyFont="1" applyBorder="1"/>
    <xf numFmtId="0" fontId="15" fillId="0" borderId="38" xfId="0" applyFont="1" applyBorder="1" applyAlignment="1">
      <alignment horizontal="center"/>
    </xf>
    <xf numFmtId="1" fontId="15" fillId="0" borderId="39" xfId="0" applyNumberFormat="1" applyFont="1" applyBorder="1" applyAlignment="1">
      <alignment horizontal="center"/>
    </xf>
    <xf numFmtId="0" fontId="16" fillId="0" borderId="3" xfId="6" applyFont="1" applyFill="1" applyBorder="1" applyAlignment="1">
      <alignment horizontal="left"/>
    </xf>
    <xf numFmtId="0" fontId="16" fillId="0" borderId="24" xfId="6" applyFont="1" applyFill="1" applyBorder="1" applyAlignment="1">
      <alignment horizontal="left"/>
    </xf>
    <xf numFmtId="0" fontId="16" fillId="0" borderId="27" xfId="6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/>
    </xf>
    <xf numFmtId="2" fontId="19" fillId="3" borderId="0" xfId="0" applyNumberFormat="1" applyFont="1" applyFill="1" applyBorder="1"/>
    <xf numFmtId="2" fontId="19" fillId="3" borderId="18" xfId="0" applyNumberFormat="1" applyFont="1" applyFill="1" applyBorder="1"/>
    <xf numFmtId="2" fontId="19" fillId="3" borderId="17" xfId="0" applyNumberFormat="1" applyFont="1" applyFill="1" applyBorder="1"/>
    <xf numFmtId="0" fontId="15" fillId="0" borderId="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23" fillId="0" borderId="9" xfId="3" applyFont="1" applyFill="1" applyBorder="1" applyAlignment="1">
      <alignment horizontal="center" wrapText="1"/>
    </xf>
    <xf numFmtId="0" fontId="23" fillId="0" borderId="13" xfId="3" applyFont="1" applyFill="1" applyBorder="1" applyAlignment="1">
      <alignment horizontal="center" wrapText="1"/>
    </xf>
    <xf numFmtId="0" fontId="23" fillId="0" borderId="14" xfId="3" applyFont="1" applyFill="1" applyBorder="1" applyAlignment="1">
      <alignment horizontal="center" wrapText="1"/>
    </xf>
    <xf numFmtId="0" fontId="23" fillId="0" borderId="7" xfId="3" applyFont="1" applyFill="1" applyBorder="1" applyAlignment="1">
      <alignment horizontal="center" wrapText="1"/>
    </xf>
    <xf numFmtId="0" fontId="23" fillId="0" borderId="0" xfId="3" applyFont="1" applyFill="1" applyBorder="1" applyAlignment="1">
      <alignment horizontal="center" wrapText="1"/>
    </xf>
    <xf numFmtId="0" fontId="23" fillId="0" borderId="12" xfId="3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8" fillId="0" borderId="33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9" fillId="3" borderId="36" xfId="0" applyFont="1" applyFill="1" applyBorder="1" applyAlignment="1">
      <alignment horizontal="center"/>
    </xf>
    <xf numFmtId="0" fontId="16" fillId="3" borderId="36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7" fillId="0" borderId="9" xfId="3" applyFont="1" applyFill="1" applyBorder="1" applyAlignment="1">
      <alignment horizontal="center" wrapText="1"/>
    </xf>
    <xf numFmtId="0" fontId="7" fillId="0" borderId="13" xfId="3" applyFont="1" applyFill="1" applyBorder="1" applyAlignment="1">
      <alignment horizontal="center" wrapText="1"/>
    </xf>
    <xf numFmtId="0" fontId="7" fillId="0" borderId="14" xfId="3" applyFont="1" applyFill="1" applyBorder="1" applyAlignment="1">
      <alignment horizontal="center" wrapText="1"/>
    </xf>
    <xf numFmtId="0" fontId="7" fillId="0" borderId="8" xfId="3" applyFont="1" applyFill="1" applyBorder="1" applyAlignment="1">
      <alignment horizontal="center" wrapText="1"/>
    </xf>
    <xf numFmtId="0" fontId="7" fillId="0" borderId="15" xfId="3" applyFont="1" applyFill="1" applyBorder="1" applyAlignment="1">
      <alignment horizontal="center" wrapText="1"/>
    </xf>
    <xf numFmtId="0" fontId="7" fillId="0" borderId="16" xfId="3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</cellXfs>
  <cellStyles count="7">
    <cellStyle name="Normal_Sheet1" xfId="1"/>
    <cellStyle name="Нормален" xfId="0" builtinId="0"/>
    <cellStyle name="Нормален 2" xfId="6"/>
    <cellStyle name="Нормален_Лист1" xfId="2"/>
    <cellStyle name="Нормален_Лист2" xfId="4"/>
    <cellStyle name="Нормален_Лист3" xfId="3"/>
    <cellStyle name="Нормален_ниви" xfId="5"/>
  </cellStyles>
  <dxfs count="0"/>
  <tableStyles count="0" defaultTableStyle="TableStyleMedium2" defaultPivotStyle="PivotStyleLight16"/>
  <colors>
    <mruColors>
      <color rgb="FFFF33CC"/>
      <color rgb="FFF07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390"/>
  <sheetViews>
    <sheetView tabSelected="1" topLeftCell="A230" workbookViewId="0">
      <selection activeCell="N259" sqref="N259"/>
    </sheetView>
  </sheetViews>
  <sheetFormatPr defaultRowHeight="12.75" x14ac:dyDescent="0.2"/>
  <cols>
    <col min="1" max="1" width="9.42578125" customWidth="1"/>
    <col min="2" max="2" width="13.5703125" customWidth="1"/>
    <col min="3" max="3" width="14" customWidth="1"/>
    <col min="4" max="4" width="10.140625" bestFit="1" customWidth="1"/>
    <col min="5" max="5" width="10.7109375" customWidth="1"/>
    <col min="6" max="6" width="5.7109375" customWidth="1"/>
    <col min="9" max="9" width="9.28515625" customWidth="1"/>
  </cols>
  <sheetData>
    <row r="3" spans="1:9" ht="15.75" thickBot="1" x14ac:dyDescent="0.3">
      <c r="A3" s="150" t="s">
        <v>70</v>
      </c>
    </row>
    <row r="4" spans="1:9" ht="12.75" customHeight="1" x14ac:dyDescent="0.2">
      <c r="A4" s="250" t="s">
        <v>365</v>
      </c>
      <c r="B4" s="251"/>
      <c r="C4" s="251"/>
      <c r="D4" s="251"/>
      <c r="E4" s="251"/>
      <c r="F4" s="251"/>
      <c r="G4" s="251"/>
      <c r="H4" s="251"/>
      <c r="I4" s="252"/>
    </row>
    <row r="5" spans="1:9" x14ac:dyDescent="0.2">
      <c r="A5" s="253"/>
      <c r="B5" s="254"/>
      <c r="C5" s="254"/>
      <c r="D5" s="254"/>
      <c r="E5" s="254"/>
      <c r="F5" s="254"/>
      <c r="G5" s="254"/>
      <c r="H5" s="254"/>
      <c r="I5" s="255"/>
    </row>
    <row r="6" spans="1:9" ht="84" customHeight="1" thickBot="1" x14ac:dyDescent="0.25">
      <c r="A6" s="253"/>
      <c r="B6" s="254"/>
      <c r="C6" s="254"/>
      <c r="D6" s="254"/>
      <c r="E6" s="254"/>
      <c r="F6" s="254"/>
      <c r="G6" s="254"/>
      <c r="H6" s="254"/>
      <c r="I6" s="255"/>
    </row>
    <row r="7" spans="1:9" ht="39" thickBot="1" x14ac:dyDescent="0.25">
      <c r="A7" s="140" t="s">
        <v>64</v>
      </c>
      <c r="B7" s="141" t="s">
        <v>2</v>
      </c>
      <c r="C7" s="142" t="s">
        <v>65</v>
      </c>
      <c r="D7" s="143" t="s">
        <v>66</v>
      </c>
      <c r="E7" s="143" t="s">
        <v>159</v>
      </c>
      <c r="F7" s="144" t="s">
        <v>67</v>
      </c>
      <c r="G7" s="141" t="s">
        <v>3</v>
      </c>
      <c r="H7" s="145" t="s">
        <v>68</v>
      </c>
      <c r="I7" s="146" t="s">
        <v>69</v>
      </c>
    </row>
    <row r="8" spans="1:9" ht="13.5" thickBot="1" x14ac:dyDescent="0.25">
      <c r="A8" s="235">
        <v>1</v>
      </c>
      <c r="B8" s="148">
        <v>2</v>
      </c>
      <c r="C8" s="148">
        <v>3</v>
      </c>
      <c r="D8" s="149">
        <v>4</v>
      </c>
      <c r="E8" s="149"/>
      <c r="F8" s="148">
        <v>5</v>
      </c>
      <c r="G8" s="148">
        <v>6</v>
      </c>
      <c r="H8" s="147">
        <v>7</v>
      </c>
      <c r="I8" s="236">
        <v>8</v>
      </c>
    </row>
    <row r="9" spans="1:9" ht="13.5" thickBot="1" x14ac:dyDescent="0.25">
      <c r="A9" s="22"/>
      <c r="B9" s="23"/>
      <c r="C9" s="23"/>
      <c r="D9" s="23"/>
      <c r="E9" s="23"/>
      <c r="F9" s="23"/>
      <c r="G9" s="23"/>
      <c r="H9" s="23"/>
      <c r="I9" s="24"/>
    </row>
    <row r="10" spans="1:9" x14ac:dyDescent="0.2">
      <c r="A10" s="190">
        <v>1</v>
      </c>
      <c r="B10" s="44" t="s">
        <v>6</v>
      </c>
      <c r="C10" s="68" t="s">
        <v>73</v>
      </c>
      <c r="D10" s="59">
        <v>14.504</v>
      </c>
      <c r="E10" s="59">
        <v>14.464</v>
      </c>
      <c r="F10" s="69">
        <v>3</v>
      </c>
      <c r="G10" s="69" t="s">
        <v>4</v>
      </c>
      <c r="H10" s="26">
        <v>61</v>
      </c>
      <c r="I10" s="27">
        <f>20%*H10*D10</f>
        <v>176.94880000000001</v>
      </c>
    </row>
    <row r="11" spans="1:9" x14ac:dyDescent="0.2">
      <c r="A11" s="191">
        <v>2</v>
      </c>
      <c r="B11" s="46" t="s">
        <v>6</v>
      </c>
      <c r="C11" s="70" t="s">
        <v>74</v>
      </c>
      <c r="D11" s="55">
        <v>15.004</v>
      </c>
      <c r="E11" s="55">
        <v>14.988</v>
      </c>
      <c r="F11" s="71">
        <v>3</v>
      </c>
      <c r="G11" s="71" t="s">
        <v>4</v>
      </c>
      <c r="H11" s="28">
        <v>61</v>
      </c>
      <c r="I11" s="29">
        <f t="shared" ref="I11:I21" si="0">20%*H11*D11</f>
        <v>183.0488</v>
      </c>
    </row>
    <row r="12" spans="1:9" x14ac:dyDescent="0.2">
      <c r="A12" s="191">
        <v>3</v>
      </c>
      <c r="B12" s="46" t="s">
        <v>6</v>
      </c>
      <c r="C12" s="70" t="s">
        <v>75</v>
      </c>
      <c r="D12" s="55">
        <v>14.004</v>
      </c>
      <c r="E12" s="55">
        <v>13.989000000000001</v>
      </c>
      <c r="F12" s="71">
        <v>3</v>
      </c>
      <c r="G12" s="71" t="s">
        <v>4</v>
      </c>
      <c r="H12" s="28">
        <v>61</v>
      </c>
      <c r="I12" s="29">
        <f t="shared" si="0"/>
        <v>170.84880000000001</v>
      </c>
    </row>
    <row r="13" spans="1:9" x14ac:dyDescent="0.2">
      <c r="A13" s="191">
        <v>4</v>
      </c>
      <c r="B13" s="46" t="s">
        <v>6</v>
      </c>
      <c r="C13" s="70" t="s">
        <v>76</v>
      </c>
      <c r="D13" s="55">
        <v>10.003</v>
      </c>
      <c r="E13" s="55">
        <v>9.9930000000000003</v>
      </c>
      <c r="F13" s="71">
        <v>5</v>
      </c>
      <c r="G13" s="71" t="s">
        <v>4</v>
      </c>
      <c r="H13" s="28">
        <v>61</v>
      </c>
      <c r="I13" s="29">
        <f t="shared" si="0"/>
        <v>122.03660000000001</v>
      </c>
    </row>
    <row r="14" spans="1:9" x14ac:dyDescent="0.2">
      <c r="A14" s="191">
        <v>5</v>
      </c>
      <c r="B14" s="46" t="s">
        <v>6</v>
      </c>
      <c r="C14" s="70" t="s">
        <v>77</v>
      </c>
      <c r="D14" s="55">
        <v>10.003</v>
      </c>
      <c r="E14" s="55">
        <v>9.9930000000000003</v>
      </c>
      <c r="F14" s="71">
        <v>4</v>
      </c>
      <c r="G14" s="71" t="s">
        <v>4</v>
      </c>
      <c r="H14" s="28">
        <v>61</v>
      </c>
      <c r="I14" s="29">
        <f t="shared" si="0"/>
        <v>122.03660000000001</v>
      </c>
    </row>
    <row r="15" spans="1:9" x14ac:dyDescent="0.2">
      <c r="A15" s="191">
        <v>6</v>
      </c>
      <c r="B15" s="46" t="s">
        <v>6</v>
      </c>
      <c r="C15" s="70" t="s">
        <v>78</v>
      </c>
      <c r="D15" s="55">
        <v>13.000999999999999</v>
      </c>
      <c r="E15" s="55">
        <v>12.48</v>
      </c>
      <c r="F15" s="71">
        <v>4</v>
      </c>
      <c r="G15" s="71" t="s">
        <v>4</v>
      </c>
      <c r="H15" s="28">
        <v>61</v>
      </c>
      <c r="I15" s="29">
        <f t="shared" si="0"/>
        <v>158.6122</v>
      </c>
    </row>
    <row r="16" spans="1:9" x14ac:dyDescent="0.2">
      <c r="A16" s="191">
        <v>7</v>
      </c>
      <c r="B16" s="46" t="s">
        <v>6</v>
      </c>
      <c r="C16" s="70" t="s">
        <v>79</v>
      </c>
      <c r="D16" s="55">
        <v>13.004</v>
      </c>
      <c r="E16" s="55">
        <v>12.581</v>
      </c>
      <c r="F16" s="71">
        <v>4</v>
      </c>
      <c r="G16" s="71" t="s">
        <v>4</v>
      </c>
      <c r="H16" s="28">
        <v>61</v>
      </c>
      <c r="I16" s="29">
        <f t="shared" si="0"/>
        <v>158.64879999999999</v>
      </c>
    </row>
    <row r="17" spans="1:9" x14ac:dyDescent="0.2">
      <c r="A17" s="191">
        <v>8</v>
      </c>
      <c r="B17" s="46" t="s">
        <v>6</v>
      </c>
      <c r="C17" s="70" t="s">
        <v>80</v>
      </c>
      <c r="D17" s="55">
        <v>5.0019999999999998</v>
      </c>
      <c r="E17" s="55">
        <v>4.9980000000000002</v>
      </c>
      <c r="F17" s="71">
        <v>4</v>
      </c>
      <c r="G17" s="71" t="s">
        <v>4</v>
      </c>
      <c r="H17" s="28">
        <v>61</v>
      </c>
      <c r="I17" s="29">
        <f t="shared" si="0"/>
        <v>61.0244</v>
      </c>
    </row>
    <row r="18" spans="1:9" x14ac:dyDescent="0.2">
      <c r="A18" s="191">
        <v>9</v>
      </c>
      <c r="B18" s="46" t="s">
        <v>6</v>
      </c>
      <c r="C18" s="70" t="s">
        <v>81</v>
      </c>
      <c r="D18" s="55">
        <v>14.699</v>
      </c>
      <c r="E18" s="55">
        <v>13.988</v>
      </c>
      <c r="F18" s="71">
        <v>4</v>
      </c>
      <c r="G18" s="71" t="s">
        <v>4</v>
      </c>
      <c r="H18" s="28">
        <v>61</v>
      </c>
      <c r="I18" s="29">
        <f t="shared" si="0"/>
        <v>179.32780000000002</v>
      </c>
    </row>
    <row r="19" spans="1:9" x14ac:dyDescent="0.2">
      <c r="A19" s="191">
        <v>10</v>
      </c>
      <c r="B19" s="46" t="s">
        <v>6</v>
      </c>
      <c r="C19" s="70" t="s">
        <v>82</v>
      </c>
      <c r="D19" s="55">
        <v>10.01</v>
      </c>
      <c r="E19" s="55">
        <v>9.9990000000000006</v>
      </c>
      <c r="F19" s="71">
        <v>4</v>
      </c>
      <c r="G19" s="71" t="s">
        <v>4</v>
      </c>
      <c r="H19" s="28">
        <v>61</v>
      </c>
      <c r="I19" s="29">
        <f t="shared" si="0"/>
        <v>122.12200000000001</v>
      </c>
    </row>
    <row r="20" spans="1:9" x14ac:dyDescent="0.2">
      <c r="A20" s="191">
        <v>11</v>
      </c>
      <c r="B20" s="46" t="s">
        <v>6</v>
      </c>
      <c r="C20" s="70" t="s">
        <v>22</v>
      </c>
      <c r="D20" s="55">
        <v>10.007999999999999</v>
      </c>
      <c r="E20" s="55">
        <v>5.4420000000000002</v>
      </c>
      <c r="F20" s="71">
        <v>3</v>
      </c>
      <c r="G20" s="71" t="s">
        <v>4</v>
      </c>
      <c r="H20" s="28">
        <v>61</v>
      </c>
      <c r="I20" s="29">
        <f t="shared" si="0"/>
        <v>122.0976</v>
      </c>
    </row>
    <row r="21" spans="1:9" ht="13.5" thickBot="1" x14ac:dyDescent="0.25">
      <c r="A21" s="192">
        <v>12</v>
      </c>
      <c r="B21" s="56" t="s">
        <v>6</v>
      </c>
      <c r="C21" s="72" t="s">
        <v>83</v>
      </c>
      <c r="D21" s="57">
        <v>21.504999999999999</v>
      </c>
      <c r="E21" s="57">
        <v>20.873000000000001</v>
      </c>
      <c r="F21" s="72">
        <v>4</v>
      </c>
      <c r="G21" s="72" t="s">
        <v>4</v>
      </c>
      <c r="H21" s="30">
        <v>61</v>
      </c>
      <c r="I21" s="31">
        <f t="shared" si="0"/>
        <v>262.36099999999999</v>
      </c>
    </row>
    <row r="22" spans="1:9" ht="13.5" thickBot="1" x14ac:dyDescent="0.25">
      <c r="A22" s="32"/>
      <c r="B22" s="33"/>
      <c r="C22" s="33"/>
      <c r="D22" s="43">
        <f>SUM(D10:D21)</f>
        <v>150.74700000000001</v>
      </c>
      <c r="E22" s="43">
        <f>SUM(E10:E21)</f>
        <v>143.78800000000001</v>
      </c>
      <c r="F22" s="33"/>
      <c r="G22" s="33"/>
      <c r="H22" s="34"/>
      <c r="I22" s="35"/>
    </row>
    <row r="23" spans="1:9" ht="13.5" thickBot="1" x14ac:dyDescent="0.25">
      <c r="A23" s="247"/>
      <c r="B23" s="248"/>
      <c r="C23" s="248"/>
      <c r="D23" s="248"/>
      <c r="E23" s="248"/>
      <c r="F23" s="248"/>
      <c r="G23" s="248"/>
      <c r="H23" s="248"/>
      <c r="I23" s="249"/>
    </row>
    <row r="24" spans="1:9" x14ac:dyDescent="0.2">
      <c r="A24" s="190">
        <v>1</v>
      </c>
      <c r="B24" s="73" t="s">
        <v>5</v>
      </c>
      <c r="C24" s="74" t="s">
        <v>84</v>
      </c>
      <c r="D24" s="75">
        <v>32.508000000000003</v>
      </c>
      <c r="E24" s="75">
        <v>32.082000000000001</v>
      </c>
      <c r="F24" s="74">
        <v>4</v>
      </c>
      <c r="G24" s="76" t="s">
        <v>4</v>
      </c>
      <c r="H24" s="26">
        <v>61</v>
      </c>
      <c r="I24" s="27">
        <f t="shared" ref="I24:I66" si="1">20%*H24*D24</f>
        <v>396.59760000000006</v>
      </c>
    </row>
    <row r="25" spans="1:9" x14ac:dyDescent="0.2">
      <c r="A25" s="191">
        <v>2</v>
      </c>
      <c r="B25" s="77" t="s">
        <v>5</v>
      </c>
      <c r="C25" s="78" t="s">
        <v>85</v>
      </c>
      <c r="D25" s="79">
        <v>5.5010000000000003</v>
      </c>
      <c r="E25" s="79">
        <v>5.4370000000000003</v>
      </c>
      <c r="F25" s="80">
        <v>6</v>
      </c>
      <c r="G25" s="78" t="s">
        <v>4</v>
      </c>
      <c r="H25" s="28">
        <v>61</v>
      </c>
      <c r="I25" s="29">
        <f t="shared" si="1"/>
        <v>67.112200000000016</v>
      </c>
    </row>
    <row r="26" spans="1:9" x14ac:dyDescent="0.2">
      <c r="A26" s="191">
        <v>3</v>
      </c>
      <c r="B26" s="77" t="s">
        <v>5</v>
      </c>
      <c r="C26" s="78" t="s">
        <v>86</v>
      </c>
      <c r="D26" s="79">
        <v>51.444000000000003</v>
      </c>
      <c r="E26" s="79">
        <v>51.393999999999998</v>
      </c>
      <c r="F26" s="80">
        <v>5</v>
      </c>
      <c r="G26" s="78" t="s">
        <v>4</v>
      </c>
      <c r="H26" s="28">
        <v>61</v>
      </c>
      <c r="I26" s="29">
        <f t="shared" si="1"/>
        <v>627.61680000000013</v>
      </c>
    </row>
    <row r="27" spans="1:9" x14ac:dyDescent="0.2">
      <c r="A27" s="191">
        <v>4</v>
      </c>
      <c r="B27" s="77" t="s">
        <v>5</v>
      </c>
      <c r="C27" s="78" t="s">
        <v>87</v>
      </c>
      <c r="D27" s="79">
        <v>20.007000000000001</v>
      </c>
      <c r="E27" s="79">
        <v>19.986999999999998</v>
      </c>
      <c r="F27" s="80">
        <v>3</v>
      </c>
      <c r="G27" s="78" t="s">
        <v>4</v>
      </c>
      <c r="H27" s="28">
        <v>61</v>
      </c>
      <c r="I27" s="29">
        <f t="shared" si="1"/>
        <v>244.08540000000005</v>
      </c>
    </row>
    <row r="28" spans="1:9" x14ac:dyDescent="0.2">
      <c r="A28" s="191">
        <v>5</v>
      </c>
      <c r="B28" s="77" t="s">
        <v>5</v>
      </c>
      <c r="C28" s="78" t="s">
        <v>88</v>
      </c>
      <c r="D28" s="79">
        <v>24.007999999999999</v>
      </c>
      <c r="E28" s="79">
        <v>21.417999999999999</v>
      </c>
      <c r="F28" s="80">
        <v>4</v>
      </c>
      <c r="G28" s="78" t="s">
        <v>4</v>
      </c>
      <c r="H28" s="28">
        <v>61</v>
      </c>
      <c r="I28" s="29">
        <f t="shared" si="1"/>
        <v>292.89760000000001</v>
      </c>
    </row>
    <row r="29" spans="1:9" x14ac:dyDescent="0.2">
      <c r="A29" s="191">
        <v>6</v>
      </c>
      <c r="B29" s="77" t="s">
        <v>5</v>
      </c>
      <c r="C29" s="78" t="s">
        <v>89</v>
      </c>
      <c r="D29" s="79">
        <v>16.006</v>
      </c>
      <c r="E29" s="79">
        <v>15.973000000000001</v>
      </c>
      <c r="F29" s="80">
        <v>4</v>
      </c>
      <c r="G29" s="78" t="s">
        <v>4</v>
      </c>
      <c r="H29" s="28">
        <v>61</v>
      </c>
      <c r="I29" s="29">
        <f t="shared" si="1"/>
        <v>195.27320000000003</v>
      </c>
    </row>
    <row r="30" spans="1:9" x14ac:dyDescent="0.2">
      <c r="A30" s="191">
        <v>7</v>
      </c>
      <c r="B30" s="77" t="s">
        <v>5</v>
      </c>
      <c r="C30" s="78" t="s">
        <v>90</v>
      </c>
      <c r="D30" s="79">
        <v>16.004999999999999</v>
      </c>
      <c r="E30" s="79">
        <v>15.454000000000001</v>
      </c>
      <c r="F30" s="80">
        <v>4</v>
      </c>
      <c r="G30" s="78" t="s">
        <v>4</v>
      </c>
      <c r="H30" s="28">
        <v>61</v>
      </c>
      <c r="I30" s="29">
        <f t="shared" si="1"/>
        <v>195.261</v>
      </c>
    </row>
    <row r="31" spans="1:9" x14ac:dyDescent="0.2">
      <c r="A31" s="191">
        <v>8</v>
      </c>
      <c r="B31" s="77" t="s">
        <v>5</v>
      </c>
      <c r="C31" s="78" t="s">
        <v>91</v>
      </c>
      <c r="D31" s="79">
        <v>16.006</v>
      </c>
      <c r="E31" s="79">
        <v>15.795</v>
      </c>
      <c r="F31" s="80">
        <v>4</v>
      </c>
      <c r="G31" s="78" t="s">
        <v>4</v>
      </c>
      <c r="H31" s="28">
        <v>61</v>
      </c>
      <c r="I31" s="29">
        <f t="shared" si="1"/>
        <v>195.27320000000003</v>
      </c>
    </row>
    <row r="32" spans="1:9" x14ac:dyDescent="0.2">
      <c r="A32" s="191">
        <v>9</v>
      </c>
      <c r="B32" s="77" t="s">
        <v>5</v>
      </c>
      <c r="C32" s="78" t="s">
        <v>24</v>
      </c>
      <c r="D32" s="79">
        <v>10.004</v>
      </c>
      <c r="E32" s="79">
        <v>3.1829999999999998</v>
      </c>
      <c r="F32" s="80">
        <v>6</v>
      </c>
      <c r="G32" s="78" t="s">
        <v>4</v>
      </c>
      <c r="H32" s="28">
        <v>61</v>
      </c>
      <c r="I32" s="29">
        <f t="shared" si="1"/>
        <v>122.0488</v>
      </c>
    </row>
    <row r="33" spans="1:9" x14ac:dyDescent="0.2">
      <c r="A33" s="191">
        <v>10</v>
      </c>
      <c r="B33" s="77" t="s">
        <v>5</v>
      </c>
      <c r="C33" s="78" t="s">
        <v>92</v>
      </c>
      <c r="D33" s="79">
        <v>15.004</v>
      </c>
      <c r="E33" s="79">
        <v>14.99</v>
      </c>
      <c r="F33" s="80">
        <v>4</v>
      </c>
      <c r="G33" s="78" t="s">
        <v>4</v>
      </c>
      <c r="H33" s="28">
        <v>61</v>
      </c>
      <c r="I33" s="29">
        <f t="shared" si="1"/>
        <v>183.0488</v>
      </c>
    </row>
    <row r="34" spans="1:9" x14ac:dyDescent="0.2">
      <c r="A34" s="191">
        <v>11</v>
      </c>
      <c r="B34" s="77" t="s">
        <v>5</v>
      </c>
      <c r="C34" s="78" t="s">
        <v>93</v>
      </c>
      <c r="D34" s="79">
        <v>4.3330000000000002</v>
      </c>
      <c r="E34" s="79">
        <v>4.3109999999999999</v>
      </c>
      <c r="F34" s="80">
        <v>4</v>
      </c>
      <c r="G34" s="78" t="s">
        <v>4</v>
      </c>
      <c r="H34" s="28">
        <v>61</v>
      </c>
      <c r="I34" s="29">
        <f t="shared" si="1"/>
        <v>52.862600000000008</v>
      </c>
    </row>
    <row r="35" spans="1:9" x14ac:dyDescent="0.2">
      <c r="A35" s="191">
        <v>12</v>
      </c>
      <c r="B35" s="77" t="s">
        <v>5</v>
      </c>
      <c r="C35" s="78" t="s">
        <v>94</v>
      </c>
      <c r="D35" s="79">
        <v>9.0020000000000007</v>
      </c>
      <c r="E35" s="79">
        <v>8.9930000000000003</v>
      </c>
      <c r="F35" s="80">
        <v>3</v>
      </c>
      <c r="G35" s="78" t="s">
        <v>4</v>
      </c>
      <c r="H35" s="28">
        <v>61</v>
      </c>
      <c r="I35" s="29">
        <f t="shared" si="1"/>
        <v>109.82440000000001</v>
      </c>
    </row>
    <row r="36" spans="1:9" x14ac:dyDescent="0.2">
      <c r="A36" s="191">
        <v>13</v>
      </c>
      <c r="B36" s="77" t="s">
        <v>5</v>
      </c>
      <c r="C36" s="78" t="s">
        <v>95</v>
      </c>
      <c r="D36" s="79">
        <v>22.571999999999999</v>
      </c>
      <c r="E36" s="79">
        <v>22.420999999999999</v>
      </c>
      <c r="F36" s="80">
        <v>3</v>
      </c>
      <c r="G36" s="78" t="s">
        <v>4</v>
      </c>
      <c r="H36" s="28">
        <v>61</v>
      </c>
      <c r="I36" s="29">
        <f t="shared" si="1"/>
        <v>275.3784</v>
      </c>
    </row>
    <row r="37" spans="1:9" x14ac:dyDescent="0.2">
      <c r="A37" s="191">
        <v>14</v>
      </c>
      <c r="B37" s="77" t="s">
        <v>5</v>
      </c>
      <c r="C37" s="78" t="s">
        <v>96</v>
      </c>
      <c r="D37" s="79">
        <v>10.003</v>
      </c>
      <c r="E37" s="79">
        <v>9.89</v>
      </c>
      <c r="F37" s="80">
        <v>3</v>
      </c>
      <c r="G37" s="78" t="s">
        <v>4</v>
      </c>
      <c r="H37" s="28">
        <v>61</v>
      </c>
      <c r="I37" s="29">
        <f t="shared" si="1"/>
        <v>122.03660000000001</v>
      </c>
    </row>
    <row r="38" spans="1:9" x14ac:dyDescent="0.2">
      <c r="A38" s="191">
        <v>15</v>
      </c>
      <c r="B38" s="77" t="s">
        <v>5</v>
      </c>
      <c r="C38" s="78" t="s">
        <v>97</v>
      </c>
      <c r="D38" s="79">
        <v>15.004</v>
      </c>
      <c r="E38" s="79">
        <v>14.25</v>
      </c>
      <c r="F38" s="80">
        <v>3</v>
      </c>
      <c r="G38" s="78" t="s">
        <v>4</v>
      </c>
      <c r="H38" s="28">
        <v>61</v>
      </c>
      <c r="I38" s="29">
        <f t="shared" si="1"/>
        <v>183.0488</v>
      </c>
    </row>
    <row r="39" spans="1:9" x14ac:dyDescent="0.2">
      <c r="A39" s="191">
        <v>16</v>
      </c>
      <c r="B39" s="77" t="s">
        <v>5</v>
      </c>
      <c r="C39" s="78" t="s">
        <v>98</v>
      </c>
      <c r="D39" s="79">
        <v>25.006</v>
      </c>
      <c r="E39" s="79">
        <v>24.713999999999999</v>
      </c>
      <c r="F39" s="80">
        <v>3</v>
      </c>
      <c r="G39" s="78" t="s">
        <v>4</v>
      </c>
      <c r="H39" s="28">
        <v>61</v>
      </c>
      <c r="I39" s="29">
        <f t="shared" si="1"/>
        <v>305.07320000000004</v>
      </c>
    </row>
    <row r="40" spans="1:9" x14ac:dyDescent="0.2">
      <c r="A40" s="191">
        <v>17</v>
      </c>
      <c r="B40" s="77" t="s">
        <v>5</v>
      </c>
      <c r="C40" s="78" t="s">
        <v>99</v>
      </c>
      <c r="D40" s="79">
        <v>10.003</v>
      </c>
      <c r="E40" s="79">
        <v>9.8239999999999998</v>
      </c>
      <c r="F40" s="80">
        <v>3</v>
      </c>
      <c r="G40" s="78" t="s">
        <v>4</v>
      </c>
      <c r="H40" s="28">
        <v>61</v>
      </c>
      <c r="I40" s="29">
        <f t="shared" si="1"/>
        <v>122.03660000000001</v>
      </c>
    </row>
    <row r="41" spans="1:9" x14ac:dyDescent="0.2">
      <c r="A41" s="191">
        <v>18</v>
      </c>
      <c r="B41" s="77" t="s">
        <v>5</v>
      </c>
      <c r="C41" s="78" t="s">
        <v>100</v>
      </c>
      <c r="D41" s="79">
        <v>30.007000000000001</v>
      </c>
      <c r="E41" s="79">
        <v>29.789000000000001</v>
      </c>
      <c r="F41" s="80">
        <v>3</v>
      </c>
      <c r="G41" s="78" t="s">
        <v>4</v>
      </c>
      <c r="H41" s="28">
        <v>61</v>
      </c>
      <c r="I41" s="29">
        <f t="shared" si="1"/>
        <v>366.08540000000005</v>
      </c>
    </row>
    <row r="42" spans="1:9" x14ac:dyDescent="0.2">
      <c r="A42" s="191">
        <v>19</v>
      </c>
      <c r="B42" s="77" t="s">
        <v>5</v>
      </c>
      <c r="C42" s="78" t="s">
        <v>25</v>
      </c>
      <c r="D42" s="79">
        <v>19.25</v>
      </c>
      <c r="E42" s="79">
        <v>14.827</v>
      </c>
      <c r="F42" s="80">
        <v>3</v>
      </c>
      <c r="G42" s="78" t="s">
        <v>4</v>
      </c>
      <c r="H42" s="28">
        <v>61</v>
      </c>
      <c r="I42" s="29">
        <f t="shared" si="1"/>
        <v>234.85000000000002</v>
      </c>
    </row>
    <row r="43" spans="1:9" x14ac:dyDescent="0.2">
      <c r="A43" s="192">
        <v>20</v>
      </c>
      <c r="B43" s="195" t="s">
        <v>5</v>
      </c>
      <c r="C43" s="196" t="s">
        <v>101</v>
      </c>
      <c r="D43" s="197">
        <v>13.724</v>
      </c>
      <c r="E43" s="197">
        <v>13.239000000000001</v>
      </c>
      <c r="F43" s="198">
        <v>4</v>
      </c>
      <c r="G43" s="196" t="s">
        <v>4</v>
      </c>
      <c r="H43" s="30">
        <v>61</v>
      </c>
      <c r="I43" s="31">
        <f t="shared" si="1"/>
        <v>167.43280000000001</v>
      </c>
    </row>
    <row r="44" spans="1:9" ht="13.5" thickBot="1" x14ac:dyDescent="0.25">
      <c r="A44" s="193">
        <v>21</v>
      </c>
      <c r="B44" s="108" t="s">
        <v>5</v>
      </c>
      <c r="C44" s="109" t="s">
        <v>102</v>
      </c>
      <c r="D44" s="98">
        <v>3.0009999999999999</v>
      </c>
      <c r="E44" s="98">
        <v>2.9980000000000002</v>
      </c>
      <c r="F44" s="110">
        <v>4</v>
      </c>
      <c r="G44" s="109" t="s">
        <v>4</v>
      </c>
      <c r="H44" s="111">
        <v>61</v>
      </c>
      <c r="I44" s="112">
        <f t="shared" si="1"/>
        <v>36.612200000000001</v>
      </c>
    </row>
    <row r="45" spans="1:9" x14ac:dyDescent="0.2">
      <c r="A45" s="41"/>
      <c r="B45" s="37"/>
      <c r="C45" s="38"/>
      <c r="D45" s="39"/>
      <c r="E45" s="39"/>
      <c r="F45" s="40"/>
      <c r="G45" s="38"/>
      <c r="H45" s="41"/>
      <c r="I45" s="42"/>
    </row>
    <row r="46" spans="1:9" x14ac:dyDescent="0.2">
      <c r="A46" s="2"/>
      <c r="B46" s="3"/>
      <c r="C46" s="15"/>
      <c r="D46" s="15"/>
      <c r="E46" s="15"/>
      <c r="F46" s="4"/>
      <c r="G46" s="5"/>
      <c r="H46" s="6"/>
      <c r="I46" s="42"/>
    </row>
    <row r="47" spans="1:9" ht="13.5" thickBot="1" x14ac:dyDescent="0.25">
      <c r="A47" s="2"/>
      <c r="B47" s="3"/>
      <c r="C47" s="15"/>
      <c r="D47" s="15"/>
      <c r="E47" s="15"/>
      <c r="F47" s="4"/>
      <c r="G47" s="5"/>
      <c r="H47" s="6"/>
      <c r="I47" s="42"/>
    </row>
    <row r="48" spans="1:9" x14ac:dyDescent="0.2">
      <c r="A48" s="190">
        <v>22</v>
      </c>
      <c r="B48" s="73" t="s">
        <v>5</v>
      </c>
      <c r="C48" s="76" t="s">
        <v>103</v>
      </c>
      <c r="D48" s="75">
        <v>14.670999999999999</v>
      </c>
      <c r="E48" s="75">
        <v>14.657</v>
      </c>
      <c r="F48" s="74">
        <v>4</v>
      </c>
      <c r="G48" s="76" t="s">
        <v>4</v>
      </c>
      <c r="H48" s="26">
        <v>61</v>
      </c>
      <c r="I48" s="27">
        <f t="shared" si="1"/>
        <v>178.9862</v>
      </c>
    </row>
    <row r="49" spans="1:9" x14ac:dyDescent="0.2">
      <c r="A49" s="191">
        <v>23</v>
      </c>
      <c r="B49" s="77" t="s">
        <v>5</v>
      </c>
      <c r="C49" s="78" t="s">
        <v>104</v>
      </c>
      <c r="D49" s="79">
        <v>14.670999999999999</v>
      </c>
      <c r="E49" s="79">
        <v>14.656000000000001</v>
      </c>
      <c r="F49" s="80">
        <v>4</v>
      </c>
      <c r="G49" s="78" t="s">
        <v>4</v>
      </c>
      <c r="H49" s="28">
        <v>61</v>
      </c>
      <c r="I49" s="29">
        <f t="shared" si="1"/>
        <v>178.9862</v>
      </c>
    </row>
    <row r="50" spans="1:9" x14ac:dyDescent="0.2">
      <c r="A50" s="191">
        <v>24</v>
      </c>
      <c r="B50" s="77" t="s">
        <v>5</v>
      </c>
      <c r="C50" s="78" t="s">
        <v>105</v>
      </c>
      <c r="D50" s="79">
        <v>15.005000000000001</v>
      </c>
      <c r="E50" s="79">
        <v>0.58499999999999996</v>
      </c>
      <c r="F50" s="80">
        <v>3</v>
      </c>
      <c r="G50" s="78" t="s">
        <v>4</v>
      </c>
      <c r="H50" s="28">
        <v>61</v>
      </c>
      <c r="I50" s="29">
        <f t="shared" si="1"/>
        <v>183.06100000000004</v>
      </c>
    </row>
    <row r="51" spans="1:9" x14ac:dyDescent="0.2">
      <c r="A51" s="191">
        <v>25</v>
      </c>
      <c r="B51" s="77" t="s">
        <v>5</v>
      </c>
      <c r="C51" s="78" t="s">
        <v>106</v>
      </c>
      <c r="D51" s="79">
        <v>15.005000000000001</v>
      </c>
      <c r="E51" s="79">
        <v>14.755000000000001</v>
      </c>
      <c r="F51" s="80">
        <v>3</v>
      </c>
      <c r="G51" s="78" t="s">
        <v>4</v>
      </c>
      <c r="H51" s="28">
        <v>61</v>
      </c>
      <c r="I51" s="29">
        <f t="shared" si="1"/>
        <v>183.06100000000004</v>
      </c>
    </row>
    <row r="52" spans="1:9" x14ac:dyDescent="0.2">
      <c r="A52" s="191">
        <v>26</v>
      </c>
      <c r="B52" s="77" t="s">
        <v>5</v>
      </c>
      <c r="C52" s="78" t="s">
        <v>107</v>
      </c>
      <c r="D52" s="79">
        <v>15.004</v>
      </c>
      <c r="E52" s="79">
        <v>14.817</v>
      </c>
      <c r="F52" s="80">
        <v>3</v>
      </c>
      <c r="G52" s="78" t="s">
        <v>4</v>
      </c>
      <c r="H52" s="28">
        <v>61</v>
      </c>
      <c r="I52" s="29">
        <f t="shared" si="1"/>
        <v>183.0488</v>
      </c>
    </row>
    <row r="53" spans="1:9" x14ac:dyDescent="0.2">
      <c r="A53" s="191">
        <v>27</v>
      </c>
      <c r="B53" s="77" t="s">
        <v>5</v>
      </c>
      <c r="C53" s="78" t="s">
        <v>108</v>
      </c>
      <c r="D53" s="79">
        <v>10.003</v>
      </c>
      <c r="E53" s="79">
        <v>9.9809999999999999</v>
      </c>
      <c r="F53" s="80">
        <v>3</v>
      </c>
      <c r="G53" s="78" t="s">
        <v>4</v>
      </c>
      <c r="H53" s="28">
        <v>61</v>
      </c>
      <c r="I53" s="29">
        <f t="shared" si="1"/>
        <v>122.03660000000001</v>
      </c>
    </row>
    <row r="54" spans="1:9" x14ac:dyDescent="0.2">
      <c r="A54" s="191">
        <v>28</v>
      </c>
      <c r="B54" s="77" t="s">
        <v>5</v>
      </c>
      <c r="C54" s="78" t="s">
        <v>109</v>
      </c>
      <c r="D54" s="79">
        <v>23.003</v>
      </c>
      <c r="E54" s="79">
        <v>21.533999999999999</v>
      </c>
      <c r="F54" s="80">
        <v>3</v>
      </c>
      <c r="G54" s="78" t="s">
        <v>4</v>
      </c>
      <c r="H54" s="28">
        <v>61</v>
      </c>
      <c r="I54" s="29">
        <f t="shared" si="1"/>
        <v>280.63660000000004</v>
      </c>
    </row>
    <row r="55" spans="1:9" x14ac:dyDescent="0.2">
      <c r="A55" s="191">
        <v>29</v>
      </c>
      <c r="B55" s="77" t="s">
        <v>5</v>
      </c>
      <c r="C55" s="78" t="s">
        <v>110</v>
      </c>
      <c r="D55" s="79">
        <v>18.675000000000001</v>
      </c>
      <c r="E55" s="79">
        <v>18.245999999999999</v>
      </c>
      <c r="F55" s="80">
        <v>5</v>
      </c>
      <c r="G55" s="78" t="s">
        <v>4</v>
      </c>
      <c r="H55" s="28">
        <v>61</v>
      </c>
      <c r="I55" s="29">
        <f t="shared" si="1"/>
        <v>227.83500000000004</v>
      </c>
    </row>
    <row r="56" spans="1:9" x14ac:dyDescent="0.2">
      <c r="A56" s="191">
        <v>30</v>
      </c>
      <c r="B56" s="77" t="s">
        <v>5</v>
      </c>
      <c r="C56" s="78" t="s">
        <v>111</v>
      </c>
      <c r="D56" s="79">
        <v>18.675000000000001</v>
      </c>
      <c r="E56" s="79">
        <v>18.41</v>
      </c>
      <c r="F56" s="80">
        <v>5</v>
      </c>
      <c r="G56" s="78" t="s">
        <v>4</v>
      </c>
      <c r="H56" s="28">
        <v>61</v>
      </c>
      <c r="I56" s="29">
        <f t="shared" si="1"/>
        <v>227.83500000000004</v>
      </c>
    </row>
    <row r="57" spans="1:9" x14ac:dyDescent="0.2">
      <c r="A57" s="191">
        <v>31</v>
      </c>
      <c r="B57" s="77" t="s">
        <v>5</v>
      </c>
      <c r="C57" s="78" t="s">
        <v>112</v>
      </c>
      <c r="D57" s="79">
        <v>18.675000000000001</v>
      </c>
      <c r="E57" s="79">
        <v>18.515999999999998</v>
      </c>
      <c r="F57" s="80">
        <v>5</v>
      </c>
      <c r="G57" s="78" t="s">
        <v>4</v>
      </c>
      <c r="H57" s="28">
        <v>61</v>
      </c>
      <c r="I57" s="29">
        <f t="shared" si="1"/>
        <v>227.83500000000004</v>
      </c>
    </row>
    <row r="58" spans="1:9" x14ac:dyDescent="0.2">
      <c r="A58" s="191">
        <v>32</v>
      </c>
      <c r="B58" s="77" t="s">
        <v>5</v>
      </c>
      <c r="C58" s="78" t="s">
        <v>113</v>
      </c>
      <c r="D58" s="79">
        <v>48.018999999999998</v>
      </c>
      <c r="E58" s="79">
        <v>46.085000000000001</v>
      </c>
      <c r="F58" s="80">
        <v>4</v>
      </c>
      <c r="G58" s="78" t="s">
        <v>4</v>
      </c>
      <c r="H58" s="28">
        <v>61</v>
      </c>
      <c r="I58" s="29">
        <f t="shared" si="1"/>
        <v>585.83180000000004</v>
      </c>
    </row>
    <row r="59" spans="1:9" x14ac:dyDescent="0.2">
      <c r="A59" s="191">
        <v>33</v>
      </c>
      <c r="B59" s="77" t="s">
        <v>5</v>
      </c>
      <c r="C59" s="80" t="s">
        <v>114</v>
      </c>
      <c r="D59" s="79">
        <v>48.523000000000003</v>
      </c>
      <c r="E59" s="79">
        <v>48.256</v>
      </c>
      <c r="F59" s="80">
        <v>4</v>
      </c>
      <c r="G59" s="78" t="s">
        <v>4</v>
      </c>
      <c r="H59" s="28">
        <v>61</v>
      </c>
      <c r="I59" s="29">
        <f t="shared" si="1"/>
        <v>591.98060000000009</v>
      </c>
    </row>
    <row r="60" spans="1:9" x14ac:dyDescent="0.2">
      <c r="A60" s="191">
        <v>34</v>
      </c>
      <c r="B60" s="77" t="s">
        <v>5</v>
      </c>
      <c r="C60" s="78" t="s">
        <v>115</v>
      </c>
      <c r="D60" s="79">
        <v>5.0069999999999997</v>
      </c>
      <c r="E60" s="79">
        <v>5.0019999999999998</v>
      </c>
      <c r="F60" s="80">
        <v>4</v>
      </c>
      <c r="G60" s="78" t="s">
        <v>4</v>
      </c>
      <c r="H60" s="28">
        <v>61</v>
      </c>
      <c r="I60" s="29">
        <f t="shared" si="1"/>
        <v>61.0854</v>
      </c>
    </row>
    <row r="61" spans="1:9" x14ac:dyDescent="0.2">
      <c r="A61" s="191">
        <v>35</v>
      </c>
      <c r="B61" s="77" t="s">
        <v>5</v>
      </c>
      <c r="C61" s="78" t="s">
        <v>116</v>
      </c>
      <c r="D61" s="79">
        <v>5.0069999999999997</v>
      </c>
      <c r="E61" s="79">
        <v>5.0010000000000003</v>
      </c>
      <c r="F61" s="80">
        <v>4</v>
      </c>
      <c r="G61" s="78" t="s">
        <v>4</v>
      </c>
      <c r="H61" s="28">
        <v>61</v>
      </c>
      <c r="I61" s="29">
        <f t="shared" si="1"/>
        <v>61.0854</v>
      </c>
    </row>
    <row r="62" spans="1:9" x14ac:dyDescent="0.2">
      <c r="A62" s="191">
        <v>36</v>
      </c>
      <c r="B62" s="77" t="s">
        <v>5</v>
      </c>
      <c r="C62" s="80" t="s">
        <v>117</v>
      </c>
      <c r="D62" s="79">
        <v>27.507000000000001</v>
      </c>
      <c r="E62" s="79">
        <v>26.071000000000002</v>
      </c>
      <c r="F62" s="80">
        <v>4</v>
      </c>
      <c r="G62" s="78" t="s">
        <v>4</v>
      </c>
      <c r="H62" s="28">
        <v>61</v>
      </c>
      <c r="I62" s="29">
        <f t="shared" si="1"/>
        <v>335.58540000000005</v>
      </c>
    </row>
    <row r="63" spans="1:9" x14ac:dyDescent="0.2">
      <c r="A63" s="191">
        <v>37</v>
      </c>
      <c r="B63" s="77" t="s">
        <v>5</v>
      </c>
      <c r="C63" s="80" t="s">
        <v>118</v>
      </c>
      <c r="D63" s="79">
        <v>28.007999999999999</v>
      </c>
      <c r="E63" s="79">
        <v>27.526</v>
      </c>
      <c r="F63" s="80">
        <v>4</v>
      </c>
      <c r="G63" s="78" t="s">
        <v>4</v>
      </c>
      <c r="H63" s="28">
        <v>61</v>
      </c>
      <c r="I63" s="29">
        <f t="shared" si="1"/>
        <v>341.69760000000002</v>
      </c>
    </row>
    <row r="64" spans="1:9" x14ac:dyDescent="0.2">
      <c r="A64" s="191">
        <v>38</v>
      </c>
      <c r="B64" s="77" t="s">
        <v>5</v>
      </c>
      <c r="C64" s="78" t="s">
        <v>119</v>
      </c>
      <c r="D64" s="79">
        <v>3.0009999999999999</v>
      </c>
      <c r="E64" s="79">
        <v>2.9980000000000002</v>
      </c>
      <c r="F64" s="80">
        <v>4</v>
      </c>
      <c r="G64" s="78" t="s">
        <v>4</v>
      </c>
      <c r="H64" s="28">
        <v>61</v>
      </c>
      <c r="I64" s="29">
        <f t="shared" si="1"/>
        <v>36.612200000000001</v>
      </c>
    </row>
    <row r="65" spans="1:9" x14ac:dyDescent="0.2">
      <c r="A65" s="191">
        <v>39</v>
      </c>
      <c r="B65" s="77" t="s">
        <v>5</v>
      </c>
      <c r="C65" s="78" t="s">
        <v>120</v>
      </c>
      <c r="D65" s="79">
        <v>20.260000000000002</v>
      </c>
      <c r="E65" s="79">
        <v>16.780999999999999</v>
      </c>
      <c r="F65" s="80">
        <v>5</v>
      </c>
      <c r="G65" s="78" t="s">
        <v>4</v>
      </c>
      <c r="H65" s="28">
        <v>61</v>
      </c>
      <c r="I65" s="29">
        <f t="shared" si="1"/>
        <v>247.17200000000005</v>
      </c>
    </row>
    <row r="66" spans="1:9" ht="13.5" thickBot="1" x14ac:dyDescent="0.25">
      <c r="A66" s="193">
        <v>40</v>
      </c>
      <c r="B66" s="108" t="s">
        <v>5</v>
      </c>
      <c r="C66" s="109" t="s">
        <v>27</v>
      </c>
      <c r="D66" s="98">
        <v>20.260000000000002</v>
      </c>
      <c r="E66" s="98">
        <v>10.971</v>
      </c>
      <c r="F66" s="110">
        <v>5</v>
      </c>
      <c r="G66" s="109" t="s">
        <v>4</v>
      </c>
      <c r="H66" s="111">
        <v>61</v>
      </c>
      <c r="I66" s="112">
        <f t="shared" si="1"/>
        <v>247.17200000000005</v>
      </c>
    </row>
    <row r="67" spans="1:9" ht="13.5" thickBot="1" x14ac:dyDescent="0.25">
      <c r="A67" s="49"/>
      <c r="B67" s="103"/>
      <c r="C67" s="104"/>
      <c r="D67" s="105">
        <f>SUM(D24:D66)</f>
        <v>737.37699999999973</v>
      </c>
      <c r="E67" s="105">
        <f>SUM(E24:E66)</f>
        <v>685.81699999999978</v>
      </c>
      <c r="F67" s="106"/>
      <c r="G67" s="104"/>
      <c r="H67" s="52"/>
      <c r="I67" s="107"/>
    </row>
    <row r="68" spans="1:9" ht="13.5" thickBot="1" x14ac:dyDescent="0.25">
      <c r="A68" s="265"/>
      <c r="B68" s="266"/>
      <c r="C68" s="266"/>
      <c r="D68" s="266"/>
      <c r="E68" s="266"/>
      <c r="F68" s="266"/>
      <c r="G68" s="266"/>
      <c r="H68" s="266"/>
      <c r="I68" s="267"/>
    </row>
    <row r="69" spans="1:9" x14ac:dyDescent="0.2">
      <c r="A69" s="190">
        <v>1</v>
      </c>
      <c r="B69" s="44" t="s">
        <v>7</v>
      </c>
      <c r="C69" s="69" t="s">
        <v>121</v>
      </c>
      <c r="D69" s="54">
        <v>10.007</v>
      </c>
      <c r="E69" s="69">
        <v>1.7000000000000001E-2</v>
      </c>
      <c r="F69" s="69">
        <v>4</v>
      </c>
      <c r="G69" s="68" t="s">
        <v>4</v>
      </c>
      <c r="H69" s="26">
        <v>61</v>
      </c>
      <c r="I69" s="27">
        <f t="shared" ref="I69:I80" si="2">20%*H69*D69</f>
        <v>122.08540000000001</v>
      </c>
    </row>
    <row r="70" spans="1:9" x14ac:dyDescent="0.2">
      <c r="A70" s="191">
        <v>2</v>
      </c>
      <c r="B70" s="46" t="s">
        <v>7</v>
      </c>
      <c r="C70" s="71" t="s">
        <v>122</v>
      </c>
      <c r="D70" s="83">
        <v>15.005000000000001</v>
      </c>
      <c r="E70" s="83">
        <v>14.99</v>
      </c>
      <c r="F70" s="71">
        <v>5</v>
      </c>
      <c r="G70" s="70" t="s">
        <v>4</v>
      </c>
      <c r="H70" s="28">
        <v>61</v>
      </c>
      <c r="I70" s="29">
        <f t="shared" si="2"/>
        <v>183.06100000000004</v>
      </c>
    </row>
    <row r="71" spans="1:9" x14ac:dyDescent="0.2">
      <c r="A71" s="191">
        <v>3</v>
      </c>
      <c r="B71" s="46" t="s">
        <v>7</v>
      </c>
      <c r="C71" s="70" t="s">
        <v>28</v>
      </c>
      <c r="D71" s="55">
        <v>10.503</v>
      </c>
      <c r="E71" s="55">
        <v>9.4</v>
      </c>
      <c r="F71" s="71">
        <v>5</v>
      </c>
      <c r="G71" s="70" t="s">
        <v>4</v>
      </c>
      <c r="H71" s="28">
        <v>61</v>
      </c>
      <c r="I71" s="29">
        <f t="shared" si="2"/>
        <v>128.13660000000002</v>
      </c>
    </row>
    <row r="72" spans="1:9" x14ac:dyDescent="0.2">
      <c r="A72" s="191">
        <v>4</v>
      </c>
      <c r="B72" s="46" t="s">
        <v>7</v>
      </c>
      <c r="C72" s="70" t="s">
        <v>123</v>
      </c>
      <c r="D72" s="55">
        <v>12.003</v>
      </c>
      <c r="E72" s="55">
        <v>11.992000000000001</v>
      </c>
      <c r="F72" s="71">
        <v>6</v>
      </c>
      <c r="G72" s="70" t="s">
        <v>4</v>
      </c>
      <c r="H72" s="28">
        <v>61</v>
      </c>
      <c r="I72" s="29">
        <f t="shared" si="2"/>
        <v>146.43660000000003</v>
      </c>
    </row>
    <row r="73" spans="1:9" x14ac:dyDescent="0.2">
      <c r="A73" s="191">
        <v>5</v>
      </c>
      <c r="B73" s="46" t="s">
        <v>7</v>
      </c>
      <c r="C73" s="70" t="s">
        <v>29</v>
      </c>
      <c r="D73" s="55">
        <v>8.0030000000000001</v>
      </c>
      <c r="E73" s="55">
        <v>3.2189999999999999</v>
      </c>
      <c r="F73" s="71">
        <v>5</v>
      </c>
      <c r="G73" s="70" t="s">
        <v>4</v>
      </c>
      <c r="H73" s="28">
        <v>61</v>
      </c>
      <c r="I73" s="29">
        <f t="shared" si="2"/>
        <v>97.636600000000016</v>
      </c>
    </row>
    <row r="74" spans="1:9" x14ac:dyDescent="0.2">
      <c r="A74" s="191">
        <v>6</v>
      </c>
      <c r="B74" s="46" t="s">
        <v>7</v>
      </c>
      <c r="C74" s="70" t="s">
        <v>124</v>
      </c>
      <c r="D74" s="55">
        <v>10.002000000000001</v>
      </c>
      <c r="E74" s="55">
        <v>9.92</v>
      </c>
      <c r="F74" s="71">
        <v>4</v>
      </c>
      <c r="G74" s="70" t="s">
        <v>4</v>
      </c>
      <c r="H74" s="28">
        <v>61</v>
      </c>
      <c r="I74" s="29">
        <f t="shared" si="2"/>
        <v>122.02440000000001</v>
      </c>
    </row>
    <row r="75" spans="1:9" x14ac:dyDescent="0.2">
      <c r="A75" s="191">
        <v>7</v>
      </c>
      <c r="B75" s="46" t="s">
        <v>7</v>
      </c>
      <c r="C75" s="70" t="s">
        <v>125</v>
      </c>
      <c r="D75" s="55">
        <v>5.6689999999999996</v>
      </c>
      <c r="E75" s="55">
        <v>5.6349999999999998</v>
      </c>
      <c r="F75" s="71">
        <v>3</v>
      </c>
      <c r="G75" s="70" t="s">
        <v>4</v>
      </c>
      <c r="H75" s="28">
        <v>61</v>
      </c>
      <c r="I75" s="29">
        <f t="shared" si="2"/>
        <v>69.161799999999999</v>
      </c>
    </row>
    <row r="76" spans="1:9" x14ac:dyDescent="0.2">
      <c r="A76" s="191">
        <v>8</v>
      </c>
      <c r="B76" s="46" t="s">
        <v>7</v>
      </c>
      <c r="C76" s="70" t="s">
        <v>126</v>
      </c>
      <c r="D76" s="55">
        <v>6.0049999999999999</v>
      </c>
      <c r="E76" s="55">
        <v>0</v>
      </c>
      <c r="F76" s="71">
        <v>4</v>
      </c>
      <c r="G76" s="70" t="s">
        <v>4</v>
      </c>
      <c r="H76" s="28">
        <v>61</v>
      </c>
      <c r="I76" s="29">
        <f t="shared" si="2"/>
        <v>73.26100000000001</v>
      </c>
    </row>
    <row r="77" spans="1:9" x14ac:dyDescent="0.2">
      <c r="A77" s="191">
        <v>9</v>
      </c>
      <c r="B77" s="46" t="s">
        <v>7</v>
      </c>
      <c r="C77" s="70" t="s">
        <v>127</v>
      </c>
      <c r="D77" s="55">
        <v>15.005000000000001</v>
      </c>
      <c r="E77" s="55">
        <v>9.3819999999999997</v>
      </c>
      <c r="F77" s="71">
        <v>4</v>
      </c>
      <c r="G77" s="70" t="s">
        <v>4</v>
      </c>
      <c r="H77" s="28">
        <v>61</v>
      </c>
      <c r="I77" s="29">
        <f t="shared" si="2"/>
        <v>183.06100000000004</v>
      </c>
    </row>
    <row r="78" spans="1:9" x14ac:dyDescent="0.2">
      <c r="A78" s="191">
        <v>10</v>
      </c>
      <c r="B78" s="46" t="s">
        <v>7</v>
      </c>
      <c r="C78" s="70" t="s">
        <v>30</v>
      </c>
      <c r="D78" s="55">
        <v>22.007999999999999</v>
      </c>
      <c r="E78" s="55">
        <v>18.129000000000001</v>
      </c>
      <c r="F78" s="71">
        <v>4</v>
      </c>
      <c r="G78" s="70" t="s">
        <v>4</v>
      </c>
      <c r="H78" s="28">
        <v>61</v>
      </c>
      <c r="I78" s="29">
        <f t="shared" si="2"/>
        <v>268.49760000000003</v>
      </c>
    </row>
    <row r="79" spans="1:9" x14ac:dyDescent="0.2">
      <c r="A79" s="191">
        <v>11</v>
      </c>
      <c r="B79" s="46" t="s">
        <v>7</v>
      </c>
      <c r="C79" s="70" t="s">
        <v>31</v>
      </c>
      <c r="D79" s="55">
        <v>10.000999999999999</v>
      </c>
      <c r="E79" s="55">
        <v>9.9909999999999997</v>
      </c>
      <c r="F79" s="71">
        <v>4</v>
      </c>
      <c r="G79" s="70" t="s">
        <v>4</v>
      </c>
      <c r="H79" s="28">
        <v>61</v>
      </c>
      <c r="I79" s="29">
        <f t="shared" si="2"/>
        <v>122.01220000000001</v>
      </c>
    </row>
    <row r="80" spans="1:9" ht="13.5" thickBot="1" x14ac:dyDescent="0.25">
      <c r="A80" s="192">
        <v>12</v>
      </c>
      <c r="B80" s="56" t="s">
        <v>7</v>
      </c>
      <c r="C80" s="72" t="s">
        <v>32</v>
      </c>
      <c r="D80" s="57">
        <v>10</v>
      </c>
      <c r="E80" s="57">
        <v>9.99</v>
      </c>
      <c r="F80" s="72">
        <v>4</v>
      </c>
      <c r="G80" s="81" t="s">
        <v>4</v>
      </c>
      <c r="H80" s="30">
        <v>61</v>
      </c>
      <c r="I80" s="31">
        <f t="shared" si="2"/>
        <v>122.00000000000001</v>
      </c>
    </row>
    <row r="81" spans="1:9" ht="13.5" thickBot="1" x14ac:dyDescent="0.25">
      <c r="A81" s="32"/>
      <c r="B81" s="33"/>
      <c r="C81" s="33"/>
      <c r="D81" s="43">
        <f>SUM(D69:D80)</f>
        <v>134.21099999999998</v>
      </c>
      <c r="E81" s="43">
        <f>SUM(E69:E80)</f>
        <v>102.66500000000001</v>
      </c>
      <c r="F81" s="33"/>
      <c r="G81" s="33"/>
      <c r="H81" s="34"/>
      <c r="I81" s="35"/>
    </row>
    <row r="82" spans="1:9" ht="13.5" thickBot="1" x14ac:dyDescent="0.25">
      <c r="A82" s="247"/>
      <c r="B82" s="248"/>
      <c r="C82" s="248"/>
      <c r="D82" s="248"/>
      <c r="E82" s="248"/>
      <c r="F82" s="248"/>
      <c r="G82" s="248"/>
      <c r="H82" s="248"/>
      <c r="I82" s="249"/>
    </row>
    <row r="83" spans="1:9" x14ac:dyDescent="0.2">
      <c r="A83" s="190">
        <v>1</v>
      </c>
      <c r="B83" s="44" t="s">
        <v>8</v>
      </c>
      <c r="C83" s="68" t="s">
        <v>128</v>
      </c>
      <c r="D83" s="59">
        <v>7.9930000000000003</v>
      </c>
      <c r="E83" s="59">
        <v>7.9</v>
      </c>
      <c r="F83" s="69">
        <v>5</v>
      </c>
      <c r="G83" s="68" t="s">
        <v>4</v>
      </c>
      <c r="H83" s="26">
        <v>61</v>
      </c>
      <c r="I83" s="27">
        <f t="shared" ref="I83:I113" si="3">20%*H83*D83</f>
        <v>97.514600000000016</v>
      </c>
    </row>
    <row r="84" spans="1:9" x14ac:dyDescent="0.2">
      <c r="A84" s="191">
        <v>2</v>
      </c>
      <c r="B84" s="46" t="s">
        <v>8</v>
      </c>
      <c r="C84" s="70" t="s">
        <v>129</v>
      </c>
      <c r="D84" s="55">
        <v>16.832000000000001</v>
      </c>
      <c r="E84" s="55">
        <v>16.117000000000001</v>
      </c>
      <c r="F84" s="71">
        <v>5</v>
      </c>
      <c r="G84" s="70" t="s">
        <v>4</v>
      </c>
      <c r="H84" s="28">
        <v>61</v>
      </c>
      <c r="I84" s="29">
        <f t="shared" si="3"/>
        <v>205.35040000000004</v>
      </c>
    </row>
    <row r="85" spans="1:9" x14ac:dyDescent="0.2">
      <c r="A85" s="191">
        <v>3</v>
      </c>
      <c r="B85" s="46" t="s">
        <v>8</v>
      </c>
      <c r="C85" s="70" t="s">
        <v>130</v>
      </c>
      <c r="D85" s="55">
        <v>6.3789999999999996</v>
      </c>
      <c r="E85" s="55">
        <v>5.8360000000000003</v>
      </c>
      <c r="F85" s="71">
        <v>4</v>
      </c>
      <c r="G85" s="70" t="s">
        <v>4</v>
      </c>
      <c r="H85" s="28">
        <v>61</v>
      </c>
      <c r="I85" s="29">
        <f t="shared" si="3"/>
        <v>77.823800000000006</v>
      </c>
    </row>
    <row r="86" spans="1:9" x14ac:dyDescent="0.2">
      <c r="A86" s="191">
        <v>4</v>
      </c>
      <c r="B86" s="46" t="s">
        <v>8</v>
      </c>
      <c r="C86" s="70" t="s">
        <v>33</v>
      </c>
      <c r="D86" s="55">
        <v>30.416</v>
      </c>
      <c r="E86" s="55">
        <v>23.702999999999999</v>
      </c>
      <c r="F86" s="71">
        <v>5</v>
      </c>
      <c r="G86" s="70" t="s">
        <v>4</v>
      </c>
      <c r="H86" s="28">
        <v>61</v>
      </c>
      <c r="I86" s="29">
        <f t="shared" si="3"/>
        <v>371.07520000000005</v>
      </c>
    </row>
    <row r="87" spans="1:9" x14ac:dyDescent="0.2">
      <c r="A87" s="191">
        <v>5</v>
      </c>
      <c r="B87" s="46" t="s">
        <v>8</v>
      </c>
      <c r="C87" s="70" t="s">
        <v>131</v>
      </c>
      <c r="D87" s="55">
        <v>9.0969999999999995</v>
      </c>
      <c r="E87" s="55">
        <v>8.7889999999999997</v>
      </c>
      <c r="F87" s="71">
        <v>4</v>
      </c>
      <c r="G87" s="70" t="s">
        <v>4</v>
      </c>
      <c r="H87" s="28">
        <v>61</v>
      </c>
      <c r="I87" s="29">
        <f t="shared" si="3"/>
        <v>110.9834</v>
      </c>
    </row>
    <row r="88" spans="1:9" x14ac:dyDescent="0.2">
      <c r="A88" s="191">
        <v>6</v>
      </c>
      <c r="B88" s="46" t="s">
        <v>8</v>
      </c>
      <c r="C88" s="70" t="s">
        <v>132</v>
      </c>
      <c r="D88" s="55">
        <v>14.555999999999999</v>
      </c>
      <c r="E88" s="55">
        <v>13.868</v>
      </c>
      <c r="F88" s="71">
        <v>4</v>
      </c>
      <c r="G88" s="70" t="s">
        <v>4</v>
      </c>
      <c r="H88" s="28">
        <v>61</v>
      </c>
      <c r="I88" s="29">
        <f t="shared" si="3"/>
        <v>177.58320000000001</v>
      </c>
    </row>
    <row r="89" spans="1:9" x14ac:dyDescent="0.2">
      <c r="A89" s="191">
        <v>7</v>
      </c>
      <c r="B89" s="46" t="s">
        <v>8</v>
      </c>
      <c r="C89" s="70" t="s">
        <v>133</v>
      </c>
      <c r="D89" s="55">
        <v>10.01</v>
      </c>
      <c r="E89" s="55">
        <v>9.7170000000000005</v>
      </c>
      <c r="F89" s="71">
        <v>4</v>
      </c>
      <c r="G89" s="70" t="s">
        <v>4</v>
      </c>
      <c r="H89" s="28">
        <v>61</v>
      </c>
      <c r="I89" s="29">
        <f t="shared" si="3"/>
        <v>122.12200000000001</v>
      </c>
    </row>
    <row r="90" spans="1:9" x14ac:dyDescent="0.2">
      <c r="A90" s="191">
        <v>8</v>
      </c>
      <c r="B90" s="46" t="s">
        <v>8</v>
      </c>
      <c r="C90" s="70" t="s">
        <v>134</v>
      </c>
      <c r="D90" s="55">
        <v>10.009</v>
      </c>
      <c r="E90" s="55">
        <v>9.9990000000000006</v>
      </c>
      <c r="F90" s="71">
        <v>4</v>
      </c>
      <c r="G90" s="70" t="s">
        <v>4</v>
      </c>
      <c r="H90" s="28">
        <v>61</v>
      </c>
      <c r="I90" s="29">
        <f t="shared" si="3"/>
        <v>122.10980000000002</v>
      </c>
    </row>
    <row r="91" spans="1:9" x14ac:dyDescent="0.2">
      <c r="A91" s="191">
        <v>9</v>
      </c>
      <c r="B91" s="46" t="s">
        <v>8</v>
      </c>
      <c r="C91" s="70" t="s">
        <v>135</v>
      </c>
      <c r="D91" s="55">
        <v>17.988</v>
      </c>
      <c r="E91" s="55">
        <v>17.004999999999999</v>
      </c>
      <c r="F91" s="71">
        <v>4</v>
      </c>
      <c r="G91" s="70" t="s">
        <v>4</v>
      </c>
      <c r="H91" s="28">
        <v>61</v>
      </c>
      <c r="I91" s="29">
        <f t="shared" si="3"/>
        <v>219.45360000000002</v>
      </c>
    </row>
    <row r="92" spans="1:9" x14ac:dyDescent="0.2">
      <c r="A92" s="191">
        <v>10</v>
      </c>
      <c r="B92" s="46" t="s">
        <v>8</v>
      </c>
      <c r="C92" s="70" t="s">
        <v>136</v>
      </c>
      <c r="D92" s="55">
        <v>26.879000000000001</v>
      </c>
      <c r="E92" s="55">
        <v>20.334</v>
      </c>
      <c r="F92" s="71">
        <v>4</v>
      </c>
      <c r="G92" s="70" t="s">
        <v>4</v>
      </c>
      <c r="H92" s="28">
        <v>61</v>
      </c>
      <c r="I92" s="29">
        <f t="shared" si="3"/>
        <v>327.92380000000003</v>
      </c>
    </row>
    <row r="93" spans="1:9" x14ac:dyDescent="0.2">
      <c r="A93" s="191">
        <v>11</v>
      </c>
      <c r="B93" s="46" t="s">
        <v>8</v>
      </c>
      <c r="C93" s="82" t="s">
        <v>137</v>
      </c>
      <c r="D93" s="55">
        <v>15.004</v>
      </c>
      <c r="E93" s="55">
        <v>14.952</v>
      </c>
      <c r="F93" s="71">
        <v>6</v>
      </c>
      <c r="G93" s="70" t="s">
        <v>4</v>
      </c>
      <c r="H93" s="28">
        <v>61</v>
      </c>
      <c r="I93" s="29">
        <f t="shared" si="3"/>
        <v>183.0488</v>
      </c>
    </row>
    <row r="94" spans="1:9" ht="13.5" thickBot="1" x14ac:dyDescent="0.25">
      <c r="A94" s="193">
        <v>12</v>
      </c>
      <c r="B94" s="48" t="s">
        <v>8</v>
      </c>
      <c r="C94" s="84" t="s">
        <v>138</v>
      </c>
      <c r="D94" s="85">
        <v>4.0010000000000003</v>
      </c>
      <c r="E94" s="85">
        <v>3.8109999999999999</v>
      </c>
      <c r="F94" s="86">
        <v>5</v>
      </c>
      <c r="G94" s="84" t="s">
        <v>4</v>
      </c>
      <c r="H94" s="111">
        <v>61</v>
      </c>
      <c r="I94" s="112">
        <f t="shared" si="3"/>
        <v>48.812200000000011</v>
      </c>
    </row>
    <row r="95" spans="1:9" x14ac:dyDescent="0.2">
      <c r="A95" s="41"/>
      <c r="B95" s="199"/>
      <c r="C95" s="200"/>
      <c r="D95" s="201"/>
      <c r="E95" s="201"/>
      <c r="F95" s="202"/>
      <c r="G95" s="200"/>
      <c r="H95" s="41"/>
      <c r="I95" s="42"/>
    </row>
    <row r="96" spans="1:9" x14ac:dyDescent="0.2">
      <c r="A96" s="2"/>
      <c r="B96" s="3"/>
      <c r="C96" s="15"/>
      <c r="D96" s="15"/>
      <c r="E96" s="15"/>
      <c r="F96" s="4"/>
      <c r="G96" s="5"/>
      <c r="H96" s="6"/>
      <c r="I96" s="42"/>
    </row>
    <row r="97" spans="1:9" ht="13.5" thickBot="1" x14ac:dyDescent="0.25">
      <c r="A97" s="2"/>
      <c r="B97" s="3"/>
      <c r="C97" s="15"/>
      <c r="D97" s="15"/>
      <c r="E97" s="15"/>
      <c r="F97" s="4"/>
      <c r="G97" s="5"/>
      <c r="H97" s="6"/>
      <c r="I97" s="42"/>
    </row>
    <row r="98" spans="1:9" x14ac:dyDescent="0.2">
      <c r="A98" s="190">
        <v>13</v>
      </c>
      <c r="B98" s="44" t="s">
        <v>8</v>
      </c>
      <c r="C98" s="87" t="s">
        <v>139</v>
      </c>
      <c r="D98" s="59">
        <v>14.555</v>
      </c>
      <c r="E98" s="59">
        <v>14.54</v>
      </c>
      <c r="F98" s="69">
        <v>4</v>
      </c>
      <c r="G98" s="68" t="s">
        <v>4</v>
      </c>
      <c r="H98" s="26">
        <v>61</v>
      </c>
      <c r="I98" s="27">
        <f t="shared" si="3"/>
        <v>177.571</v>
      </c>
    </row>
    <row r="99" spans="1:9" x14ac:dyDescent="0.2">
      <c r="A99" s="191">
        <v>14</v>
      </c>
      <c r="B99" s="46" t="s">
        <v>8</v>
      </c>
      <c r="C99" s="70" t="s">
        <v>34</v>
      </c>
      <c r="D99" s="55">
        <v>44.491999999999997</v>
      </c>
      <c r="E99" s="55">
        <v>26.937000000000001</v>
      </c>
      <c r="F99" s="71">
        <v>5</v>
      </c>
      <c r="G99" s="70" t="s">
        <v>4</v>
      </c>
      <c r="H99" s="28">
        <v>61</v>
      </c>
      <c r="I99" s="29">
        <f t="shared" si="3"/>
        <v>542.80240000000003</v>
      </c>
    </row>
    <row r="100" spans="1:9" x14ac:dyDescent="0.2">
      <c r="A100" s="191">
        <v>15</v>
      </c>
      <c r="B100" s="46" t="s">
        <v>8</v>
      </c>
      <c r="C100" s="70" t="s">
        <v>35</v>
      </c>
      <c r="D100" s="55">
        <v>14.305</v>
      </c>
      <c r="E100" s="55">
        <v>13.391999999999999</v>
      </c>
      <c r="F100" s="71">
        <v>5</v>
      </c>
      <c r="G100" s="70" t="s">
        <v>4</v>
      </c>
      <c r="H100" s="28">
        <v>61</v>
      </c>
      <c r="I100" s="29">
        <f t="shared" si="3"/>
        <v>174.52100000000002</v>
      </c>
    </row>
    <row r="101" spans="1:9" x14ac:dyDescent="0.2">
      <c r="A101" s="191">
        <v>16</v>
      </c>
      <c r="B101" s="46" t="s">
        <v>8</v>
      </c>
      <c r="C101" s="70" t="s">
        <v>36</v>
      </c>
      <c r="D101" s="55">
        <v>14.304</v>
      </c>
      <c r="E101" s="83">
        <v>14.189</v>
      </c>
      <c r="F101" s="71">
        <v>5</v>
      </c>
      <c r="G101" s="70" t="s">
        <v>4</v>
      </c>
      <c r="H101" s="28">
        <v>61</v>
      </c>
      <c r="I101" s="29">
        <f t="shared" si="3"/>
        <v>174.50880000000001</v>
      </c>
    </row>
    <row r="102" spans="1:9" x14ac:dyDescent="0.2">
      <c r="A102" s="191">
        <v>17</v>
      </c>
      <c r="B102" s="46" t="s">
        <v>8</v>
      </c>
      <c r="C102" s="71" t="s">
        <v>140</v>
      </c>
      <c r="D102" s="83">
        <v>14.305</v>
      </c>
      <c r="E102" s="55">
        <v>14.148</v>
      </c>
      <c r="F102" s="71">
        <v>5</v>
      </c>
      <c r="G102" s="70" t="s">
        <v>4</v>
      </c>
      <c r="H102" s="28">
        <v>61</v>
      </c>
      <c r="I102" s="29">
        <f t="shared" si="3"/>
        <v>174.52100000000002</v>
      </c>
    </row>
    <row r="103" spans="1:9" x14ac:dyDescent="0.2">
      <c r="A103" s="191">
        <v>18</v>
      </c>
      <c r="B103" s="46" t="s">
        <v>8</v>
      </c>
      <c r="C103" s="70" t="s">
        <v>37</v>
      </c>
      <c r="D103" s="55">
        <v>43.002000000000002</v>
      </c>
      <c r="E103" s="55">
        <v>40.768999999999998</v>
      </c>
      <c r="F103" s="71">
        <v>4</v>
      </c>
      <c r="G103" s="70" t="s">
        <v>4</v>
      </c>
      <c r="H103" s="28">
        <v>61</v>
      </c>
      <c r="I103" s="29">
        <f t="shared" si="3"/>
        <v>524.62440000000004</v>
      </c>
    </row>
    <row r="104" spans="1:9" x14ac:dyDescent="0.2">
      <c r="A104" s="191">
        <v>19</v>
      </c>
      <c r="B104" s="46" t="s">
        <v>8</v>
      </c>
      <c r="C104" s="70" t="s">
        <v>141</v>
      </c>
      <c r="D104" s="55">
        <v>16.678000000000001</v>
      </c>
      <c r="E104" s="55">
        <v>16.661000000000001</v>
      </c>
      <c r="F104" s="71">
        <v>4</v>
      </c>
      <c r="G104" s="70" t="s">
        <v>4</v>
      </c>
      <c r="H104" s="28">
        <v>61</v>
      </c>
      <c r="I104" s="29">
        <f t="shared" si="3"/>
        <v>203.47160000000002</v>
      </c>
    </row>
    <row r="105" spans="1:9" x14ac:dyDescent="0.2">
      <c r="A105" s="191">
        <v>20</v>
      </c>
      <c r="B105" s="46" t="s">
        <v>8</v>
      </c>
      <c r="C105" s="70" t="s">
        <v>142</v>
      </c>
      <c r="D105" s="55">
        <v>11.002000000000001</v>
      </c>
      <c r="E105" s="55">
        <v>10.308</v>
      </c>
      <c r="F105" s="71">
        <v>5</v>
      </c>
      <c r="G105" s="70" t="s">
        <v>4</v>
      </c>
      <c r="H105" s="28">
        <v>61</v>
      </c>
      <c r="I105" s="29">
        <f t="shared" si="3"/>
        <v>134.22440000000003</v>
      </c>
    </row>
    <row r="106" spans="1:9" x14ac:dyDescent="0.2">
      <c r="A106" s="191">
        <v>21</v>
      </c>
      <c r="B106" s="46" t="s">
        <v>8</v>
      </c>
      <c r="C106" s="70" t="s">
        <v>143</v>
      </c>
      <c r="D106" s="55">
        <v>10.003</v>
      </c>
      <c r="E106" s="55">
        <v>9.64</v>
      </c>
      <c r="F106" s="71">
        <v>4</v>
      </c>
      <c r="G106" s="70" t="s">
        <v>4</v>
      </c>
      <c r="H106" s="28">
        <v>61</v>
      </c>
      <c r="I106" s="29">
        <f t="shared" si="3"/>
        <v>122.03660000000001</v>
      </c>
    </row>
    <row r="107" spans="1:9" x14ac:dyDescent="0.2">
      <c r="A107" s="191">
        <v>22</v>
      </c>
      <c r="B107" s="46" t="s">
        <v>8</v>
      </c>
      <c r="C107" s="70" t="s">
        <v>144</v>
      </c>
      <c r="D107" s="55">
        <v>10.005000000000001</v>
      </c>
      <c r="E107" s="55">
        <v>9.9949999999999992</v>
      </c>
      <c r="F107" s="71">
        <v>4</v>
      </c>
      <c r="G107" s="70" t="s">
        <v>4</v>
      </c>
      <c r="H107" s="28">
        <v>61</v>
      </c>
      <c r="I107" s="29">
        <f t="shared" si="3"/>
        <v>122.06100000000002</v>
      </c>
    </row>
    <row r="108" spans="1:9" x14ac:dyDescent="0.2">
      <c r="A108" s="191">
        <v>23</v>
      </c>
      <c r="B108" s="46" t="s">
        <v>8</v>
      </c>
      <c r="C108" s="70" t="s">
        <v>145</v>
      </c>
      <c r="D108" s="55">
        <v>10.002000000000001</v>
      </c>
      <c r="E108" s="55">
        <v>9.9939999999999998</v>
      </c>
      <c r="F108" s="71">
        <v>4</v>
      </c>
      <c r="G108" s="70" t="s">
        <v>4</v>
      </c>
      <c r="H108" s="28">
        <v>61</v>
      </c>
      <c r="I108" s="29">
        <f t="shared" si="3"/>
        <v>122.02440000000001</v>
      </c>
    </row>
    <row r="109" spans="1:9" x14ac:dyDescent="0.2">
      <c r="A109" s="191">
        <v>24</v>
      </c>
      <c r="B109" s="46" t="s">
        <v>8</v>
      </c>
      <c r="C109" s="70" t="s">
        <v>146</v>
      </c>
      <c r="D109" s="55">
        <v>10.003</v>
      </c>
      <c r="E109" s="55">
        <v>9.9939999999999998</v>
      </c>
      <c r="F109" s="71">
        <v>4</v>
      </c>
      <c r="G109" s="70" t="s">
        <v>4</v>
      </c>
      <c r="H109" s="28">
        <v>61</v>
      </c>
      <c r="I109" s="29">
        <f t="shared" si="3"/>
        <v>122.03660000000001</v>
      </c>
    </row>
    <row r="110" spans="1:9" x14ac:dyDescent="0.2">
      <c r="A110" s="191">
        <v>25</v>
      </c>
      <c r="B110" s="46" t="s">
        <v>8</v>
      </c>
      <c r="C110" s="70" t="s">
        <v>147</v>
      </c>
      <c r="D110" s="55">
        <v>8.3339999999999996</v>
      </c>
      <c r="E110" s="83">
        <v>8.3239999999999998</v>
      </c>
      <c r="F110" s="71">
        <v>4</v>
      </c>
      <c r="G110" s="70" t="s">
        <v>4</v>
      </c>
      <c r="H110" s="28">
        <v>61</v>
      </c>
      <c r="I110" s="29">
        <f t="shared" si="3"/>
        <v>101.6748</v>
      </c>
    </row>
    <row r="111" spans="1:9" x14ac:dyDescent="0.2">
      <c r="A111" s="191">
        <v>26</v>
      </c>
      <c r="B111" s="46" t="s">
        <v>8</v>
      </c>
      <c r="C111" s="71" t="s">
        <v>148</v>
      </c>
      <c r="D111" s="83">
        <v>23.106999999999999</v>
      </c>
      <c r="E111" s="55">
        <v>14.744</v>
      </c>
      <c r="F111" s="71">
        <v>4</v>
      </c>
      <c r="G111" s="70" t="s">
        <v>4</v>
      </c>
      <c r="H111" s="28">
        <v>61</v>
      </c>
      <c r="I111" s="29">
        <f t="shared" si="3"/>
        <v>281.90540000000004</v>
      </c>
    </row>
    <row r="112" spans="1:9" x14ac:dyDescent="0.2">
      <c r="A112" s="191">
        <v>27</v>
      </c>
      <c r="B112" s="46" t="s">
        <v>8</v>
      </c>
      <c r="C112" s="70" t="s">
        <v>149</v>
      </c>
      <c r="D112" s="55">
        <v>16.678000000000001</v>
      </c>
      <c r="E112" s="55">
        <v>16.658999999999999</v>
      </c>
      <c r="F112" s="71">
        <v>4</v>
      </c>
      <c r="G112" s="70" t="s">
        <v>4</v>
      </c>
      <c r="H112" s="28">
        <v>61</v>
      </c>
      <c r="I112" s="29">
        <f t="shared" si="3"/>
        <v>203.47160000000002</v>
      </c>
    </row>
    <row r="113" spans="1:9" ht="13.5" thickBot="1" x14ac:dyDescent="0.25">
      <c r="A113" s="193">
        <v>28</v>
      </c>
      <c r="B113" s="48" t="s">
        <v>8</v>
      </c>
      <c r="C113" s="84" t="s">
        <v>38</v>
      </c>
      <c r="D113" s="85">
        <v>15.994</v>
      </c>
      <c r="E113" s="85">
        <v>10.44</v>
      </c>
      <c r="F113" s="86">
        <v>5</v>
      </c>
      <c r="G113" s="84" t="s">
        <v>4</v>
      </c>
      <c r="H113" s="111">
        <v>61</v>
      </c>
      <c r="I113" s="112">
        <f t="shared" si="3"/>
        <v>195.1268</v>
      </c>
    </row>
    <row r="114" spans="1:9" ht="13.5" thickBot="1" x14ac:dyDescent="0.25">
      <c r="A114" s="32"/>
      <c r="B114" s="33"/>
      <c r="C114" s="33"/>
      <c r="D114" s="43">
        <f>SUM(D83:D113)</f>
        <v>445.93299999999999</v>
      </c>
      <c r="E114" s="43">
        <f>SUM(E83:E113)</f>
        <v>392.76499999999993</v>
      </c>
      <c r="F114" s="33"/>
      <c r="G114" s="33"/>
      <c r="H114" s="34"/>
      <c r="I114" s="35"/>
    </row>
    <row r="115" spans="1:9" ht="13.5" thickBot="1" x14ac:dyDescent="0.25">
      <c r="A115" s="247"/>
      <c r="B115" s="248"/>
      <c r="C115" s="248"/>
      <c r="D115" s="248"/>
      <c r="E115" s="248"/>
      <c r="F115" s="248"/>
      <c r="G115" s="248"/>
      <c r="H115" s="248"/>
      <c r="I115" s="249"/>
    </row>
    <row r="116" spans="1:9" x14ac:dyDescent="0.2">
      <c r="A116" s="190">
        <v>1</v>
      </c>
      <c r="B116" s="44" t="s">
        <v>9</v>
      </c>
      <c r="C116" s="68" t="s">
        <v>150</v>
      </c>
      <c r="D116" s="59">
        <v>18.338000000000001</v>
      </c>
      <c r="E116" s="59">
        <v>18.318999999999999</v>
      </c>
      <c r="F116" s="69">
        <v>4</v>
      </c>
      <c r="G116" s="68" t="s">
        <v>4</v>
      </c>
      <c r="H116" s="26">
        <v>61</v>
      </c>
      <c r="I116" s="45">
        <f t="shared" ref="I116:I119" si="4">20%*H116*D116</f>
        <v>223.72360000000003</v>
      </c>
    </row>
    <row r="117" spans="1:9" x14ac:dyDescent="0.2">
      <c r="A117" s="191">
        <v>2</v>
      </c>
      <c r="B117" s="46" t="s">
        <v>9</v>
      </c>
      <c r="C117" s="71" t="s">
        <v>151</v>
      </c>
      <c r="D117" s="83">
        <v>20.010000000000002</v>
      </c>
      <c r="E117" s="83">
        <v>19.056000000000001</v>
      </c>
      <c r="F117" s="71">
        <v>4</v>
      </c>
      <c r="G117" s="70" t="s">
        <v>4</v>
      </c>
      <c r="H117" s="28">
        <v>61</v>
      </c>
      <c r="I117" s="47">
        <f t="shared" si="4"/>
        <v>244.12200000000004</v>
      </c>
    </row>
    <row r="118" spans="1:9" x14ac:dyDescent="0.2">
      <c r="A118" s="191">
        <v>3</v>
      </c>
      <c r="B118" s="46" t="s">
        <v>9</v>
      </c>
      <c r="C118" s="71" t="s">
        <v>152</v>
      </c>
      <c r="D118" s="83">
        <v>21.207000000000001</v>
      </c>
      <c r="E118" s="83">
        <v>20.061</v>
      </c>
      <c r="F118" s="71">
        <v>4</v>
      </c>
      <c r="G118" s="70" t="s">
        <v>4</v>
      </c>
      <c r="H118" s="28">
        <v>61</v>
      </c>
      <c r="I118" s="47">
        <f t="shared" si="4"/>
        <v>258.72540000000004</v>
      </c>
    </row>
    <row r="119" spans="1:9" x14ac:dyDescent="0.2">
      <c r="A119" s="191">
        <v>4</v>
      </c>
      <c r="B119" s="46" t="s">
        <v>9</v>
      </c>
      <c r="C119" s="70" t="s">
        <v>41</v>
      </c>
      <c r="D119" s="55">
        <v>19.004999999999999</v>
      </c>
      <c r="E119" s="55">
        <v>16.673999999999999</v>
      </c>
      <c r="F119" s="71">
        <v>4</v>
      </c>
      <c r="G119" s="70" t="s">
        <v>4</v>
      </c>
      <c r="H119" s="28">
        <v>61</v>
      </c>
      <c r="I119" s="47">
        <f t="shared" si="4"/>
        <v>231.86100000000002</v>
      </c>
    </row>
    <row r="120" spans="1:9" x14ac:dyDescent="0.2">
      <c r="A120" s="191">
        <v>5</v>
      </c>
      <c r="B120" s="46" t="s">
        <v>9</v>
      </c>
      <c r="C120" s="70" t="s">
        <v>42</v>
      </c>
      <c r="D120" s="55">
        <v>3.0009999999999999</v>
      </c>
      <c r="E120" s="55">
        <v>2.9980000000000002</v>
      </c>
      <c r="F120" s="71">
        <v>4</v>
      </c>
      <c r="G120" s="70" t="s">
        <v>4</v>
      </c>
      <c r="H120" s="28">
        <v>61</v>
      </c>
      <c r="I120" s="47">
        <f t="shared" ref="I120:I127" si="5">20%*H120*D120</f>
        <v>36.612200000000001</v>
      </c>
    </row>
    <row r="121" spans="1:9" x14ac:dyDescent="0.2">
      <c r="A121" s="191">
        <v>6</v>
      </c>
      <c r="B121" s="46" t="s">
        <v>9</v>
      </c>
      <c r="C121" s="70" t="s">
        <v>153</v>
      </c>
      <c r="D121" s="55">
        <v>149.17500000000001</v>
      </c>
      <c r="E121" s="55">
        <v>142.76599999999999</v>
      </c>
      <c r="F121" s="71">
        <v>4</v>
      </c>
      <c r="G121" s="70" t="s">
        <v>4</v>
      </c>
      <c r="H121" s="28">
        <v>61</v>
      </c>
      <c r="I121" s="47">
        <f t="shared" si="5"/>
        <v>1819.9350000000004</v>
      </c>
    </row>
    <row r="122" spans="1:9" x14ac:dyDescent="0.2">
      <c r="A122" s="191">
        <v>7</v>
      </c>
      <c r="B122" s="46" t="s">
        <v>9</v>
      </c>
      <c r="C122" s="70" t="s">
        <v>154</v>
      </c>
      <c r="D122" s="55">
        <v>10.005000000000001</v>
      </c>
      <c r="E122" s="55">
        <v>9.9060000000000006</v>
      </c>
      <c r="F122" s="71">
        <v>5</v>
      </c>
      <c r="G122" s="70" t="s">
        <v>4</v>
      </c>
      <c r="H122" s="28">
        <v>61</v>
      </c>
      <c r="I122" s="47">
        <f t="shared" si="5"/>
        <v>122.06100000000002</v>
      </c>
    </row>
    <row r="123" spans="1:9" x14ac:dyDescent="0.2">
      <c r="A123" s="191">
        <v>8</v>
      </c>
      <c r="B123" s="46" t="s">
        <v>9</v>
      </c>
      <c r="C123" s="70" t="s">
        <v>43</v>
      </c>
      <c r="D123" s="55">
        <v>19.920000000000002</v>
      </c>
      <c r="E123" s="55">
        <v>18.433</v>
      </c>
      <c r="F123" s="71">
        <v>4</v>
      </c>
      <c r="G123" s="70" t="s">
        <v>4</v>
      </c>
      <c r="H123" s="28">
        <v>61</v>
      </c>
      <c r="I123" s="47">
        <f t="shared" si="5"/>
        <v>243.02400000000003</v>
      </c>
    </row>
    <row r="124" spans="1:9" x14ac:dyDescent="0.2">
      <c r="A124" s="191">
        <v>9</v>
      </c>
      <c r="B124" s="46" t="s">
        <v>9</v>
      </c>
      <c r="C124" s="70" t="s">
        <v>155</v>
      </c>
      <c r="D124" s="55">
        <v>10.754</v>
      </c>
      <c r="E124" s="55">
        <v>10.744</v>
      </c>
      <c r="F124" s="71">
        <v>4</v>
      </c>
      <c r="G124" s="70" t="s">
        <v>4</v>
      </c>
      <c r="H124" s="28">
        <v>61</v>
      </c>
      <c r="I124" s="47">
        <f t="shared" si="5"/>
        <v>131.19880000000001</v>
      </c>
    </row>
    <row r="125" spans="1:9" x14ac:dyDescent="0.2">
      <c r="A125" s="191">
        <v>10</v>
      </c>
      <c r="B125" s="46" t="s">
        <v>9</v>
      </c>
      <c r="C125" s="70" t="s">
        <v>156</v>
      </c>
      <c r="D125" s="55">
        <v>22.506</v>
      </c>
      <c r="E125" s="55">
        <v>22.327000000000002</v>
      </c>
      <c r="F125" s="71">
        <v>4</v>
      </c>
      <c r="G125" s="70" t="s">
        <v>4</v>
      </c>
      <c r="H125" s="28">
        <v>61</v>
      </c>
      <c r="I125" s="47">
        <f t="shared" si="5"/>
        <v>274.57320000000004</v>
      </c>
    </row>
    <row r="126" spans="1:9" x14ac:dyDescent="0.2">
      <c r="A126" s="191">
        <v>11</v>
      </c>
      <c r="B126" s="46" t="s">
        <v>9</v>
      </c>
      <c r="C126" s="70" t="s">
        <v>157</v>
      </c>
      <c r="D126" s="55">
        <v>20.007000000000001</v>
      </c>
      <c r="E126" s="55">
        <v>19.465</v>
      </c>
      <c r="F126" s="71">
        <v>4</v>
      </c>
      <c r="G126" s="70" t="s">
        <v>4</v>
      </c>
      <c r="H126" s="28">
        <v>61</v>
      </c>
      <c r="I126" s="47">
        <f t="shared" si="5"/>
        <v>244.08540000000005</v>
      </c>
    </row>
    <row r="127" spans="1:9" ht="13.5" thickBot="1" x14ac:dyDescent="0.25">
      <c r="A127" s="193">
        <v>12</v>
      </c>
      <c r="B127" s="48" t="s">
        <v>9</v>
      </c>
      <c r="C127" s="84" t="s">
        <v>158</v>
      </c>
      <c r="D127" s="85">
        <v>9.0030000000000001</v>
      </c>
      <c r="E127" s="85">
        <v>8.9939999999999998</v>
      </c>
      <c r="F127" s="86">
        <v>4</v>
      </c>
      <c r="G127" s="84" t="s">
        <v>4</v>
      </c>
      <c r="H127" s="28">
        <v>61</v>
      </c>
      <c r="I127" s="47">
        <f t="shared" si="5"/>
        <v>109.8366</v>
      </c>
    </row>
    <row r="128" spans="1:9" s="25" customFormat="1" ht="13.5" thickBot="1" x14ac:dyDescent="0.25">
      <c r="A128" s="49"/>
      <c r="B128" s="50"/>
      <c r="C128" s="50"/>
      <c r="D128" s="51">
        <f>SUM(D116:D127)</f>
        <v>322.93100000000004</v>
      </c>
      <c r="E128" s="51">
        <f>SUM(E116:E127)</f>
        <v>309.74299999999994</v>
      </c>
      <c r="F128" s="50"/>
      <c r="G128" s="50"/>
      <c r="H128" s="52"/>
      <c r="I128" s="53"/>
    </row>
    <row r="129" spans="1:9" ht="13.5" thickBot="1" x14ac:dyDescent="0.25">
      <c r="A129" s="262"/>
      <c r="B129" s="263"/>
      <c r="C129" s="263"/>
      <c r="D129" s="263"/>
      <c r="E129" s="263"/>
      <c r="F129" s="263"/>
      <c r="G129" s="263"/>
      <c r="H129" s="263"/>
      <c r="I129" s="264"/>
    </row>
    <row r="130" spans="1:9" x14ac:dyDescent="0.2">
      <c r="A130" s="190">
        <v>1</v>
      </c>
      <c r="B130" s="44" t="s">
        <v>10</v>
      </c>
      <c r="C130" s="87" t="s">
        <v>160</v>
      </c>
      <c r="D130" s="59">
        <v>34.578000000000003</v>
      </c>
      <c r="E130" s="54">
        <v>27.835000000000001</v>
      </c>
      <c r="F130" s="69">
        <v>3</v>
      </c>
      <c r="G130" s="68" t="s">
        <v>4</v>
      </c>
      <c r="H130" s="26">
        <v>61</v>
      </c>
      <c r="I130" s="27">
        <f t="shared" ref="I130:I136" si="6">20%*H130*D130</f>
        <v>421.85160000000008</v>
      </c>
    </row>
    <row r="131" spans="1:9" x14ac:dyDescent="0.2">
      <c r="A131" s="191">
        <v>2</v>
      </c>
      <c r="B131" s="46" t="s">
        <v>10</v>
      </c>
      <c r="C131" s="82" t="s">
        <v>44</v>
      </c>
      <c r="D131" s="55">
        <v>17.681999999999999</v>
      </c>
      <c r="E131" s="55">
        <v>15.91</v>
      </c>
      <c r="F131" s="71">
        <v>3</v>
      </c>
      <c r="G131" s="70" t="s">
        <v>4</v>
      </c>
      <c r="H131" s="28">
        <v>61</v>
      </c>
      <c r="I131" s="29">
        <f t="shared" si="6"/>
        <v>215.72040000000001</v>
      </c>
    </row>
    <row r="132" spans="1:9" x14ac:dyDescent="0.2">
      <c r="A132" s="191">
        <v>3</v>
      </c>
      <c r="B132" s="46" t="s">
        <v>10</v>
      </c>
      <c r="C132" s="82" t="s">
        <v>161</v>
      </c>
      <c r="D132" s="55">
        <v>9.5370000000000008</v>
      </c>
      <c r="E132" s="55">
        <v>9.0660000000000007</v>
      </c>
      <c r="F132" s="71">
        <v>3</v>
      </c>
      <c r="G132" s="70" t="s">
        <v>4</v>
      </c>
      <c r="H132" s="28">
        <v>61</v>
      </c>
      <c r="I132" s="29">
        <f t="shared" si="6"/>
        <v>116.35140000000003</v>
      </c>
    </row>
    <row r="133" spans="1:9" x14ac:dyDescent="0.2">
      <c r="A133" s="191">
        <v>4</v>
      </c>
      <c r="B133" s="46" t="s">
        <v>10</v>
      </c>
      <c r="C133" s="88" t="s">
        <v>45</v>
      </c>
      <c r="D133" s="83">
        <v>10.002000000000001</v>
      </c>
      <c r="E133" s="55">
        <v>6.5220000000000002</v>
      </c>
      <c r="F133" s="71">
        <v>3</v>
      </c>
      <c r="G133" s="70" t="s">
        <v>4</v>
      </c>
      <c r="H133" s="28">
        <v>61</v>
      </c>
      <c r="I133" s="29">
        <f t="shared" si="6"/>
        <v>122.02440000000001</v>
      </c>
    </row>
    <row r="134" spans="1:9" x14ac:dyDescent="0.2">
      <c r="A134" s="191">
        <v>5</v>
      </c>
      <c r="B134" s="46" t="s">
        <v>10</v>
      </c>
      <c r="C134" s="82" t="s">
        <v>63</v>
      </c>
      <c r="D134" s="55">
        <v>11.919</v>
      </c>
      <c r="E134" s="55">
        <v>6.64</v>
      </c>
      <c r="F134" s="71">
        <v>4</v>
      </c>
      <c r="G134" s="70" t="s">
        <v>4</v>
      </c>
      <c r="H134" s="28">
        <v>61</v>
      </c>
      <c r="I134" s="29">
        <f t="shared" si="6"/>
        <v>145.41180000000003</v>
      </c>
    </row>
    <row r="135" spans="1:9" x14ac:dyDescent="0.2">
      <c r="A135" s="191">
        <v>6</v>
      </c>
      <c r="B135" s="46" t="s">
        <v>10</v>
      </c>
      <c r="C135" s="82" t="s">
        <v>162</v>
      </c>
      <c r="D135" s="55">
        <v>101.61</v>
      </c>
      <c r="E135" s="55">
        <v>95.236999999999995</v>
      </c>
      <c r="F135" s="71">
        <v>3</v>
      </c>
      <c r="G135" s="70" t="s">
        <v>4</v>
      </c>
      <c r="H135" s="28">
        <v>61</v>
      </c>
      <c r="I135" s="47">
        <f t="shared" si="6"/>
        <v>1239.6420000000001</v>
      </c>
    </row>
    <row r="136" spans="1:9" ht="13.5" thickBot="1" x14ac:dyDescent="0.25">
      <c r="A136" s="193">
        <v>7</v>
      </c>
      <c r="B136" s="48" t="s">
        <v>10</v>
      </c>
      <c r="C136" s="130" t="s">
        <v>48</v>
      </c>
      <c r="D136" s="85">
        <v>50.061</v>
      </c>
      <c r="E136" s="85">
        <v>38.512999999999998</v>
      </c>
      <c r="F136" s="86">
        <v>3</v>
      </c>
      <c r="G136" s="84" t="s">
        <v>4</v>
      </c>
      <c r="H136" s="111">
        <v>61</v>
      </c>
      <c r="I136" s="112">
        <f t="shared" si="6"/>
        <v>610.74420000000009</v>
      </c>
    </row>
    <row r="137" spans="1:9" ht="13.5" thickBot="1" x14ac:dyDescent="0.25">
      <c r="A137" s="216"/>
      <c r="B137" s="50"/>
      <c r="C137" s="50"/>
      <c r="D137" s="51">
        <f>SUM(D130:D136)</f>
        <v>235.38900000000001</v>
      </c>
      <c r="E137" s="51">
        <f>SUM(E130:E136)</f>
        <v>199.72299999999998</v>
      </c>
      <c r="F137" s="50"/>
      <c r="G137" s="50"/>
      <c r="H137" s="52"/>
      <c r="I137" s="53"/>
    </row>
    <row r="138" spans="1:9" ht="13.5" thickBot="1" x14ac:dyDescent="0.25">
      <c r="A138" s="247"/>
      <c r="B138" s="248"/>
      <c r="C138" s="248"/>
      <c r="D138" s="248"/>
      <c r="E138" s="248"/>
      <c r="F138" s="248"/>
      <c r="G138" s="248"/>
      <c r="H138" s="248"/>
      <c r="I138" s="249"/>
    </row>
    <row r="139" spans="1:9" x14ac:dyDescent="0.2">
      <c r="A139" s="190">
        <v>1</v>
      </c>
      <c r="B139" s="44" t="s">
        <v>11</v>
      </c>
      <c r="C139" s="87" t="s">
        <v>163</v>
      </c>
      <c r="D139" s="59">
        <v>10.002000000000001</v>
      </c>
      <c r="E139" s="59">
        <v>9.0060000000000002</v>
      </c>
      <c r="F139" s="69">
        <v>4</v>
      </c>
      <c r="G139" s="68" t="s">
        <v>4</v>
      </c>
      <c r="H139" s="26">
        <v>61</v>
      </c>
      <c r="I139" s="27">
        <f t="shared" ref="I139:I148" si="7">20%*H139*D139</f>
        <v>122.02440000000001</v>
      </c>
    </row>
    <row r="140" spans="1:9" x14ac:dyDescent="0.2">
      <c r="A140" s="191">
        <v>2</v>
      </c>
      <c r="B140" s="46" t="s">
        <v>11</v>
      </c>
      <c r="C140" s="82" t="s">
        <v>164</v>
      </c>
      <c r="D140" s="55">
        <v>3.8010000000000002</v>
      </c>
      <c r="E140" s="55">
        <v>3.7970000000000002</v>
      </c>
      <c r="F140" s="71">
        <v>4</v>
      </c>
      <c r="G140" s="70" t="s">
        <v>4</v>
      </c>
      <c r="H140" s="28">
        <v>61</v>
      </c>
      <c r="I140" s="29">
        <f t="shared" si="7"/>
        <v>46.372200000000007</v>
      </c>
    </row>
    <row r="141" spans="1:9" x14ac:dyDescent="0.2">
      <c r="A141" s="191">
        <v>3</v>
      </c>
      <c r="B141" s="46" t="s">
        <v>11</v>
      </c>
      <c r="C141" s="82" t="s">
        <v>49</v>
      </c>
      <c r="D141" s="55">
        <v>12.981999999999999</v>
      </c>
      <c r="E141" s="55">
        <v>3.9790000000000001</v>
      </c>
      <c r="F141" s="71">
        <v>4</v>
      </c>
      <c r="G141" s="70" t="s">
        <v>4</v>
      </c>
      <c r="H141" s="28">
        <v>61</v>
      </c>
      <c r="I141" s="29">
        <f t="shared" si="7"/>
        <v>158.38040000000001</v>
      </c>
    </row>
    <row r="142" spans="1:9" ht="13.5" thickBot="1" x14ac:dyDescent="0.25">
      <c r="A142" s="193">
        <v>4</v>
      </c>
      <c r="B142" s="48" t="s">
        <v>11</v>
      </c>
      <c r="C142" s="130" t="s">
        <v>165</v>
      </c>
      <c r="D142" s="85">
        <v>10.002000000000001</v>
      </c>
      <c r="E142" s="85">
        <v>9.9930000000000003</v>
      </c>
      <c r="F142" s="86">
        <v>4</v>
      </c>
      <c r="G142" s="84" t="s">
        <v>4</v>
      </c>
      <c r="H142" s="111">
        <v>61</v>
      </c>
      <c r="I142" s="112">
        <f t="shared" si="7"/>
        <v>122.02440000000001</v>
      </c>
    </row>
    <row r="143" spans="1:9" x14ac:dyDescent="0.2">
      <c r="A143" s="41"/>
      <c r="B143" s="199"/>
      <c r="C143" s="207"/>
      <c r="D143" s="201"/>
      <c r="E143" s="201"/>
      <c r="F143" s="202"/>
      <c r="G143" s="200"/>
      <c r="H143" s="41"/>
      <c r="I143" s="42"/>
    </row>
    <row r="144" spans="1:9" x14ac:dyDescent="0.2">
      <c r="A144" s="2"/>
      <c r="B144" s="3"/>
      <c r="C144" s="15"/>
      <c r="D144" s="15"/>
      <c r="E144" s="15"/>
      <c r="F144" s="4"/>
      <c r="G144" s="5"/>
      <c r="H144" s="6"/>
      <c r="I144" s="42"/>
    </row>
    <row r="145" spans="1:9" x14ac:dyDescent="0.2">
      <c r="A145" s="2"/>
      <c r="B145" s="3"/>
      <c r="C145" s="15"/>
      <c r="D145" s="15"/>
      <c r="E145" s="15"/>
      <c r="F145" s="4"/>
      <c r="G145" s="5"/>
      <c r="H145" s="6"/>
      <c r="I145" s="42"/>
    </row>
    <row r="146" spans="1:9" x14ac:dyDescent="0.2">
      <c r="A146" s="2"/>
      <c r="B146" s="3"/>
      <c r="C146" s="15"/>
      <c r="D146" s="15"/>
      <c r="E146" s="15"/>
      <c r="F146" s="4"/>
      <c r="G146" s="5"/>
      <c r="H146" s="6"/>
      <c r="I146" s="42"/>
    </row>
    <row r="147" spans="1:9" ht="13.5" thickBot="1" x14ac:dyDescent="0.25">
      <c r="A147" s="41"/>
      <c r="B147" s="199"/>
      <c r="C147" s="207"/>
      <c r="D147" s="201"/>
      <c r="E147" s="201"/>
      <c r="F147" s="202"/>
      <c r="G147" s="200"/>
      <c r="H147" s="41"/>
      <c r="I147" s="42"/>
    </row>
    <row r="148" spans="1:9" x14ac:dyDescent="0.2">
      <c r="A148" s="190">
        <v>5</v>
      </c>
      <c r="B148" s="44" t="s">
        <v>11</v>
      </c>
      <c r="C148" s="87" t="s">
        <v>166</v>
      </c>
      <c r="D148" s="59">
        <v>10.002000000000001</v>
      </c>
      <c r="E148" s="59">
        <v>9.9930000000000003</v>
      </c>
      <c r="F148" s="69">
        <v>4</v>
      </c>
      <c r="G148" s="68" t="s">
        <v>4</v>
      </c>
      <c r="H148" s="26">
        <v>61</v>
      </c>
      <c r="I148" s="27">
        <f t="shared" si="7"/>
        <v>122.02440000000001</v>
      </c>
    </row>
    <row r="149" spans="1:9" x14ac:dyDescent="0.2">
      <c r="A149" s="191">
        <v>6</v>
      </c>
      <c r="B149" s="46" t="s">
        <v>11</v>
      </c>
      <c r="C149" s="82" t="s">
        <v>167</v>
      </c>
      <c r="D149" s="55">
        <v>10.002000000000001</v>
      </c>
      <c r="E149" s="55">
        <v>9.9469999999999992</v>
      </c>
      <c r="F149" s="71">
        <v>4</v>
      </c>
      <c r="G149" s="70" t="s">
        <v>4</v>
      </c>
      <c r="H149" s="28">
        <v>61</v>
      </c>
      <c r="I149" s="29">
        <f t="shared" ref="I149:I162" si="8">20%*H149*D149</f>
        <v>122.02440000000001</v>
      </c>
    </row>
    <row r="150" spans="1:9" x14ac:dyDescent="0.2">
      <c r="A150" s="191">
        <v>7</v>
      </c>
      <c r="B150" s="46" t="s">
        <v>11</v>
      </c>
      <c r="C150" s="82" t="s">
        <v>168</v>
      </c>
      <c r="D150" s="55">
        <v>10.002000000000001</v>
      </c>
      <c r="E150" s="55">
        <v>9.9909999999999997</v>
      </c>
      <c r="F150" s="71">
        <v>4</v>
      </c>
      <c r="G150" s="70" t="s">
        <v>4</v>
      </c>
      <c r="H150" s="28">
        <v>61</v>
      </c>
      <c r="I150" s="29">
        <f t="shared" si="8"/>
        <v>122.02440000000001</v>
      </c>
    </row>
    <row r="151" spans="1:9" x14ac:dyDescent="0.2">
      <c r="A151" s="191">
        <v>8</v>
      </c>
      <c r="B151" s="46" t="s">
        <v>11</v>
      </c>
      <c r="C151" s="82" t="s">
        <v>169</v>
      </c>
      <c r="D151" s="55">
        <v>10.002000000000001</v>
      </c>
      <c r="E151" s="55">
        <v>9.9920000000000009</v>
      </c>
      <c r="F151" s="71">
        <v>4</v>
      </c>
      <c r="G151" s="70" t="s">
        <v>4</v>
      </c>
      <c r="H151" s="28">
        <v>61</v>
      </c>
      <c r="I151" s="29">
        <f t="shared" si="8"/>
        <v>122.02440000000001</v>
      </c>
    </row>
    <row r="152" spans="1:9" x14ac:dyDescent="0.2">
      <c r="A152" s="191">
        <v>9</v>
      </c>
      <c r="B152" s="46" t="s">
        <v>11</v>
      </c>
      <c r="C152" s="82" t="s">
        <v>170</v>
      </c>
      <c r="D152" s="55">
        <v>10.002000000000001</v>
      </c>
      <c r="E152" s="55">
        <v>9.9920000000000009</v>
      </c>
      <c r="F152" s="71">
        <v>4</v>
      </c>
      <c r="G152" s="70" t="s">
        <v>4</v>
      </c>
      <c r="H152" s="28">
        <v>61</v>
      </c>
      <c r="I152" s="29">
        <f t="shared" si="8"/>
        <v>122.02440000000001</v>
      </c>
    </row>
    <row r="153" spans="1:9" x14ac:dyDescent="0.2">
      <c r="A153" s="191">
        <v>10</v>
      </c>
      <c r="B153" s="46" t="s">
        <v>11</v>
      </c>
      <c r="C153" s="82" t="s">
        <v>171</v>
      </c>
      <c r="D153" s="55">
        <v>10.002000000000001</v>
      </c>
      <c r="E153" s="55">
        <v>9.9939999999999998</v>
      </c>
      <c r="F153" s="71">
        <v>4</v>
      </c>
      <c r="G153" s="70" t="s">
        <v>4</v>
      </c>
      <c r="H153" s="28">
        <v>61</v>
      </c>
      <c r="I153" s="29">
        <f t="shared" si="8"/>
        <v>122.02440000000001</v>
      </c>
    </row>
    <row r="154" spans="1:9" x14ac:dyDescent="0.2">
      <c r="A154" s="191">
        <v>11</v>
      </c>
      <c r="B154" s="46" t="s">
        <v>11</v>
      </c>
      <c r="C154" s="82" t="s">
        <v>172</v>
      </c>
      <c r="D154" s="55">
        <v>10.002000000000001</v>
      </c>
      <c r="E154" s="55">
        <v>9.9939999999999998</v>
      </c>
      <c r="F154" s="71">
        <v>4</v>
      </c>
      <c r="G154" s="70" t="s">
        <v>4</v>
      </c>
      <c r="H154" s="28">
        <v>61</v>
      </c>
      <c r="I154" s="29">
        <f t="shared" si="8"/>
        <v>122.02440000000001</v>
      </c>
    </row>
    <row r="155" spans="1:9" x14ac:dyDescent="0.2">
      <c r="A155" s="191">
        <v>12</v>
      </c>
      <c r="B155" s="46" t="s">
        <v>11</v>
      </c>
      <c r="C155" s="82" t="s">
        <v>173</v>
      </c>
      <c r="D155" s="55">
        <v>10.004</v>
      </c>
      <c r="E155" s="55">
        <v>9.9930000000000003</v>
      </c>
      <c r="F155" s="71">
        <v>4</v>
      </c>
      <c r="G155" s="70" t="s">
        <v>4</v>
      </c>
      <c r="H155" s="28">
        <v>61</v>
      </c>
      <c r="I155" s="29">
        <f t="shared" si="8"/>
        <v>122.0488</v>
      </c>
    </row>
    <row r="156" spans="1:9" x14ac:dyDescent="0.2">
      <c r="A156" s="191">
        <v>13</v>
      </c>
      <c r="B156" s="46" t="s">
        <v>11</v>
      </c>
      <c r="C156" s="88" t="s">
        <v>174</v>
      </c>
      <c r="D156" s="55">
        <v>12.503</v>
      </c>
      <c r="E156" s="55">
        <v>12.491</v>
      </c>
      <c r="F156" s="71">
        <v>4</v>
      </c>
      <c r="G156" s="70" t="s">
        <v>4</v>
      </c>
      <c r="H156" s="28">
        <v>61</v>
      </c>
      <c r="I156" s="29">
        <f t="shared" si="8"/>
        <v>152.53660000000002</v>
      </c>
    </row>
    <row r="157" spans="1:9" x14ac:dyDescent="0.2">
      <c r="A157" s="191">
        <v>14</v>
      </c>
      <c r="B157" s="46" t="s">
        <v>11</v>
      </c>
      <c r="C157" s="82" t="s">
        <v>175</v>
      </c>
      <c r="D157" s="55">
        <v>4.9989999999999997</v>
      </c>
      <c r="E157" s="55">
        <v>4.9950000000000001</v>
      </c>
      <c r="F157" s="71">
        <v>3</v>
      </c>
      <c r="G157" s="70" t="s">
        <v>4</v>
      </c>
      <c r="H157" s="28">
        <v>61</v>
      </c>
      <c r="I157" s="29">
        <f t="shared" si="8"/>
        <v>60.9878</v>
      </c>
    </row>
    <row r="158" spans="1:9" x14ac:dyDescent="0.2">
      <c r="A158" s="191">
        <v>15</v>
      </c>
      <c r="B158" s="46" t="s">
        <v>11</v>
      </c>
      <c r="C158" s="82" t="s">
        <v>50</v>
      </c>
      <c r="D158" s="55">
        <v>16.004000000000001</v>
      </c>
      <c r="E158" s="55">
        <v>10.478999999999999</v>
      </c>
      <c r="F158" s="71">
        <v>4</v>
      </c>
      <c r="G158" s="70" t="s">
        <v>4</v>
      </c>
      <c r="H158" s="28">
        <v>61</v>
      </c>
      <c r="I158" s="29">
        <f t="shared" si="8"/>
        <v>195.24880000000005</v>
      </c>
    </row>
    <row r="159" spans="1:9" ht="13.5" thickBot="1" x14ac:dyDescent="0.25">
      <c r="A159" s="193">
        <v>16</v>
      </c>
      <c r="B159" s="48" t="s">
        <v>11</v>
      </c>
      <c r="C159" s="130" t="s">
        <v>51</v>
      </c>
      <c r="D159" s="85">
        <v>10.002000000000001</v>
      </c>
      <c r="E159" s="85">
        <v>6.9749999999999996</v>
      </c>
      <c r="F159" s="86">
        <v>4</v>
      </c>
      <c r="G159" s="84" t="s">
        <v>4</v>
      </c>
      <c r="H159" s="111">
        <v>61</v>
      </c>
      <c r="I159" s="112">
        <f t="shared" si="8"/>
        <v>122.02440000000001</v>
      </c>
    </row>
    <row r="160" spans="1:9" ht="13.5" thickBot="1" x14ac:dyDescent="0.25">
      <c r="A160" s="32"/>
      <c r="B160" s="60"/>
      <c r="C160" s="61"/>
      <c r="D160" s="90">
        <f>SUM(D139:D159)</f>
        <v>160.31299999999999</v>
      </c>
      <c r="E160" s="90">
        <f>SUM(E139:E159)</f>
        <v>141.61100000000002</v>
      </c>
      <c r="F160" s="62"/>
      <c r="G160" s="63"/>
      <c r="H160" s="34"/>
      <c r="I160" s="36"/>
    </row>
    <row r="161" spans="1:9" ht="13.5" thickBot="1" x14ac:dyDescent="0.25">
      <c r="A161" s="262"/>
      <c r="B161" s="263"/>
      <c r="C161" s="263"/>
      <c r="D161" s="263"/>
      <c r="E161" s="263"/>
      <c r="F161" s="263"/>
      <c r="G161" s="263"/>
      <c r="H161" s="263"/>
      <c r="I161" s="264"/>
    </row>
    <row r="162" spans="1:9" ht="13.5" thickBot="1" x14ac:dyDescent="0.25">
      <c r="A162" s="194">
        <v>1</v>
      </c>
      <c r="B162" s="64" t="s">
        <v>12</v>
      </c>
      <c r="C162" s="91" t="s">
        <v>176</v>
      </c>
      <c r="D162" s="65">
        <v>30.309000000000001</v>
      </c>
      <c r="E162" s="65">
        <v>30.276</v>
      </c>
      <c r="F162" s="92">
        <v>4</v>
      </c>
      <c r="G162" s="93" t="s">
        <v>4</v>
      </c>
      <c r="H162" s="66">
        <v>61</v>
      </c>
      <c r="I162" s="67">
        <f t="shared" si="8"/>
        <v>369.76980000000003</v>
      </c>
    </row>
    <row r="163" spans="1:9" ht="13.5" thickBot="1" x14ac:dyDescent="0.25">
      <c r="A163" s="32"/>
      <c r="B163" s="60"/>
      <c r="C163" s="61"/>
      <c r="D163" s="90">
        <f>SUM(D162)</f>
        <v>30.309000000000001</v>
      </c>
      <c r="E163" s="90">
        <f>SUM(E162)</f>
        <v>30.276</v>
      </c>
      <c r="F163" s="62"/>
      <c r="G163" s="63"/>
      <c r="H163" s="34"/>
      <c r="I163" s="36"/>
    </row>
    <row r="164" spans="1:9" ht="13.5" thickBot="1" x14ac:dyDescent="0.25">
      <c r="A164" s="259"/>
      <c r="B164" s="260"/>
      <c r="C164" s="260"/>
      <c r="D164" s="260"/>
      <c r="E164" s="260"/>
      <c r="F164" s="260"/>
      <c r="G164" s="260"/>
      <c r="H164" s="260"/>
      <c r="I164" s="261"/>
    </row>
    <row r="165" spans="1:9" x14ac:dyDescent="0.2">
      <c r="A165" s="190">
        <v>1</v>
      </c>
      <c r="B165" s="44" t="s">
        <v>13</v>
      </c>
      <c r="C165" s="129" t="s">
        <v>177</v>
      </c>
      <c r="D165" s="59">
        <v>25.524999999999999</v>
      </c>
      <c r="E165" s="59">
        <v>24.571999999999999</v>
      </c>
      <c r="F165" s="69">
        <v>4</v>
      </c>
      <c r="G165" s="68" t="s">
        <v>4</v>
      </c>
      <c r="H165" s="26">
        <v>61</v>
      </c>
      <c r="I165" s="27">
        <f t="shared" ref="I165:I263" si="9">20%*H165*D165</f>
        <v>311.40500000000003</v>
      </c>
    </row>
    <row r="166" spans="1:9" x14ac:dyDescent="0.2">
      <c r="A166" s="191">
        <v>2</v>
      </c>
      <c r="B166" s="46" t="s">
        <v>13</v>
      </c>
      <c r="C166" s="88" t="s">
        <v>178</v>
      </c>
      <c r="D166" s="83">
        <v>10.02</v>
      </c>
      <c r="E166" s="83">
        <v>10.009</v>
      </c>
      <c r="F166" s="71">
        <v>4</v>
      </c>
      <c r="G166" s="70" t="s">
        <v>4</v>
      </c>
      <c r="H166" s="28">
        <v>61</v>
      </c>
      <c r="I166" s="29">
        <f t="shared" si="9"/>
        <v>122.244</v>
      </c>
    </row>
    <row r="167" spans="1:9" x14ac:dyDescent="0.2">
      <c r="A167" s="191">
        <v>3</v>
      </c>
      <c r="B167" s="46" t="s">
        <v>13</v>
      </c>
      <c r="C167" s="88" t="s">
        <v>179</v>
      </c>
      <c r="D167" s="55">
        <v>24.016999999999999</v>
      </c>
      <c r="E167" s="83">
        <v>22.111999999999998</v>
      </c>
      <c r="F167" s="71">
        <v>4</v>
      </c>
      <c r="G167" s="70" t="s">
        <v>4</v>
      </c>
      <c r="H167" s="28">
        <v>61</v>
      </c>
      <c r="I167" s="29">
        <f t="shared" si="9"/>
        <v>293.00740000000002</v>
      </c>
    </row>
    <row r="168" spans="1:9" s="25" customFormat="1" x14ac:dyDescent="0.2">
      <c r="A168" s="191">
        <v>4</v>
      </c>
      <c r="B168" s="46" t="s">
        <v>13</v>
      </c>
      <c r="C168" s="88" t="s">
        <v>180</v>
      </c>
      <c r="D168" s="55">
        <v>25.024000000000001</v>
      </c>
      <c r="E168" s="83">
        <v>24.117000000000001</v>
      </c>
      <c r="F168" s="71">
        <v>4</v>
      </c>
      <c r="G168" s="70" t="s">
        <v>4</v>
      </c>
      <c r="H168" s="28">
        <v>61</v>
      </c>
      <c r="I168" s="29">
        <f t="shared" si="9"/>
        <v>305.29280000000006</v>
      </c>
    </row>
    <row r="169" spans="1:9" x14ac:dyDescent="0.2">
      <c r="A169" s="191">
        <v>5</v>
      </c>
      <c r="B169" s="46" t="s">
        <v>13</v>
      </c>
      <c r="C169" s="88" t="s">
        <v>181</v>
      </c>
      <c r="D169" s="55">
        <v>8.7609999999999992</v>
      </c>
      <c r="E169" s="55">
        <v>8.7509999999999994</v>
      </c>
      <c r="F169" s="71">
        <v>4</v>
      </c>
      <c r="G169" s="70" t="s">
        <v>4</v>
      </c>
      <c r="H169" s="28">
        <v>61</v>
      </c>
      <c r="I169" s="29">
        <f t="shared" si="9"/>
        <v>106.88420000000001</v>
      </c>
    </row>
    <row r="170" spans="1:9" x14ac:dyDescent="0.2">
      <c r="A170" s="191">
        <v>6</v>
      </c>
      <c r="B170" s="46" t="s">
        <v>13</v>
      </c>
      <c r="C170" s="88" t="s">
        <v>182</v>
      </c>
      <c r="D170" s="83">
        <v>43.363999999999997</v>
      </c>
      <c r="E170" s="83">
        <v>38.427999999999997</v>
      </c>
      <c r="F170" s="71">
        <v>6</v>
      </c>
      <c r="G170" s="70" t="s">
        <v>4</v>
      </c>
      <c r="H170" s="28">
        <v>61</v>
      </c>
      <c r="I170" s="29">
        <f t="shared" si="9"/>
        <v>529.04079999999999</v>
      </c>
    </row>
    <row r="171" spans="1:9" x14ac:dyDescent="0.2">
      <c r="A171" s="191">
        <v>7</v>
      </c>
      <c r="B171" s="46" t="s">
        <v>13</v>
      </c>
      <c r="C171" s="88" t="s">
        <v>183</v>
      </c>
      <c r="D171" s="55">
        <v>77.045000000000002</v>
      </c>
      <c r="E171" s="83">
        <v>68.834000000000003</v>
      </c>
      <c r="F171" s="71">
        <v>4</v>
      </c>
      <c r="G171" s="70" t="s">
        <v>4</v>
      </c>
      <c r="H171" s="28">
        <v>61</v>
      </c>
      <c r="I171" s="29">
        <f t="shared" si="9"/>
        <v>939.94900000000007</v>
      </c>
    </row>
    <row r="172" spans="1:9" x14ac:dyDescent="0.2">
      <c r="A172" s="191">
        <v>8</v>
      </c>
      <c r="B172" s="46" t="s">
        <v>13</v>
      </c>
      <c r="C172" s="88" t="s">
        <v>184</v>
      </c>
      <c r="D172" s="83">
        <v>3.0009999999999999</v>
      </c>
      <c r="E172" s="83">
        <v>2.9969999999999999</v>
      </c>
      <c r="F172" s="71">
        <v>4</v>
      </c>
      <c r="G172" s="70" t="s">
        <v>4</v>
      </c>
      <c r="H172" s="28">
        <v>61</v>
      </c>
      <c r="I172" s="29">
        <f t="shared" si="9"/>
        <v>36.612200000000001</v>
      </c>
    </row>
    <row r="173" spans="1:9" x14ac:dyDescent="0.2">
      <c r="A173" s="191">
        <v>9</v>
      </c>
      <c r="B173" s="46" t="s">
        <v>13</v>
      </c>
      <c r="C173" s="88" t="s">
        <v>185</v>
      </c>
      <c r="D173" s="83">
        <v>40.021000000000001</v>
      </c>
      <c r="E173" s="83">
        <v>39.978000000000002</v>
      </c>
      <c r="F173" s="71">
        <v>4</v>
      </c>
      <c r="G173" s="70" t="s">
        <v>4</v>
      </c>
      <c r="H173" s="28">
        <v>61</v>
      </c>
      <c r="I173" s="29">
        <f t="shared" si="9"/>
        <v>488.25620000000004</v>
      </c>
    </row>
    <row r="174" spans="1:9" x14ac:dyDescent="0.2">
      <c r="A174" s="191">
        <v>10</v>
      </c>
      <c r="B174" s="46" t="s">
        <v>13</v>
      </c>
      <c r="C174" s="88" t="s">
        <v>186</v>
      </c>
      <c r="D174" s="55">
        <v>15.537000000000001</v>
      </c>
      <c r="E174" s="83">
        <v>15.519</v>
      </c>
      <c r="F174" s="71">
        <v>4</v>
      </c>
      <c r="G174" s="70" t="s">
        <v>4</v>
      </c>
      <c r="H174" s="28">
        <v>61</v>
      </c>
      <c r="I174" s="29">
        <f t="shared" si="9"/>
        <v>189.55140000000003</v>
      </c>
    </row>
    <row r="175" spans="1:9" x14ac:dyDescent="0.2">
      <c r="A175" s="191">
        <v>11</v>
      </c>
      <c r="B175" s="46" t="s">
        <v>13</v>
      </c>
      <c r="C175" s="88" t="s">
        <v>187</v>
      </c>
      <c r="D175" s="83">
        <v>24.024999999999999</v>
      </c>
      <c r="E175" s="83">
        <v>20.823</v>
      </c>
      <c r="F175" s="71">
        <v>4</v>
      </c>
      <c r="G175" s="70" t="s">
        <v>4</v>
      </c>
      <c r="H175" s="28">
        <v>61</v>
      </c>
      <c r="I175" s="29">
        <f t="shared" si="9"/>
        <v>293.10500000000002</v>
      </c>
    </row>
    <row r="176" spans="1:9" x14ac:dyDescent="0.2">
      <c r="A176" s="191">
        <v>12</v>
      </c>
      <c r="B176" s="46" t="s">
        <v>13</v>
      </c>
      <c r="C176" s="88" t="s">
        <v>188</v>
      </c>
      <c r="D176" s="55">
        <v>21.135000000000002</v>
      </c>
      <c r="E176" s="83">
        <v>17.640999999999998</v>
      </c>
      <c r="F176" s="71">
        <v>4</v>
      </c>
      <c r="G176" s="70" t="s">
        <v>4</v>
      </c>
      <c r="H176" s="28">
        <v>61</v>
      </c>
      <c r="I176" s="29">
        <f t="shared" si="9"/>
        <v>257.84700000000004</v>
      </c>
    </row>
    <row r="177" spans="1:9" x14ac:dyDescent="0.2">
      <c r="A177" s="191">
        <v>13</v>
      </c>
      <c r="B177" s="46" t="s">
        <v>13</v>
      </c>
      <c r="C177" s="88" t="s">
        <v>189</v>
      </c>
      <c r="D177" s="83">
        <v>11.013999999999999</v>
      </c>
      <c r="E177" s="83">
        <v>11.003</v>
      </c>
      <c r="F177" s="71">
        <v>4</v>
      </c>
      <c r="G177" s="70" t="s">
        <v>4</v>
      </c>
      <c r="H177" s="28">
        <v>61</v>
      </c>
      <c r="I177" s="29">
        <f t="shared" si="9"/>
        <v>134.3708</v>
      </c>
    </row>
    <row r="178" spans="1:9" x14ac:dyDescent="0.2">
      <c r="A178" s="191">
        <v>14</v>
      </c>
      <c r="B178" s="46" t="s">
        <v>13</v>
      </c>
      <c r="C178" s="88" t="s">
        <v>190</v>
      </c>
      <c r="D178" s="55">
        <v>16.504999999999999</v>
      </c>
      <c r="E178" s="83">
        <v>15.920999999999999</v>
      </c>
      <c r="F178" s="71">
        <v>4</v>
      </c>
      <c r="G178" s="70" t="s">
        <v>4</v>
      </c>
      <c r="H178" s="28">
        <v>61</v>
      </c>
      <c r="I178" s="29">
        <f t="shared" si="9"/>
        <v>201.36100000000002</v>
      </c>
    </row>
    <row r="179" spans="1:9" x14ac:dyDescent="0.2">
      <c r="A179" s="191">
        <v>15</v>
      </c>
      <c r="B179" s="46" t="s">
        <v>13</v>
      </c>
      <c r="C179" s="88" t="s">
        <v>191</v>
      </c>
      <c r="D179" s="55">
        <v>17.015000000000001</v>
      </c>
      <c r="E179" s="83">
        <v>16.995999999999999</v>
      </c>
      <c r="F179" s="71">
        <v>4</v>
      </c>
      <c r="G179" s="70" t="s">
        <v>4</v>
      </c>
      <c r="H179" s="28">
        <v>61</v>
      </c>
      <c r="I179" s="29">
        <f t="shared" si="9"/>
        <v>207.58300000000003</v>
      </c>
    </row>
    <row r="180" spans="1:9" x14ac:dyDescent="0.2">
      <c r="A180" s="191">
        <v>16</v>
      </c>
      <c r="B180" s="46" t="s">
        <v>13</v>
      </c>
      <c r="C180" s="88" t="s">
        <v>192</v>
      </c>
      <c r="D180" s="55">
        <v>23.007000000000001</v>
      </c>
      <c r="E180" s="83">
        <v>22.721</v>
      </c>
      <c r="F180" s="71">
        <v>4</v>
      </c>
      <c r="G180" s="70" t="s">
        <v>4</v>
      </c>
      <c r="H180" s="28">
        <v>61</v>
      </c>
      <c r="I180" s="29">
        <f t="shared" si="9"/>
        <v>280.68540000000002</v>
      </c>
    </row>
    <row r="181" spans="1:9" x14ac:dyDescent="0.2">
      <c r="A181" s="191">
        <v>17</v>
      </c>
      <c r="B181" s="46" t="s">
        <v>13</v>
      </c>
      <c r="C181" s="88" t="s">
        <v>193</v>
      </c>
      <c r="D181" s="83">
        <v>3.0009999999999999</v>
      </c>
      <c r="E181" s="83">
        <v>2.9969999999999999</v>
      </c>
      <c r="F181" s="71">
        <v>4</v>
      </c>
      <c r="G181" s="70" t="s">
        <v>4</v>
      </c>
      <c r="H181" s="28">
        <v>61</v>
      </c>
      <c r="I181" s="29">
        <f t="shared" si="9"/>
        <v>36.612200000000001</v>
      </c>
    </row>
    <row r="182" spans="1:9" x14ac:dyDescent="0.2">
      <c r="A182" s="191">
        <v>18</v>
      </c>
      <c r="B182" s="46" t="s">
        <v>13</v>
      </c>
      <c r="C182" s="88" t="s">
        <v>194</v>
      </c>
      <c r="D182" s="55">
        <v>21.015999999999998</v>
      </c>
      <c r="E182" s="83">
        <v>19.916</v>
      </c>
      <c r="F182" s="71">
        <v>4</v>
      </c>
      <c r="G182" s="70" t="s">
        <v>4</v>
      </c>
      <c r="H182" s="28">
        <v>61</v>
      </c>
      <c r="I182" s="29">
        <f t="shared" si="9"/>
        <v>256.39519999999999</v>
      </c>
    </row>
    <row r="183" spans="1:9" x14ac:dyDescent="0.2">
      <c r="A183" s="191">
        <v>19</v>
      </c>
      <c r="B183" s="46" t="s">
        <v>13</v>
      </c>
      <c r="C183" s="88" t="s">
        <v>195</v>
      </c>
      <c r="D183" s="83">
        <v>45.021999999999998</v>
      </c>
      <c r="E183" s="83">
        <v>44.848999999999997</v>
      </c>
      <c r="F183" s="71">
        <v>4</v>
      </c>
      <c r="G183" s="70" t="s">
        <v>4</v>
      </c>
      <c r="H183" s="28">
        <v>61</v>
      </c>
      <c r="I183" s="29">
        <f t="shared" si="9"/>
        <v>549.26840000000004</v>
      </c>
    </row>
    <row r="184" spans="1:9" x14ac:dyDescent="0.2">
      <c r="A184" s="191">
        <v>20</v>
      </c>
      <c r="B184" s="46" t="s">
        <v>13</v>
      </c>
      <c r="C184" s="88" t="s">
        <v>196</v>
      </c>
      <c r="D184" s="55">
        <v>80.03</v>
      </c>
      <c r="E184" s="83">
        <v>78.174999999999997</v>
      </c>
      <c r="F184" s="71">
        <v>4</v>
      </c>
      <c r="G184" s="70" t="s">
        <v>4</v>
      </c>
      <c r="H184" s="28">
        <v>61</v>
      </c>
      <c r="I184" s="29">
        <f t="shared" si="9"/>
        <v>976.3660000000001</v>
      </c>
    </row>
    <row r="185" spans="1:9" x14ac:dyDescent="0.2">
      <c r="A185" s="191">
        <v>21</v>
      </c>
      <c r="B185" s="46" t="s">
        <v>13</v>
      </c>
      <c r="C185" s="88" t="s">
        <v>197</v>
      </c>
      <c r="D185" s="55">
        <v>14.52</v>
      </c>
      <c r="E185" s="83">
        <v>13.584</v>
      </c>
      <c r="F185" s="71">
        <v>4</v>
      </c>
      <c r="G185" s="70" t="s">
        <v>4</v>
      </c>
      <c r="H185" s="28">
        <v>61</v>
      </c>
      <c r="I185" s="29">
        <f t="shared" si="9"/>
        <v>177.14400000000001</v>
      </c>
    </row>
    <row r="186" spans="1:9" x14ac:dyDescent="0.2">
      <c r="A186" s="191">
        <v>22</v>
      </c>
      <c r="B186" s="46" t="s">
        <v>13</v>
      </c>
      <c r="C186" s="88" t="s">
        <v>198</v>
      </c>
      <c r="D186" s="55">
        <v>44.536000000000001</v>
      </c>
      <c r="E186" s="83">
        <v>44.140999999999998</v>
      </c>
      <c r="F186" s="71">
        <v>4</v>
      </c>
      <c r="G186" s="70" t="s">
        <v>4</v>
      </c>
      <c r="H186" s="28">
        <v>61</v>
      </c>
      <c r="I186" s="29">
        <f t="shared" si="9"/>
        <v>543.33920000000012</v>
      </c>
    </row>
    <row r="187" spans="1:9" x14ac:dyDescent="0.2">
      <c r="A187" s="191">
        <v>23</v>
      </c>
      <c r="B187" s="46" t="s">
        <v>13</v>
      </c>
      <c r="C187" s="88" t="s">
        <v>199</v>
      </c>
      <c r="D187" s="83">
        <v>60.027999999999999</v>
      </c>
      <c r="E187" s="83">
        <v>58.488999999999997</v>
      </c>
      <c r="F187" s="71">
        <v>4</v>
      </c>
      <c r="G187" s="70" t="s">
        <v>4</v>
      </c>
      <c r="H187" s="28">
        <v>61</v>
      </c>
      <c r="I187" s="29">
        <f t="shared" si="9"/>
        <v>732.34160000000008</v>
      </c>
    </row>
    <row r="188" spans="1:9" x14ac:dyDescent="0.2">
      <c r="A188" s="191">
        <v>24</v>
      </c>
      <c r="B188" s="46" t="s">
        <v>13</v>
      </c>
      <c r="C188" s="88" t="s">
        <v>200</v>
      </c>
      <c r="D188" s="55">
        <v>56.033999999999999</v>
      </c>
      <c r="E188" s="83">
        <v>55.241</v>
      </c>
      <c r="F188" s="71">
        <v>5</v>
      </c>
      <c r="G188" s="70" t="s">
        <v>4</v>
      </c>
      <c r="H188" s="28">
        <v>61</v>
      </c>
      <c r="I188" s="29">
        <f t="shared" si="9"/>
        <v>683.61480000000006</v>
      </c>
    </row>
    <row r="189" spans="1:9" x14ac:dyDescent="0.2">
      <c r="A189" s="191">
        <v>25</v>
      </c>
      <c r="B189" s="46" t="s">
        <v>13</v>
      </c>
      <c r="C189" s="88" t="s">
        <v>201</v>
      </c>
      <c r="D189" s="55">
        <v>30.013999999999999</v>
      </c>
      <c r="E189" s="83">
        <v>29.827000000000002</v>
      </c>
      <c r="F189" s="71">
        <v>4</v>
      </c>
      <c r="G189" s="70" t="s">
        <v>4</v>
      </c>
      <c r="H189" s="28">
        <v>61</v>
      </c>
      <c r="I189" s="29">
        <f t="shared" si="9"/>
        <v>366.17080000000004</v>
      </c>
    </row>
    <row r="190" spans="1:9" x14ac:dyDescent="0.2">
      <c r="A190" s="191">
        <v>26</v>
      </c>
      <c r="B190" s="46" t="s">
        <v>13</v>
      </c>
      <c r="C190" s="88" t="s">
        <v>202</v>
      </c>
      <c r="D190" s="55">
        <v>15.007</v>
      </c>
      <c r="E190" s="83">
        <v>14.99</v>
      </c>
      <c r="F190" s="71">
        <v>4</v>
      </c>
      <c r="G190" s="70" t="s">
        <v>4</v>
      </c>
      <c r="H190" s="28">
        <v>61</v>
      </c>
      <c r="I190" s="29">
        <f t="shared" si="9"/>
        <v>183.08540000000002</v>
      </c>
    </row>
    <row r="191" spans="1:9" x14ac:dyDescent="0.2">
      <c r="A191" s="191">
        <v>27</v>
      </c>
      <c r="B191" s="46" t="s">
        <v>13</v>
      </c>
      <c r="C191" s="88" t="s">
        <v>203</v>
      </c>
      <c r="D191" s="55">
        <v>15.007</v>
      </c>
      <c r="E191" s="83">
        <v>14.861000000000001</v>
      </c>
      <c r="F191" s="71">
        <v>4</v>
      </c>
      <c r="G191" s="70" t="s">
        <v>4</v>
      </c>
      <c r="H191" s="28">
        <v>61</v>
      </c>
      <c r="I191" s="29">
        <f t="shared" si="9"/>
        <v>183.08540000000002</v>
      </c>
    </row>
    <row r="192" spans="1:9" x14ac:dyDescent="0.2">
      <c r="A192" s="191">
        <v>28</v>
      </c>
      <c r="B192" s="46" t="s">
        <v>13</v>
      </c>
      <c r="C192" s="88" t="s">
        <v>204</v>
      </c>
      <c r="D192" s="55">
        <v>45.021999999999998</v>
      </c>
      <c r="E192" s="83">
        <v>44.906999999999996</v>
      </c>
      <c r="F192" s="71">
        <v>5</v>
      </c>
      <c r="G192" s="70" t="s">
        <v>4</v>
      </c>
      <c r="H192" s="28">
        <v>61</v>
      </c>
      <c r="I192" s="29">
        <f t="shared" si="9"/>
        <v>549.26840000000004</v>
      </c>
    </row>
    <row r="193" spans="1:9" ht="13.5" thickBot="1" x14ac:dyDescent="0.25">
      <c r="A193" s="193">
        <v>29</v>
      </c>
      <c r="B193" s="48" t="s">
        <v>13</v>
      </c>
      <c r="C193" s="205" t="s">
        <v>205</v>
      </c>
      <c r="D193" s="85">
        <v>50.018999999999998</v>
      </c>
      <c r="E193" s="206">
        <v>49.965000000000003</v>
      </c>
      <c r="F193" s="86">
        <v>4</v>
      </c>
      <c r="G193" s="84" t="s">
        <v>4</v>
      </c>
      <c r="H193" s="111">
        <v>61</v>
      </c>
      <c r="I193" s="112">
        <f t="shared" si="9"/>
        <v>610.23180000000002</v>
      </c>
    </row>
    <row r="194" spans="1:9" x14ac:dyDescent="0.2">
      <c r="A194" s="41"/>
      <c r="B194" s="199"/>
      <c r="C194" s="203"/>
      <c r="D194" s="201"/>
      <c r="E194" s="204"/>
      <c r="F194" s="202"/>
      <c r="G194" s="200"/>
      <c r="H194" s="41"/>
      <c r="I194" s="42"/>
    </row>
    <row r="195" spans="1:9" x14ac:dyDescent="0.2">
      <c r="A195" s="2"/>
      <c r="B195" s="3"/>
      <c r="C195" s="15"/>
      <c r="D195" s="15"/>
      <c r="E195" s="15"/>
      <c r="F195" s="4"/>
      <c r="G195" s="5"/>
      <c r="H195" s="6"/>
      <c r="I195" s="42"/>
    </row>
    <row r="196" spans="1:9" x14ac:dyDescent="0.2">
      <c r="A196" s="2"/>
      <c r="B196" s="3"/>
      <c r="C196" s="15"/>
      <c r="D196" s="15"/>
      <c r="E196" s="15"/>
      <c r="F196" s="4"/>
      <c r="G196" s="5"/>
      <c r="H196" s="6"/>
      <c r="I196" s="42"/>
    </row>
    <row r="197" spans="1:9" ht="13.5" thickBot="1" x14ac:dyDescent="0.25">
      <c r="A197" s="41"/>
      <c r="B197" s="199"/>
      <c r="C197" s="203"/>
      <c r="D197" s="201"/>
      <c r="E197" s="204"/>
      <c r="F197" s="202"/>
      <c r="G197" s="200"/>
      <c r="H197" s="41"/>
      <c r="I197" s="42"/>
    </row>
    <row r="198" spans="1:9" x14ac:dyDescent="0.2">
      <c r="A198" s="190">
        <v>30</v>
      </c>
      <c r="B198" s="44" t="s">
        <v>13</v>
      </c>
      <c r="C198" s="129" t="s">
        <v>206</v>
      </c>
      <c r="D198" s="59">
        <v>30.608000000000001</v>
      </c>
      <c r="E198" s="54">
        <v>30.577999999999999</v>
      </c>
      <c r="F198" s="69">
        <v>5</v>
      </c>
      <c r="G198" s="68" t="s">
        <v>4</v>
      </c>
      <c r="H198" s="26">
        <v>61</v>
      </c>
      <c r="I198" s="27">
        <f t="shared" si="9"/>
        <v>373.41760000000005</v>
      </c>
    </row>
    <row r="199" spans="1:9" x14ac:dyDescent="0.2">
      <c r="A199" s="191">
        <v>31</v>
      </c>
      <c r="B199" s="46" t="s">
        <v>13</v>
      </c>
      <c r="C199" s="88" t="s">
        <v>207</v>
      </c>
      <c r="D199" s="55">
        <v>71.647999999999996</v>
      </c>
      <c r="E199" s="83">
        <v>71.105999999999995</v>
      </c>
      <c r="F199" s="71">
        <v>4</v>
      </c>
      <c r="G199" s="70" t="s">
        <v>4</v>
      </c>
      <c r="H199" s="28">
        <v>61</v>
      </c>
      <c r="I199" s="29">
        <f t="shared" si="9"/>
        <v>874.10559999999998</v>
      </c>
    </row>
    <row r="200" spans="1:9" x14ac:dyDescent="0.2">
      <c r="A200" s="191">
        <v>32</v>
      </c>
      <c r="B200" s="46" t="s">
        <v>13</v>
      </c>
      <c r="C200" s="88" t="s">
        <v>208</v>
      </c>
      <c r="D200" s="83">
        <v>62.040999999999997</v>
      </c>
      <c r="E200" s="83">
        <v>61.445999999999998</v>
      </c>
      <c r="F200" s="71">
        <v>5</v>
      </c>
      <c r="G200" s="70" t="s">
        <v>4</v>
      </c>
      <c r="H200" s="28">
        <v>61</v>
      </c>
      <c r="I200" s="29">
        <f t="shared" si="9"/>
        <v>756.90020000000004</v>
      </c>
    </row>
    <row r="201" spans="1:9" x14ac:dyDescent="0.2">
      <c r="A201" s="191">
        <v>33</v>
      </c>
      <c r="B201" s="46" t="s">
        <v>13</v>
      </c>
      <c r="C201" s="88" t="s">
        <v>209</v>
      </c>
      <c r="D201" s="83">
        <v>177.87700000000001</v>
      </c>
      <c r="E201" s="83">
        <v>172.28800000000001</v>
      </c>
      <c r="F201" s="71">
        <v>5</v>
      </c>
      <c r="G201" s="70" t="s">
        <v>4</v>
      </c>
      <c r="H201" s="28">
        <v>61</v>
      </c>
      <c r="I201" s="29">
        <f t="shared" si="9"/>
        <v>2170.0994000000005</v>
      </c>
    </row>
    <row r="202" spans="1:9" x14ac:dyDescent="0.2">
      <c r="A202" s="191">
        <v>34</v>
      </c>
      <c r="B202" s="46" t="s">
        <v>13</v>
      </c>
      <c r="C202" s="88" t="s">
        <v>210</v>
      </c>
      <c r="D202" s="55">
        <v>34.014000000000003</v>
      </c>
      <c r="E202" s="83">
        <v>33.973999999999997</v>
      </c>
      <c r="F202" s="71">
        <v>4</v>
      </c>
      <c r="G202" s="70" t="s">
        <v>4</v>
      </c>
      <c r="H202" s="28">
        <v>61</v>
      </c>
      <c r="I202" s="29">
        <f t="shared" si="9"/>
        <v>414.97080000000005</v>
      </c>
    </row>
    <row r="203" spans="1:9" x14ac:dyDescent="0.2">
      <c r="A203" s="191">
        <v>35</v>
      </c>
      <c r="B203" s="46" t="s">
        <v>13</v>
      </c>
      <c r="C203" s="88" t="s">
        <v>211</v>
      </c>
      <c r="D203" s="55">
        <v>34.631</v>
      </c>
      <c r="E203" s="83">
        <v>34.594999999999999</v>
      </c>
      <c r="F203" s="71">
        <v>4</v>
      </c>
      <c r="G203" s="70" t="s">
        <v>4</v>
      </c>
      <c r="H203" s="28">
        <v>61</v>
      </c>
      <c r="I203" s="29">
        <f t="shared" si="9"/>
        <v>422.49820000000005</v>
      </c>
    </row>
    <row r="204" spans="1:9" x14ac:dyDescent="0.2">
      <c r="A204" s="191">
        <v>36</v>
      </c>
      <c r="B204" s="46" t="s">
        <v>13</v>
      </c>
      <c r="C204" s="88" t="s">
        <v>212</v>
      </c>
      <c r="D204" s="55">
        <v>30.010999999999999</v>
      </c>
      <c r="E204" s="83">
        <v>29.977</v>
      </c>
      <c r="F204" s="71">
        <v>4</v>
      </c>
      <c r="G204" s="70" t="s">
        <v>4</v>
      </c>
      <c r="H204" s="28">
        <v>61</v>
      </c>
      <c r="I204" s="29">
        <f t="shared" si="9"/>
        <v>366.13420000000002</v>
      </c>
    </row>
    <row r="205" spans="1:9" x14ac:dyDescent="0.2">
      <c r="A205" s="191">
        <v>37</v>
      </c>
      <c r="B205" s="46" t="s">
        <v>13</v>
      </c>
      <c r="C205" s="88" t="s">
        <v>213</v>
      </c>
      <c r="D205" s="55">
        <v>23.254999999999999</v>
      </c>
      <c r="E205" s="83">
        <v>23.231999999999999</v>
      </c>
      <c r="F205" s="71">
        <v>4</v>
      </c>
      <c r="G205" s="70" t="s">
        <v>4</v>
      </c>
      <c r="H205" s="28">
        <v>61</v>
      </c>
      <c r="I205" s="29">
        <f t="shared" si="9"/>
        <v>283.71100000000001</v>
      </c>
    </row>
    <row r="206" spans="1:9" x14ac:dyDescent="0.2">
      <c r="A206" s="191">
        <v>38</v>
      </c>
      <c r="B206" s="46" t="s">
        <v>13</v>
      </c>
      <c r="C206" s="88" t="s">
        <v>214</v>
      </c>
      <c r="D206" s="55">
        <v>23.254000000000001</v>
      </c>
      <c r="E206" s="83">
        <v>23.23</v>
      </c>
      <c r="F206" s="71">
        <v>4</v>
      </c>
      <c r="G206" s="70" t="s">
        <v>4</v>
      </c>
      <c r="H206" s="28">
        <v>61</v>
      </c>
      <c r="I206" s="29">
        <f t="shared" si="9"/>
        <v>283.69880000000006</v>
      </c>
    </row>
    <row r="207" spans="1:9" x14ac:dyDescent="0.2">
      <c r="A207" s="191">
        <v>39</v>
      </c>
      <c r="B207" s="46" t="s">
        <v>13</v>
      </c>
      <c r="C207" s="88" t="s">
        <v>215</v>
      </c>
      <c r="D207" s="55">
        <v>12.507999999999999</v>
      </c>
      <c r="E207" s="83">
        <v>12.494</v>
      </c>
      <c r="F207" s="71">
        <v>5</v>
      </c>
      <c r="G207" s="70" t="s">
        <v>4</v>
      </c>
      <c r="H207" s="28">
        <v>61</v>
      </c>
      <c r="I207" s="29">
        <f t="shared" si="9"/>
        <v>152.5976</v>
      </c>
    </row>
    <row r="208" spans="1:9" x14ac:dyDescent="0.2">
      <c r="A208" s="191">
        <v>40</v>
      </c>
      <c r="B208" s="46" t="s">
        <v>13</v>
      </c>
      <c r="C208" s="88" t="s">
        <v>216</v>
      </c>
      <c r="D208" s="55">
        <v>5.5019999999999998</v>
      </c>
      <c r="E208" s="83">
        <v>5.4980000000000002</v>
      </c>
      <c r="F208" s="71">
        <v>4</v>
      </c>
      <c r="G208" s="70" t="s">
        <v>4</v>
      </c>
      <c r="H208" s="28">
        <v>61</v>
      </c>
      <c r="I208" s="29">
        <f t="shared" si="9"/>
        <v>67.124400000000009</v>
      </c>
    </row>
    <row r="209" spans="1:9" x14ac:dyDescent="0.2">
      <c r="A209" s="191">
        <v>41</v>
      </c>
      <c r="B209" s="46" t="s">
        <v>13</v>
      </c>
      <c r="C209" s="88" t="s">
        <v>217</v>
      </c>
      <c r="D209" s="83">
        <v>29.129000000000001</v>
      </c>
      <c r="E209" s="83">
        <v>28.536999999999999</v>
      </c>
      <c r="F209" s="71">
        <v>4</v>
      </c>
      <c r="G209" s="70" t="s">
        <v>4</v>
      </c>
      <c r="H209" s="28">
        <v>61</v>
      </c>
      <c r="I209" s="29">
        <f t="shared" si="9"/>
        <v>355.37380000000007</v>
      </c>
    </row>
    <row r="210" spans="1:9" x14ac:dyDescent="0.2">
      <c r="A210" s="191">
        <v>42</v>
      </c>
      <c r="B210" s="46" t="s">
        <v>13</v>
      </c>
      <c r="C210" s="88" t="s">
        <v>218</v>
      </c>
      <c r="D210" s="55">
        <v>20.006</v>
      </c>
      <c r="E210" s="83">
        <v>19.827999999999999</v>
      </c>
      <c r="F210" s="71">
        <v>3</v>
      </c>
      <c r="G210" s="70" t="s">
        <v>4</v>
      </c>
      <c r="H210" s="28">
        <v>61</v>
      </c>
      <c r="I210" s="29">
        <f t="shared" si="9"/>
        <v>244.07320000000001</v>
      </c>
    </row>
    <row r="211" spans="1:9" x14ac:dyDescent="0.2">
      <c r="A211" s="191">
        <v>43</v>
      </c>
      <c r="B211" s="46" t="s">
        <v>13</v>
      </c>
      <c r="C211" s="88" t="s">
        <v>219</v>
      </c>
      <c r="D211" s="83">
        <v>52.515999999999998</v>
      </c>
      <c r="E211" s="83">
        <v>46.825000000000003</v>
      </c>
      <c r="F211" s="71">
        <v>4</v>
      </c>
      <c r="G211" s="70" t="s">
        <v>4</v>
      </c>
      <c r="H211" s="28">
        <v>61</v>
      </c>
      <c r="I211" s="29">
        <f t="shared" si="9"/>
        <v>640.6952</v>
      </c>
    </row>
    <row r="212" spans="1:9" x14ac:dyDescent="0.2">
      <c r="A212" s="191">
        <v>44</v>
      </c>
      <c r="B212" s="46" t="s">
        <v>13</v>
      </c>
      <c r="C212" s="88" t="s">
        <v>220</v>
      </c>
      <c r="D212" s="55">
        <v>44.015000000000001</v>
      </c>
      <c r="E212" s="83">
        <v>43.695999999999998</v>
      </c>
      <c r="F212" s="71">
        <v>4</v>
      </c>
      <c r="G212" s="70" t="s">
        <v>4</v>
      </c>
      <c r="H212" s="28">
        <v>61</v>
      </c>
      <c r="I212" s="29">
        <f t="shared" si="9"/>
        <v>536.98300000000006</v>
      </c>
    </row>
    <row r="213" spans="1:9" x14ac:dyDescent="0.2">
      <c r="A213" s="191">
        <v>45</v>
      </c>
      <c r="B213" s="46" t="s">
        <v>13</v>
      </c>
      <c r="C213" s="88" t="s">
        <v>221</v>
      </c>
      <c r="D213" s="55">
        <v>48.515999999999998</v>
      </c>
      <c r="E213" s="83">
        <v>47.613999999999997</v>
      </c>
      <c r="F213" s="71">
        <v>4</v>
      </c>
      <c r="G213" s="70" t="s">
        <v>4</v>
      </c>
      <c r="H213" s="28">
        <v>61</v>
      </c>
      <c r="I213" s="29">
        <f t="shared" si="9"/>
        <v>591.89520000000005</v>
      </c>
    </row>
    <row r="214" spans="1:9" x14ac:dyDescent="0.2">
      <c r="A214" s="191">
        <v>46</v>
      </c>
      <c r="B214" s="46" t="s">
        <v>13</v>
      </c>
      <c r="C214" s="88" t="s">
        <v>222</v>
      </c>
      <c r="D214" s="55">
        <v>30.021000000000001</v>
      </c>
      <c r="E214" s="83">
        <v>29.899000000000001</v>
      </c>
      <c r="F214" s="71">
        <v>4</v>
      </c>
      <c r="G214" s="70" t="s">
        <v>4</v>
      </c>
      <c r="H214" s="28">
        <v>61</v>
      </c>
      <c r="I214" s="29">
        <f t="shared" si="9"/>
        <v>366.25620000000004</v>
      </c>
    </row>
    <row r="215" spans="1:9" x14ac:dyDescent="0.2">
      <c r="A215" s="191">
        <v>47</v>
      </c>
      <c r="B215" s="46" t="s">
        <v>13</v>
      </c>
      <c r="C215" s="88" t="s">
        <v>223</v>
      </c>
      <c r="D215" s="55">
        <v>40.36</v>
      </c>
      <c r="E215" s="83">
        <v>38.969000000000001</v>
      </c>
      <c r="F215" s="71">
        <v>4</v>
      </c>
      <c r="G215" s="70" t="s">
        <v>4</v>
      </c>
      <c r="H215" s="28">
        <v>61</v>
      </c>
      <c r="I215" s="29">
        <f t="shared" si="9"/>
        <v>492.39200000000005</v>
      </c>
    </row>
    <row r="216" spans="1:9" x14ac:dyDescent="0.2">
      <c r="A216" s="191">
        <v>48</v>
      </c>
      <c r="B216" s="46" t="s">
        <v>13</v>
      </c>
      <c r="C216" s="88" t="s">
        <v>224</v>
      </c>
      <c r="D216" s="55">
        <v>40.354999999999997</v>
      </c>
      <c r="E216" s="83">
        <v>38.332999999999998</v>
      </c>
      <c r="F216" s="71">
        <v>4</v>
      </c>
      <c r="G216" s="70" t="s">
        <v>4</v>
      </c>
      <c r="H216" s="28">
        <v>61</v>
      </c>
      <c r="I216" s="29">
        <f t="shared" si="9"/>
        <v>492.33100000000002</v>
      </c>
    </row>
    <row r="217" spans="1:9" x14ac:dyDescent="0.2">
      <c r="A217" s="191">
        <v>49</v>
      </c>
      <c r="B217" s="46" t="s">
        <v>13</v>
      </c>
      <c r="C217" s="88" t="s">
        <v>225</v>
      </c>
      <c r="D217" s="83">
        <v>11.003</v>
      </c>
      <c r="E217" s="83">
        <v>10.978999999999999</v>
      </c>
      <c r="F217" s="71">
        <v>4</v>
      </c>
      <c r="G217" s="70" t="s">
        <v>4</v>
      </c>
      <c r="H217" s="28">
        <v>61</v>
      </c>
      <c r="I217" s="29">
        <f t="shared" si="9"/>
        <v>134.23660000000001</v>
      </c>
    </row>
    <row r="218" spans="1:9" x14ac:dyDescent="0.2">
      <c r="A218" s="191">
        <v>50</v>
      </c>
      <c r="B218" s="46" t="s">
        <v>13</v>
      </c>
      <c r="C218" s="88" t="s">
        <v>226</v>
      </c>
      <c r="D218" s="55">
        <v>17.004999999999999</v>
      </c>
      <c r="E218" s="83">
        <v>16.986999999999998</v>
      </c>
      <c r="F218" s="71">
        <v>4</v>
      </c>
      <c r="G218" s="70" t="s">
        <v>4</v>
      </c>
      <c r="H218" s="28">
        <v>61</v>
      </c>
      <c r="I218" s="29">
        <f t="shared" si="9"/>
        <v>207.46100000000001</v>
      </c>
    </row>
    <row r="219" spans="1:9" x14ac:dyDescent="0.2">
      <c r="A219" s="191">
        <v>51</v>
      </c>
      <c r="B219" s="46" t="s">
        <v>13</v>
      </c>
      <c r="C219" s="88" t="s">
        <v>227</v>
      </c>
      <c r="D219" s="83">
        <v>12.506</v>
      </c>
      <c r="E219" s="83">
        <v>12.493</v>
      </c>
      <c r="F219" s="71">
        <v>4</v>
      </c>
      <c r="G219" s="70" t="s">
        <v>4</v>
      </c>
      <c r="H219" s="28">
        <v>61</v>
      </c>
      <c r="I219" s="29">
        <f t="shared" si="9"/>
        <v>152.57320000000001</v>
      </c>
    </row>
    <row r="220" spans="1:9" x14ac:dyDescent="0.2">
      <c r="A220" s="191">
        <v>52</v>
      </c>
      <c r="B220" s="46" t="s">
        <v>13</v>
      </c>
      <c r="C220" s="88" t="s">
        <v>228</v>
      </c>
      <c r="D220" s="83">
        <v>12.506</v>
      </c>
      <c r="E220" s="83">
        <v>12.157</v>
      </c>
      <c r="F220" s="71">
        <v>4</v>
      </c>
      <c r="G220" s="70" t="s">
        <v>4</v>
      </c>
      <c r="H220" s="28">
        <v>61</v>
      </c>
      <c r="I220" s="29">
        <f t="shared" si="9"/>
        <v>152.57320000000001</v>
      </c>
    </row>
    <row r="221" spans="1:9" x14ac:dyDescent="0.2">
      <c r="A221" s="191">
        <v>53</v>
      </c>
      <c r="B221" s="46" t="s">
        <v>13</v>
      </c>
      <c r="C221" s="88" t="s">
        <v>229</v>
      </c>
      <c r="D221" s="55">
        <v>20.018999999999998</v>
      </c>
      <c r="E221" s="83">
        <v>18.884</v>
      </c>
      <c r="F221" s="71">
        <v>4</v>
      </c>
      <c r="G221" s="70" t="s">
        <v>4</v>
      </c>
      <c r="H221" s="28">
        <v>61</v>
      </c>
      <c r="I221" s="29">
        <f t="shared" si="9"/>
        <v>244.23179999999999</v>
      </c>
    </row>
    <row r="222" spans="1:9" x14ac:dyDescent="0.2">
      <c r="A222" s="191">
        <v>54</v>
      </c>
      <c r="B222" s="46" t="s">
        <v>13</v>
      </c>
      <c r="C222" s="88" t="s">
        <v>230</v>
      </c>
      <c r="D222" s="55">
        <v>10.01</v>
      </c>
      <c r="E222" s="83">
        <v>9.0389999999999997</v>
      </c>
      <c r="F222" s="71">
        <v>4</v>
      </c>
      <c r="G222" s="70" t="s">
        <v>4</v>
      </c>
      <c r="H222" s="28">
        <v>61</v>
      </c>
      <c r="I222" s="29">
        <f t="shared" si="9"/>
        <v>122.12200000000001</v>
      </c>
    </row>
    <row r="223" spans="1:9" x14ac:dyDescent="0.2">
      <c r="A223" s="191">
        <v>55</v>
      </c>
      <c r="B223" s="46" t="s">
        <v>13</v>
      </c>
      <c r="C223" s="88" t="s">
        <v>231</v>
      </c>
      <c r="D223" s="83">
        <v>10.01</v>
      </c>
      <c r="E223" s="83">
        <v>9.4689999999999994</v>
      </c>
      <c r="F223" s="71">
        <v>4</v>
      </c>
      <c r="G223" s="70" t="s">
        <v>4</v>
      </c>
      <c r="H223" s="28">
        <v>61</v>
      </c>
      <c r="I223" s="29">
        <f t="shared" si="9"/>
        <v>122.12200000000001</v>
      </c>
    </row>
    <row r="224" spans="1:9" x14ac:dyDescent="0.2">
      <c r="A224" s="191">
        <v>56</v>
      </c>
      <c r="B224" s="46" t="s">
        <v>13</v>
      </c>
      <c r="C224" s="88" t="s">
        <v>232</v>
      </c>
      <c r="D224" s="55">
        <v>30.611999999999998</v>
      </c>
      <c r="E224" s="83">
        <v>28.54</v>
      </c>
      <c r="F224" s="71">
        <v>4</v>
      </c>
      <c r="G224" s="70" t="s">
        <v>4</v>
      </c>
      <c r="H224" s="28">
        <v>61</v>
      </c>
      <c r="I224" s="29">
        <f t="shared" si="9"/>
        <v>373.46640000000002</v>
      </c>
    </row>
    <row r="225" spans="1:9" x14ac:dyDescent="0.2">
      <c r="A225" s="191">
        <v>57</v>
      </c>
      <c r="B225" s="46" t="s">
        <v>13</v>
      </c>
      <c r="C225" s="88" t="s">
        <v>233</v>
      </c>
      <c r="D225" s="55">
        <v>50.026000000000003</v>
      </c>
      <c r="E225" s="83">
        <v>43.642000000000003</v>
      </c>
      <c r="F225" s="71">
        <v>4</v>
      </c>
      <c r="G225" s="70" t="s">
        <v>4</v>
      </c>
      <c r="H225" s="28">
        <v>61</v>
      </c>
      <c r="I225" s="29">
        <f t="shared" si="9"/>
        <v>610.31720000000007</v>
      </c>
    </row>
    <row r="226" spans="1:9" x14ac:dyDescent="0.2">
      <c r="A226" s="191">
        <v>58</v>
      </c>
      <c r="B226" s="46" t="s">
        <v>13</v>
      </c>
      <c r="C226" s="88" t="s">
        <v>234</v>
      </c>
      <c r="D226" s="83">
        <v>15.015000000000001</v>
      </c>
      <c r="E226" s="83">
        <v>13.459</v>
      </c>
      <c r="F226" s="71">
        <v>4</v>
      </c>
      <c r="G226" s="70" t="s">
        <v>4</v>
      </c>
      <c r="H226" s="28">
        <v>61</v>
      </c>
      <c r="I226" s="29">
        <f t="shared" si="9"/>
        <v>183.18300000000002</v>
      </c>
    </row>
    <row r="227" spans="1:9" x14ac:dyDescent="0.2">
      <c r="A227" s="191">
        <v>59</v>
      </c>
      <c r="B227" s="46" t="s">
        <v>13</v>
      </c>
      <c r="C227" s="88" t="s">
        <v>235</v>
      </c>
      <c r="D227" s="55">
        <v>15.009</v>
      </c>
      <c r="E227" s="83">
        <v>14.38</v>
      </c>
      <c r="F227" s="71">
        <v>4</v>
      </c>
      <c r="G227" s="70" t="s">
        <v>4</v>
      </c>
      <c r="H227" s="28">
        <v>61</v>
      </c>
      <c r="I227" s="29">
        <f t="shared" si="9"/>
        <v>183.10980000000001</v>
      </c>
    </row>
    <row r="228" spans="1:9" x14ac:dyDescent="0.2">
      <c r="A228" s="191">
        <v>60</v>
      </c>
      <c r="B228" s="46" t="s">
        <v>13</v>
      </c>
      <c r="C228" s="88" t="s">
        <v>236</v>
      </c>
      <c r="D228" s="55">
        <v>15.009</v>
      </c>
      <c r="E228" s="83">
        <v>11.584</v>
      </c>
      <c r="F228" s="71">
        <v>4</v>
      </c>
      <c r="G228" s="70" t="s">
        <v>4</v>
      </c>
      <c r="H228" s="28">
        <v>61</v>
      </c>
      <c r="I228" s="29">
        <f t="shared" si="9"/>
        <v>183.10980000000001</v>
      </c>
    </row>
    <row r="229" spans="1:9" x14ac:dyDescent="0.2">
      <c r="A229" s="191">
        <v>61</v>
      </c>
      <c r="B229" s="46" t="s">
        <v>13</v>
      </c>
      <c r="C229" s="88" t="s">
        <v>237</v>
      </c>
      <c r="D229" s="55">
        <v>41.01</v>
      </c>
      <c r="E229" s="83">
        <v>40.953000000000003</v>
      </c>
      <c r="F229" s="71">
        <v>4</v>
      </c>
      <c r="G229" s="70" t="s">
        <v>4</v>
      </c>
      <c r="H229" s="28">
        <v>61</v>
      </c>
      <c r="I229" s="29">
        <f t="shared" si="9"/>
        <v>500.322</v>
      </c>
    </row>
    <row r="230" spans="1:9" x14ac:dyDescent="0.2">
      <c r="A230" s="191">
        <v>62</v>
      </c>
      <c r="B230" s="46" t="s">
        <v>13</v>
      </c>
      <c r="C230" s="88" t="s">
        <v>238</v>
      </c>
      <c r="D230" s="55">
        <v>61.018000000000001</v>
      </c>
      <c r="E230" s="83">
        <v>60.954000000000001</v>
      </c>
      <c r="F230" s="71">
        <v>4</v>
      </c>
      <c r="G230" s="70" t="s">
        <v>4</v>
      </c>
      <c r="H230" s="28">
        <v>61</v>
      </c>
      <c r="I230" s="29">
        <f t="shared" si="9"/>
        <v>744.41960000000006</v>
      </c>
    </row>
    <row r="231" spans="1:9" x14ac:dyDescent="0.2">
      <c r="A231" s="191">
        <v>63</v>
      </c>
      <c r="B231" s="46" t="s">
        <v>13</v>
      </c>
      <c r="C231" s="88" t="s">
        <v>239</v>
      </c>
      <c r="D231" s="55">
        <v>20.033000000000001</v>
      </c>
      <c r="E231" s="83">
        <v>19.763999999999999</v>
      </c>
      <c r="F231" s="71">
        <v>4</v>
      </c>
      <c r="G231" s="70" t="s">
        <v>4</v>
      </c>
      <c r="H231" s="28">
        <v>61</v>
      </c>
      <c r="I231" s="29">
        <f t="shared" si="9"/>
        <v>244.40260000000004</v>
      </c>
    </row>
    <row r="232" spans="1:9" x14ac:dyDescent="0.2">
      <c r="A232" s="191">
        <v>64</v>
      </c>
      <c r="B232" s="46" t="s">
        <v>13</v>
      </c>
      <c r="C232" s="88" t="s">
        <v>240</v>
      </c>
      <c r="D232" s="55">
        <v>15.209</v>
      </c>
      <c r="E232" s="83">
        <v>15.058999999999999</v>
      </c>
      <c r="F232" s="71">
        <v>4</v>
      </c>
      <c r="G232" s="70" t="s">
        <v>4</v>
      </c>
      <c r="H232" s="28">
        <v>61</v>
      </c>
      <c r="I232" s="29">
        <f t="shared" si="9"/>
        <v>185.5498</v>
      </c>
    </row>
    <row r="233" spans="1:9" x14ac:dyDescent="0.2">
      <c r="A233" s="191">
        <v>65</v>
      </c>
      <c r="B233" s="46" t="s">
        <v>13</v>
      </c>
      <c r="C233" s="88" t="s">
        <v>241</v>
      </c>
      <c r="D233" s="55">
        <v>27.93</v>
      </c>
      <c r="E233" s="83">
        <v>27.901</v>
      </c>
      <c r="F233" s="71">
        <v>4</v>
      </c>
      <c r="G233" s="70" t="s">
        <v>4</v>
      </c>
      <c r="H233" s="28">
        <v>61</v>
      </c>
      <c r="I233" s="29">
        <f t="shared" si="9"/>
        <v>340.74600000000004</v>
      </c>
    </row>
    <row r="234" spans="1:9" x14ac:dyDescent="0.2">
      <c r="A234" s="191">
        <v>66</v>
      </c>
      <c r="B234" s="46" t="s">
        <v>13</v>
      </c>
      <c r="C234" s="88" t="s">
        <v>242</v>
      </c>
      <c r="D234" s="55">
        <v>27.93</v>
      </c>
      <c r="E234" s="83">
        <v>27.9</v>
      </c>
      <c r="F234" s="71">
        <v>4</v>
      </c>
      <c r="G234" s="70" t="s">
        <v>4</v>
      </c>
      <c r="H234" s="28">
        <v>61</v>
      </c>
      <c r="I234" s="29">
        <f t="shared" si="9"/>
        <v>340.74600000000004</v>
      </c>
    </row>
    <row r="235" spans="1:9" x14ac:dyDescent="0.2">
      <c r="A235" s="191">
        <v>67</v>
      </c>
      <c r="B235" s="46" t="s">
        <v>13</v>
      </c>
      <c r="C235" s="88" t="s">
        <v>243</v>
      </c>
      <c r="D235" s="55">
        <v>27.928999999999998</v>
      </c>
      <c r="E235" s="83">
        <v>27.898</v>
      </c>
      <c r="F235" s="71">
        <v>4</v>
      </c>
      <c r="G235" s="70" t="s">
        <v>4</v>
      </c>
      <c r="H235" s="28">
        <v>61</v>
      </c>
      <c r="I235" s="29">
        <f t="shared" si="9"/>
        <v>340.73380000000003</v>
      </c>
    </row>
    <row r="236" spans="1:9" x14ac:dyDescent="0.2">
      <c r="A236" s="191">
        <v>68</v>
      </c>
      <c r="B236" s="46" t="s">
        <v>13</v>
      </c>
      <c r="C236" s="88" t="s">
        <v>244</v>
      </c>
      <c r="D236" s="55">
        <v>15.005000000000001</v>
      </c>
      <c r="E236" s="83">
        <v>14.989000000000001</v>
      </c>
      <c r="F236" s="71">
        <v>4</v>
      </c>
      <c r="G236" s="70" t="s">
        <v>4</v>
      </c>
      <c r="H236" s="28">
        <v>61</v>
      </c>
      <c r="I236" s="29">
        <f t="shared" si="9"/>
        <v>183.06100000000004</v>
      </c>
    </row>
    <row r="237" spans="1:9" x14ac:dyDescent="0.2">
      <c r="A237" s="191">
        <v>69</v>
      </c>
      <c r="B237" s="46" t="s">
        <v>13</v>
      </c>
      <c r="C237" s="88" t="s">
        <v>245</v>
      </c>
      <c r="D237" s="55">
        <v>20.030999999999999</v>
      </c>
      <c r="E237" s="83">
        <v>19.853999999999999</v>
      </c>
      <c r="F237" s="71">
        <v>4</v>
      </c>
      <c r="G237" s="70" t="s">
        <v>4</v>
      </c>
      <c r="H237" s="28">
        <v>61</v>
      </c>
      <c r="I237" s="29">
        <f t="shared" si="9"/>
        <v>244.37820000000002</v>
      </c>
    </row>
    <row r="238" spans="1:9" x14ac:dyDescent="0.2">
      <c r="A238" s="191">
        <v>70</v>
      </c>
      <c r="B238" s="46" t="s">
        <v>13</v>
      </c>
      <c r="C238" s="88" t="s">
        <v>246</v>
      </c>
      <c r="D238" s="55">
        <v>13.964</v>
      </c>
      <c r="E238" s="83">
        <v>13.95</v>
      </c>
      <c r="F238" s="71">
        <v>4</v>
      </c>
      <c r="G238" s="70" t="s">
        <v>4</v>
      </c>
      <c r="H238" s="28">
        <v>61</v>
      </c>
      <c r="I238" s="29">
        <f t="shared" si="9"/>
        <v>170.36080000000001</v>
      </c>
    </row>
    <row r="239" spans="1:9" x14ac:dyDescent="0.2">
      <c r="A239" s="191">
        <v>71</v>
      </c>
      <c r="B239" s="46" t="s">
        <v>13</v>
      </c>
      <c r="C239" s="88" t="s">
        <v>247</v>
      </c>
      <c r="D239" s="55">
        <v>13.965</v>
      </c>
      <c r="E239" s="83">
        <v>13.95</v>
      </c>
      <c r="F239" s="71">
        <v>4</v>
      </c>
      <c r="G239" s="70" t="s">
        <v>4</v>
      </c>
      <c r="H239" s="28">
        <v>61</v>
      </c>
      <c r="I239" s="29">
        <f t="shared" si="9"/>
        <v>170.37300000000002</v>
      </c>
    </row>
    <row r="240" spans="1:9" x14ac:dyDescent="0.2">
      <c r="A240" s="191">
        <v>72</v>
      </c>
      <c r="B240" s="46" t="s">
        <v>13</v>
      </c>
      <c r="C240" s="88" t="s">
        <v>248</v>
      </c>
      <c r="D240" s="55">
        <v>13.964</v>
      </c>
      <c r="E240" s="83">
        <v>13.949</v>
      </c>
      <c r="F240" s="71">
        <v>4</v>
      </c>
      <c r="G240" s="70" t="s">
        <v>4</v>
      </c>
      <c r="H240" s="28">
        <v>61</v>
      </c>
      <c r="I240" s="29">
        <f t="shared" si="9"/>
        <v>170.36080000000001</v>
      </c>
    </row>
    <row r="241" spans="1:9" x14ac:dyDescent="0.2">
      <c r="A241" s="191">
        <v>73</v>
      </c>
      <c r="B241" s="46" t="s">
        <v>13</v>
      </c>
      <c r="C241" s="88" t="s">
        <v>249</v>
      </c>
      <c r="D241" s="55">
        <v>10.004</v>
      </c>
      <c r="E241" s="83">
        <v>9.9920000000000009</v>
      </c>
      <c r="F241" s="71">
        <v>4</v>
      </c>
      <c r="G241" s="70" t="s">
        <v>4</v>
      </c>
      <c r="H241" s="28">
        <v>61</v>
      </c>
      <c r="I241" s="29">
        <f t="shared" si="9"/>
        <v>122.0488</v>
      </c>
    </row>
    <row r="242" spans="1:9" x14ac:dyDescent="0.2">
      <c r="A242" s="191">
        <v>74</v>
      </c>
      <c r="B242" s="46" t="s">
        <v>13</v>
      </c>
      <c r="C242" s="88" t="s">
        <v>250</v>
      </c>
      <c r="D242" s="55">
        <v>13.214</v>
      </c>
      <c r="E242" s="83">
        <v>13.111000000000001</v>
      </c>
      <c r="F242" s="71">
        <v>4</v>
      </c>
      <c r="G242" s="70" t="s">
        <v>4</v>
      </c>
      <c r="H242" s="28">
        <v>61</v>
      </c>
      <c r="I242" s="29">
        <f t="shared" si="9"/>
        <v>161.21080000000001</v>
      </c>
    </row>
    <row r="243" spans="1:9" x14ac:dyDescent="0.2">
      <c r="A243" s="191">
        <v>75</v>
      </c>
      <c r="B243" s="46" t="s">
        <v>13</v>
      </c>
      <c r="C243" s="88" t="s">
        <v>251</v>
      </c>
      <c r="D243" s="55">
        <v>10.754</v>
      </c>
      <c r="E243" s="83">
        <v>10.741</v>
      </c>
      <c r="F243" s="71">
        <v>4</v>
      </c>
      <c r="G243" s="70" t="s">
        <v>4</v>
      </c>
      <c r="H243" s="28">
        <v>61</v>
      </c>
      <c r="I243" s="29">
        <f t="shared" si="9"/>
        <v>131.19880000000001</v>
      </c>
    </row>
    <row r="244" spans="1:9" x14ac:dyDescent="0.2">
      <c r="A244" s="191">
        <v>76</v>
      </c>
      <c r="B244" s="46" t="s">
        <v>13</v>
      </c>
      <c r="C244" s="88" t="s">
        <v>252</v>
      </c>
      <c r="D244" s="55">
        <v>10.753</v>
      </c>
      <c r="E244" s="83">
        <v>10.742000000000001</v>
      </c>
      <c r="F244" s="71">
        <v>4</v>
      </c>
      <c r="G244" s="70" t="s">
        <v>4</v>
      </c>
      <c r="H244" s="28">
        <v>61</v>
      </c>
      <c r="I244" s="29">
        <f t="shared" si="9"/>
        <v>131.18660000000003</v>
      </c>
    </row>
    <row r="245" spans="1:9" ht="13.5" thickBot="1" x14ac:dyDescent="0.25">
      <c r="A245" s="193">
        <v>77</v>
      </c>
      <c r="B245" s="48" t="s">
        <v>13</v>
      </c>
      <c r="C245" s="205" t="s">
        <v>253</v>
      </c>
      <c r="D245" s="206">
        <v>10.753</v>
      </c>
      <c r="E245" s="206">
        <v>10.742000000000001</v>
      </c>
      <c r="F245" s="86">
        <v>4</v>
      </c>
      <c r="G245" s="84" t="s">
        <v>4</v>
      </c>
      <c r="H245" s="111">
        <v>61</v>
      </c>
      <c r="I245" s="112">
        <f t="shared" si="9"/>
        <v>131.18660000000003</v>
      </c>
    </row>
    <row r="246" spans="1:9" x14ac:dyDescent="0.2">
      <c r="A246" s="41"/>
      <c r="B246" s="199"/>
      <c r="C246" s="203"/>
      <c r="D246" s="204"/>
      <c r="E246" s="204"/>
      <c r="F246" s="202"/>
      <c r="G246" s="200"/>
      <c r="H246" s="41"/>
      <c r="I246" s="42"/>
    </row>
    <row r="247" spans="1:9" ht="13.5" thickBot="1" x14ac:dyDescent="0.25">
      <c r="A247" s="2"/>
      <c r="B247" s="3"/>
      <c r="C247" s="15"/>
      <c r="D247" s="15"/>
      <c r="E247" s="15"/>
      <c r="F247" s="4"/>
      <c r="G247" s="5"/>
      <c r="H247" s="6"/>
      <c r="I247" s="42"/>
    </row>
    <row r="248" spans="1:9" ht="13.5" thickBot="1" x14ac:dyDescent="0.25">
      <c r="A248" s="2"/>
      <c r="B248" s="3"/>
      <c r="C248" s="15"/>
      <c r="D248" s="15"/>
      <c r="E248" s="15"/>
      <c r="F248" s="4"/>
      <c r="G248" s="5"/>
      <c r="H248" s="6"/>
      <c r="I248" s="42"/>
    </row>
    <row r="249" spans="1:9" x14ac:dyDescent="0.2">
      <c r="A249" s="190">
        <v>78</v>
      </c>
      <c r="B249" s="44" t="s">
        <v>13</v>
      </c>
      <c r="C249" s="129" t="s">
        <v>254</v>
      </c>
      <c r="D249" s="54">
        <v>10.755000000000001</v>
      </c>
      <c r="E249" s="54">
        <v>10.742000000000001</v>
      </c>
      <c r="F249" s="69">
        <v>4</v>
      </c>
      <c r="G249" s="68" t="s">
        <v>4</v>
      </c>
      <c r="H249" s="26">
        <v>61</v>
      </c>
      <c r="I249" s="27">
        <f t="shared" si="9"/>
        <v>131.21100000000001</v>
      </c>
    </row>
    <row r="250" spans="1:9" x14ac:dyDescent="0.2">
      <c r="A250" s="191">
        <v>79</v>
      </c>
      <c r="B250" s="46" t="s">
        <v>13</v>
      </c>
      <c r="C250" s="88" t="s">
        <v>255</v>
      </c>
      <c r="D250" s="83">
        <v>10.753</v>
      </c>
      <c r="E250" s="83">
        <v>10.742000000000001</v>
      </c>
      <c r="F250" s="71">
        <v>4</v>
      </c>
      <c r="G250" s="70" t="s">
        <v>4</v>
      </c>
      <c r="H250" s="28">
        <v>61</v>
      </c>
      <c r="I250" s="29">
        <f t="shared" si="9"/>
        <v>131.18660000000003</v>
      </c>
    </row>
    <row r="251" spans="1:9" x14ac:dyDescent="0.2">
      <c r="A251" s="191">
        <v>80</v>
      </c>
      <c r="B251" s="46" t="s">
        <v>13</v>
      </c>
      <c r="C251" s="88" t="s">
        <v>256</v>
      </c>
      <c r="D251" s="83">
        <v>10.753</v>
      </c>
      <c r="E251" s="83">
        <v>10.742000000000001</v>
      </c>
      <c r="F251" s="71">
        <v>4</v>
      </c>
      <c r="G251" s="70" t="s">
        <v>4</v>
      </c>
      <c r="H251" s="28">
        <v>61</v>
      </c>
      <c r="I251" s="29">
        <f t="shared" si="9"/>
        <v>131.18660000000003</v>
      </c>
    </row>
    <row r="252" spans="1:9" x14ac:dyDescent="0.2">
      <c r="A252" s="191">
        <v>81</v>
      </c>
      <c r="B252" s="46" t="s">
        <v>13</v>
      </c>
      <c r="C252" s="88" t="s">
        <v>257</v>
      </c>
      <c r="D252" s="55">
        <v>23.257999999999999</v>
      </c>
      <c r="E252" s="83">
        <v>22.902000000000001</v>
      </c>
      <c r="F252" s="71">
        <v>4</v>
      </c>
      <c r="G252" s="70" t="s">
        <v>4</v>
      </c>
      <c r="H252" s="28">
        <v>61</v>
      </c>
      <c r="I252" s="29">
        <f t="shared" si="9"/>
        <v>283.74760000000003</v>
      </c>
    </row>
    <row r="253" spans="1:9" x14ac:dyDescent="0.2">
      <c r="A253" s="191">
        <v>82</v>
      </c>
      <c r="B253" s="46" t="s">
        <v>13</v>
      </c>
      <c r="C253" s="88" t="s">
        <v>258</v>
      </c>
      <c r="D253" s="55">
        <v>23.256</v>
      </c>
      <c r="E253" s="83">
        <v>23.186</v>
      </c>
      <c r="F253" s="71">
        <v>4</v>
      </c>
      <c r="G253" s="70" t="s">
        <v>4</v>
      </c>
      <c r="H253" s="28">
        <v>61</v>
      </c>
      <c r="I253" s="29">
        <f t="shared" si="9"/>
        <v>283.72320000000002</v>
      </c>
    </row>
    <row r="254" spans="1:9" x14ac:dyDescent="0.2">
      <c r="A254" s="191">
        <v>83</v>
      </c>
      <c r="B254" s="46" t="s">
        <v>13</v>
      </c>
      <c r="C254" s="88" t="s">
        <v>259</v>
      </c>
      <c r="D254" s="55">
        <v>23.257999999999999</v>
      </c>
      <c r="E254" s="83">
        <v>23.233000000000001</v>
      </c>
      <c r="F254" s="71">
        <v>4</v>
      </c>
      <c r="G254" s="70" t="s">
        <v>4</v>
      </c>
      <c r="H254" s="28">
        <v>61</v>
      </c>
      <c r="I254" s="29">
        <f t="shared" si="9"/>
        <v>283.74760000000003</v>
      </c>
    </row>
    <row r="255" spans="1:9" x14ac:dyDescent="0.2">
      <c r="A255" s="191">
        <v>84</v>
      </c>
      <c r="B255" s="46" t="s">
        <v>13</v>
      </c>
      <c r="C255" s="88" t="s">
        <v>260</v>
      </c>
      <c r="D255" s="55">
        <v>23.256</v>
      </c>
      <c r="E255" s="83">
        <v>23.231000000000002</v>
      </c>
      <c r="F255" s="71">
        <v>4</v>
      </c>
      <c r="G255" s="70" t="s">
        <v>4</v>
      </c>
      <c r="H255" s="28">
        <v>61</v>
      </c>
      <c r="I255" s="29">
        <f t="shared" si="9"/>
        <v>283.72320000000002</v>
      </c>
    </row>
    <row r="256" spans="1:9" x14ac:dyDescent="0.2">
      <c r="A256" s="191">
        <v>85</v>
      </c>
      <c r="B256" s="46" t="s">
        <v>13</v>
      </c>
      <c r="C256" s="88" t="s">
        <v>261</v>
      </c>
      <c r="D256" s="55">
        <v>14.02</v>
      </c>
      <c r="E256" s="83">
        <v>13.609</v>
      </c>
      <c r="F256" s="71">
        <v>4</v>
      </c>
      <c r="G256" s="70" t="s">
        <v>4</v>
      </c>
      <c r="H256" s="28">
        <v>61</v>
      </c>
      <c r="I256" s="29">
        <f t="shared" si="9"/>
        <v>171.04400000000001</v>
      </c>
    </row>
    <row r="257" spans="1:9" x14ac:dyDescent="0.2">
      <c r="A257" s="191">
        <v>86</v>
      </c>
      <c r="B257" s="46" t="s">
        <v>13</v>
      </c>
      <c r="C257" s="88" t="s">
        <v>262</v>
      </c>
      <c r="D257" s="55">
        <v>19.009</v>
      </c>
      <c r="E257" s="83">
        <v>18.986000000000001</v>
      </c>
      <c r="F257" s="71">
        <v>4</v>
      </c>
      <c r="G257" s="70" t="s">
        <v>4</v>
      </c>
      <c r="H257" s="28">
        <v>61</v>
      </c>
      <c r="I257" s="29">
        <f t="shared" si="9"/>
        <v>231.90980000000002</v>
      </c>
    </row>
    <row r="258" spans="1:9" x14ac:dyDescent="0.2">
      <c r="A258" s="191">
        <v>87</v>
      </c>
      <c r="B258" s="46" t="s">
        <v>13</v>
      </c>
      <c r="C258" s="88" t="s">
        <v>263</v>
      </c>
      <c r="D258" s="55">
        <v>31.009</v>
      </c>
      <c r="E258" s="83">
        <v>30.978999999999999</v>
      </c>
      <c r="F258" s="71">
        <v>4</v>
      </c>
      <c r="G258" s="70" t="s">
        <v>4</v>
      </c>
      <c r="H258" s="28">
        <v>61</v>
      </c>
      <c r="I258" s="29">
        <f t="shared" si="9"/>
        <v>378.30980000000005</v>
      </c>
    </row>
    <row r="259" spans="1:9" x14ac:dyDescent="0.2">
      <c r="A259" s="191">
        <v>88</v>
      </c>
      <c r="B259" s="46" t="s">
        <v>13</v>
      </c>
      <c r="C259" s="88" t="s">
        <v>264</v>
      </c>
      <c r="D259" s="55">
        <v>26.425999999999998</v>
      </c>
      <c r="E259" s="83">
        <v>26.396999999999998</v>
      </c>
      <c r="F259" s="71">
        <v>4</v>
      </c>
      <c r="G259" s="70" t="s">
        <v>4</v>
      </c>
      <c r="H259" s="28">
        <v>61</v>
      </c>
      <c r="I259" s="29">
        <f t="shared" si="9"/>
        <v>322.3972</v>
      </c>
    </row>
    <row r="260" spans="1:9" x14ac:dyDescent="0.2">
      <c r="A260" s="191">
        <v>89</v>
      </c>
      <c r="B260" s="46" t="s">
        <v>13</v>
      </c>
      <c r="C260" s="88" t="s">
        <v>265</v>
      </c>
      <c r="D260" s="55">
        <v>22.507999999999999</v>
      </c>
      <c r="E260" s="83">
        <v>22.297999999999998</v>
      </c>
      <c r="F260" s="71">
        <v>4</v>
      </c>
      <c r="G260" s="70" t="s">
        <v>4</v>
      </c>
      <c r="H260" s="28">
        <v>61</v>
      </c>
      <c r="I260" s="29">
        <f t="shared" si="9"/>
        <v>274.5976</v>
      </c>
    </row>
    <row r="261" spans="1:9" x14ac:dyDescent="0.2">
      <c r="A261" s="191">
        <v>90</v>
      </c>
      <c r="B261" s="46" t="s">
        <v>13</v>
      </c>
      <c r="C261" s="88" t="s">
        <v>266</v>
      </c>
      <c r="D261" s="83">
        <v>16.678000000000001</v>
      </c>
      <c r="E261" s="83">
        <v>15.617000000000001</v>
      </c>
      <c r="F261" s="71">
        <v>4</v>
      </c>
      <c r="G261" s="70" t="s">
        <v>4</v>
      </c>
      <c r="H261" s="28">
        <v>61</v>
      </c>
      <c r="I261" s="29">
        <f t="shared" si="9"/>
        <v>203.47160000000002</v>
      </c>
    </row>
    <row r="262" spans="1:9" x14ac:dyDescent="0.2">
      <c r="A262" s="191">
        <v>91</v>
      </c>
      <c r="B262" s="46" t="s">
        <v>13</v>
      </c>
      <c r="C262" s="88" t="s">
        <v>267</v>
      </c>
      <c r="D262" s="83">
        <v>16.677</v>
      </c>
      <c r="E262" s="83">
        <v>16.658999999999999</v>
      </c>
      <c r="F262" s="71">
        <v>4</v>
      </c>
      <c r="G262" s="70" t="s">
        <v>4</v>
      </c>
      <c r="H262" s="28">
        <v>61</v>
      </c>
      <c r="I262" s="29">
        <f t="shared" si="9"/>
        <v>203.45940000000002</v>
      </c>
    </row>
    <row r="263" spans="1:9" ht="13.5" thickBot="1" x14ac:dyDescent="0.25">
      <c r="A263" s="193">
        <v>92</v>
      </c>
      <c r="B263" s="48" t="s">
        <v>13</v>
      </c>
      <c r="C263" s="205" t="s">
        <v>268</v>
      </c>
      <c r="D263" s="206">
        <v>16.678000000000001</v>
      </c>
      <c r="E263" s="206">
        <v>16.661000000000001</v>
      </c>
      <c r="F263" s="86">
        <v>4</v>
      </c>
      <c r="G263" s="84" t="s">
        <v>4</v>
      </c>
      <c r="H263" s="111">
        <v>61</v>
      </c>
      <c r="I263" s="112">
        <f t="shared" si="9"/>
        <v>203.47160000000002</v>
      </c>
    </row>
    <row r="264" spans="1:9" ht="13.5" thickBot="1" x14ac:dyDescent="0.25">
      <c r="A264" s="208"/>
      <c r="B264" s="209"/>
      <c r="C264" s="210"/>
      <c r="D264" s="211">
        <f>SUM(D165:D263)</f>
        <v>2535.0289999999995</v>
      </c>
      <c r="E264" s="211">
        <f>SUM(E165:E263)</f>
        <v>2464.5290000000009</v>
      </c>
      <c r="F264" s="212"/>
      <c r="G264" s="213"/>
      <c r="H264" s="214"/>
      <c r="I264" s="215"/>
    </row>
    <row r="265" spans="1:9" ht="13.5" thickBot="1" x14ac:dyDescent="0.25">
      <c r="A265" s="256"/>
      <c r="B265" s="257"/>
      <c r="C265" s="257"/>
      <c r="D265" s="257"/>
      <c r="E265" s="257"/>
      <c r="F265" s="257"/>
      <c r="G265" s="257"/>
      <c r="H265" s="257"/>
      <c r="I265" s="258"/>
    </row>
    <row r="266" spans="1:9" x14ac:dyDescent="0.2">
      <c r="A266" s="190">
        <v>1</v>
      </c>
      <c r="B266" s="44" t="s">
        <v>14</v>
      </c>
      <c r="C266" s="87" t="s">
        <v>269</v>
      </c>
      <c r="D266" s="59">
        <v>15.004</v>
      </c>
      <c r="E266" s="59">
        <v>14.988</v>
      </c>
      <c r="F266" s="69">
        <v>3</v>
      </c>
      <c r="G266" s="68" t="s">
        <v>4</v>
      </c>
      <c r="H266" s="26">
        <v>61</v>
      </c>
      <c r="I266" s="27">
        <f t="shared" ref="I266:I284" si="10">20%*H266*D266</f>
        <v>183.0488</v>
      </c>
    </row>
    <row r="267" spans="1:9" x14ac:dyDescent="0.2">
      <c r="A267" s="191">
        <v>2</v>
      </c>
      <c r="B267" s="46" t="s">
        <v>14</v>
      </c>
      <c r="C267" s="82" t="s">
        <v>270</v>
      </c>
      <c r="D267" s="55">
        <v>3.0009999999999999</v>
      </c>
      <c r="E267" s="55">
        <v>2.9729999999999999</v>
      </c>
      <c r="F267" s="71">
        <v>4</v>
      </c>
      <c r="G267" s="70" t="s">
        <v>4</v>
      </c>
      <c r="H267" s="28">
        <v>61</v>
      </c>
      <c r="I267" s="29">
        <f t="shared" si="10"/>
        <v>36.612200000000001</v>
      </c>
    </row>
    <row r="268" spans="1:9" x14ac:dyDescent="0.2">
      <c r="A268" s="191">
        <v>3</v>
      </c>
      <c r="B268" s="46" t="s">
        <v>14</v>
      </c>
      <c r="C268" s="82" t="s">
        <v>271</v>
      </c>
      <c r="D268" s="55">
        <v>3.0009999999999999</v>
      </c>
      <c r="E268" s="55">
        <v>2.9980000000000002</v>
      </c>
      <c r="F268" s="71">
        <v>4</v>
      </c>
      <c r="G268" s="70" t="s">
        <v>4</v>
      </c>
      <c r="H268" s="28">
        <v>61</v>
      </c>
      <c r="I268" s="29">
        <f t="shared" si="10"/>
        <v>36.612200000000001</v>
      </c>
    </row>
    <row r="269" spans="1:9" x14ac:dyDescent="0.2">
      <c r="A269" s="191">
        <v>4</v>
      </c>
      <c r="B269" s="46" t="s">
        <v>14</v>
      </c>
      <c r="C269" s="82" t="s">
        <v>272</v>
      </c>
      <c r="D269" s="55">
        <v>15.004</v>
      </c>
      <c r="E269" s="55">
        <v>14.988</v>
      </c>
      <c r="F269" s="71">
        <v>4</v>
      </c>
      <c r="G269" s="70" t="s">
        <v>4</v>
      </c>
      <c r="H269" s="28">
        <v>61</v>
      </c>
      <c r="I269" s="29">
        <f t="shared" si="10"/>
        <v>183.0488</v>
      </c>
    </row>
    <row r="270" spans="1:9" x14ac:dyDescent="0.2">
      <c r="A270" s="191">
        <v>5</v>
      </c>
      <c r="B270" s="46" t="s">
        <v>14</v>
      </c>
      <c r="C270" s="82" t="s">
        <v>273</v>
      </c>
      <c r="D270" s="55">
        <v>10.212</v>
      </c>
      <c r="E270" s="55">
        <v>10.212</v>
      </c>
      <c r="F270" s="71">
        <v>4</v>
      </c>
      <c r="G270" s="70" t="s">
        <v>4</v>
      </c>
      <c r="H270" s="28">
        <v>61</v>
      </c>
      <c r="I270" s="29">
        <f t="shared" si="10"/>
        <v>124.58640000000001</v>
      </c>
    </row>
    <row r="271" spans="1:9" x14ac:dyDescent="0.2">
      <c r="A271" s="191">
        <v>6</v>
      </c>
      <c r="B271" s="46" t="s">
        <v>14</v>
      </c>
      <c r="C271" s="82" t="s">
        <v>274</v>
      </c>
      <c r="D271" s="55">
        <v>9.3629999999999995</v>
      </c>
      <c r="E271" s="55">
        <v>9.3629999999999995</v>
      </c>
      <c r="F271" s="71">
        <v>5</v>
      </c>
      <c r="G271" s="70" t="s">
        <v>4</v>
      </c>
      <c r="H271" s="28">
        <v>61</v>
      </c>
      <c r="I271" s="29">
        <f t="shared" si="10"/>
        <v>114.2286</v>
      </c>
    </row>
    <row r="272" spans="1:9" x14ac:dyDescent="0.2">
      <c r="A272" s="191">
        <v>7</v>
      </c>
      <c r="B272" s="46" t="s">
        <v>14</v>
      </c>
      <c r="C272" s="82" t="s">
        <v>275</v>
      </c>
      <c r="D272" s="55">
        <v>12.249000000000001</v>
      </c>
      <c r="E272" s="55">
        <v>12.249000000000001</v>
      </c>
      <c r="F272" s="71">
        <v>5</v>
      </c>
      <c r="G272" s="70" t="s">
        <v>4</v>
      </c>
      <c r="H272" s="28">
        <v>61</v>
      </c>
      <c r="I272" s="29">
        <f t="shared" si="10"/>
        <v>149.43780000000001</v>
      </c>
    </row>
    <row r="273" spans="1:9" x14ac:dyDescent="0.2">
      <c r="A273" s="191">
        <v>8</v>
      </c>
      <c r="B273" s="46" t="s">
        <v>14</v>
      </c>
      <c r="C273" s="82" t="s">
        <v>276</v>
      </c>
      <c r="D273" s="55">
        <v>3.0009999999999999</v>
      </c>
      <c r="E273" s="55">
        <v>2.9969999999999999</v>
      </c>
      <c r="F273" s="71">
        <v>5</v>
      </c>
      <c r="G273" s="70" t="s">
        <v>4</v>
      </c>
      <c r="H273" s="28">
        <v>61</v>
      </c>
      <c r="I273" s="29">
        <f t="shared" si="10"/>
        <v>36.612200000000001</v>
      </c>
    </row>
    <row r="274" spans="1:9" x14ac:dyDescent="0.2">
      <c r="A274" s="191">
        <v>9</v>
      </c>
      <c r="B274" s="46" t="s">
        <v>14</v>
      </c>
      <c r="C274" s="82" t="s">
        <v>277</v>
      </c>
      <c r="D274" s="55">
        <v>15.004</v>
      </c>
      <c r="E274" s="55">
        <v>14.122</v>
      </c>
      <c r="F274" s="71">
        <v>4</v>
      </c>
      <c r="G274" s="70" t="s">
        <v>4</v>
      </c>
      <c r="H274" s="28">
        <v>61</v>
      </c>
      <c r="I274" s="29">
        <f t="shared" si="10"/>
        <v>183.0488</v>
      </c>
    </row>
    <row r="275" spans="1:9" x14ac:dyDescent="0.2">
      <c r="A275" s="191">
        <v>10</v>
      </c>
      <c r="B275" s="46" t="s">
        <v>14</v>
      </c>
      <c r="C275" s="82" t="s">
        <v>278</v>
      </c>
      <c r="D275" s="55">
        <v>15.005000000000001</v>
      </c>
      <c r="E275" s="55">
        <v>14.843</v>
      </c>
      <c r="F275" s="71">
        <v>4</v>
      </c>
      <c r="G275" s="70" t="s">
        <v>4</v>
      </c>
      <c r="H275" s="28">
        <v>61</v>
      </c>
      <c r="I275" s="29">
        <f t="shared" si="10"/>
        <v>183.06100000000004</v>
      </c>
    </row>
    <row r="276" spans="1:9" x14ac:dyDescent="0.2">
      <c r="A276" s="191">
        <v>11</v>
      </c>
      <c r="B276" s="46" t="s">
        <v>14</v>
      </c>
      <c r="C276" s="82" t="s">
        <v>279</v>
      </c>
      <c r="D276" s="55">
        <v>10.003</v>
      </c>
      <c r="E276" s="55">
        <v>9.9920000000000009</v>
      </c>
      <c r="F276" s="71">
        <v>4</v>
      </c>
      <c r="G276" s="70" t="s">
        <v>4</v>
      </c>
      <c r="H276" s="28">
        <v>61</v>
      </c>
      <c r="I276" s="29">
        <f t="shared" si="10"/>
        <v>122.03660000000001</v>
      </c>
    </row>
    <row r="277" spans="1:9" x14ac:dyDescent="0.2">
      <c r="A277" s="191">
        <v>12</v>
      </c>
      <c r="B277" s="46" t="s">
        <v>14</v>
      </c>
      <c r="C277" s="88" t="s">
        <v>280</v>
      </c>
      <c r="D277" s="55">
        <v>14.009</v>
      </c>
      <c r="E277" s="55">
        <v>13.51</v>
      </c>
      <c r="F277" s="71">
        <v>4</v>
      </c>
      <c r="G277" s="70" t="s">
        <v>4</v>
      </c>
      <c r="H277" s="28">
        <v>61</v>
      </c>
      <c r="I277" s="29">
        <f t="shared" si="10"/>
        <v>170.90980000000002</v>
      </c>
    </row>
    <row r="278" spans="1:9" x14ac:dyDescent="0.2">
      <c r="A278" s="191">
        <v>13</v>
      </c>
      <c r="B278" s="46" t="s">
        <v>14</v>
      </c>
      <c r="C278" s="82" t="s">
        <v>281</v>
      </c>
      <c r="D278" s="55">
        <v>17.015000000000001</v>
      </c>
      <c r="E278" s="55">
        <v>13.531000000000001</v>
      </c>
      <c r="F278" s="71">
        <v>4</v>
      </c>
      <c r="G278" s="70" t="s">
        <v>4</v>
      </c>
      <c r="H278" s="28">
        <v>61</v>
      </c>
      <c r="I278" s="29">
        <f t="shared" si="10"/>
        <v>207.58300000000003</v>
      </c>
    </row>
    <row r="279" spans="1:9" x14ac:dyDescent="0.2">
      <c r="A279" s="191">
        <v>14</v>
      </c>
      <c r="B279" s="46" t="s">
        <v>14</v>
      </c>
      <c r="C279" s="82" t="s">
        <v>282</v>
      </c>
      <c r="D279" s="55">
        <v>19.007000000000001</v>
      </c>
      <c r="E279" s="55">
        <v>17.881</v>
      </c>
      <c r="F279" s="71">
        <v>4</v>
      </c>
      <c r="G279" s="70" t="s">
        <v>4</v>
      </c>
      <c r="H279" s="28">
        <v>61</v>
      </c>
      <c r="I279" s="29">
        <f t="shared" si="10"/>
        <v>231.88540000000003</v>
      </c>
    </row>
    <row r="280" spans="1:9" x14ac:dyDescent="0.2">
      <c r="A280" s="191">
        <v>15</v>
      </c>
      <c r="B280" s="46" t="s">
        <v>14</v>
      </c>
      <c r="C280" s="82" t="s">
        <v>283</v>
      </c>
      <c r="D280" s="55">
        <v>22.010999999999999</v>
      </c>
      <c r="E280" s="55">
        <v>21.620999999999999</v>
      </c>
      <c r="F280" s="71">
        <v>4</v>
      </c>
      <c r="G280" s="70" t="s">
        <v>4</v>
      </c>
      <c r="H280" s="28">
        <v>61</v>
      </c>
      <c r="I280" s="29">
        <f t="shared" si="10"/>
        <v>268.5342</v>
      </c>
    </row>
    <row r="281" spans="1:9" x14ac:dyDescent="0.2">
      <c r="A281" s="191">
        <v>16</v>
      </c>
      <c r="B281" s="46" t="s">
        <v>14</v>
      </c>
      <c r="C281" s="82" t="s">
        <v>284</v>
      </c>
      <c r="D281" s="55">
        <v>12.504</v>
      </c>
      <c r="E281" s="55">
        <v>12.356999999999999</v>
      </c>
      <c r="F281" s="71">
        <v>4</v>
      </c>
      <c r="G281" s="70" t="s">
        <v>4</v>
      </c>
      <c r="H281" s="28">
        <v>61</v>
      </c>
      <c r="I281" s="29">
        <f t="shared" si="10"/>
        <v>152.5488</v>
      </c>
    </row>
    <row r="282" spans="1:9" x14ac:dyDescent="0.2">
      <c r="A282" s="191">
        <v>17</v>
      </c>
      <c r="B282" s="46" t="s">
        <v>14</v>
      </c>
      <c r="C282" s="82" t="s">
        <v>285</v>
      </c>
      <c r="D282" s="55">
        <v>15.005000000000001</v>
      </c>
      <c r="E282" s="55">
        <v>14.694000000000001</v>
      </c>
      <c r="F282" s="71">
        <v>5</v>
      </c>
      <c r="G282" s="70" t="s">
        <v>4</v>
      </c>
      <c r="H282" s="28">
        <v>61</v>
      </c>
      <c r="I282" s="29">
        <f t="shared" si="10"/>
        <v>183.06100000000004</v>
      </c>
    </row>
    <row r="283" spans="1:9" x14ac:dyDescent="0.2">
      <c r="A283" s="191">
        <v>18</v>
      </c>
      <c r="B283" s="46" t="s">
        <v>14</v>
      </c>
      <c r="C283" s="82" t="s">
        <v>286</v>
      </c>
      <c r="D283" s="55">
        <v>15.005000000000001</v>
      </c>
      <c r="E283" s="55">
        <v>13.853</v>
      </c>
      <c r="F283" s="71">
        <v>5</v>
      </c>
      <c r="G283" s="70" t="s">
        <v>4</v>
      </c>
      <c r="H283" s="28">
        <v>61</v>
      </c>
      <c r="I283" s="29">
        <f t="shared" si="10"/>
        <v>183.06100000000004</v>
      </c>
    </row>
    <row r="284" spans="1:9" ht="13.5" thickBot="1" x14ac:dyDescent="0.25">
      <c r="A284" s="192">
        <v>19</v>
      </c>
      <c r="B284" s="56" t="s">
        <v>14</v>
      </c>
      <c r="C284" s="89" t="s">
        <v>287</v>
      </c>
      <c r="D284" s="57">
        <v>10.002000000000001</v>
      </c>
      <c r="E284" s="57">
        <v>8.0419999999999998</v>
      </c>
      <c r="F284" s="72">
        <v>3</v>
      </c>
      <c r="G284" s="81" t="s">
        <v>4</v>
      </c>
      <c r="H284" s="30">
        <v>61</v>
      </c>
      <c r="I284" s="31">
        <f t="shared" si="10"/>
        <v>122.02440000000001</v>
      </c>
    </row>
    <row r="285" spans="1:9" ht="13.5" thickBot="1" x14ac:dyDescent="0.25">
      <c r="A285" s="32"/>
      <c r="B285" s="33"/>
      <c r="C285" s="33"/>
      <c r="D285" s="43">
        <f>SUM(D266:D284)</f>
        <v>235.40499999999997</v>
      </c>
      <c r="E285" s="43">
        <f>SUM(E266:E284)</f>
        <v>225.21400000000003</v>
      </c>
      <c r="F285" s="33"/>
      <c r="G285" s="33"/>
      <c r="H285" s="34"/>
      <c r="I285" s="35"/>
    </row>
    <row r="286" spans="1:9" ht="13.5" thickBot="1" x14ac:dyDescent="0.25">
      <c r="A286" s="256"/>
      <c r="B286" s="257"/>
      <c r="C286" s="257"/>
      <c r="D286" s="257"/>
      <c r="E286" s="257"/>
      <c r="F286" s="257"/>
      <c r="G286" s="257"/>
      <c r="H286" s="257"/>
      <c r="I286" s="258"/>
    </row>
    <row r="287" spans="1:9" x14ac:dyDescent="0.2">
      <c r="A287" s="190">
        <v>1</v>
      </c>
      <c r="B287" s="44" t="s">
        <v>15</v>
      </c>
      <c r="C287" s="68" t="s">
        <v>16</v>
      </c>
      <c r="D287" s="59">
        <v>11.499000000000001</v>
      </c>
      <c r="E287" s="59">
        <v>11.488</v>
      </c>
      <c r="F287" s="69">
        <v>3</v>
      </c>
      <c r="G287" s="68" t="s">
        <v>4</v>
      </c>
      <c r="H287" s="26">
        <v>61</v>
      </c>
      <c r="I287" s="27">
        <f t="shared" ref="I287:I302" si="11">20%*H287*D287</f>
        <v>140.28780000000003</v>
      </c>
    </row>
    <row r="288" spans="1:9" x14ac:dyDescent="0.2">
      <c r="A288" s="191">
        <v>2</v>
      </c>
      <c r="B288" s="46" t="s">
        <v>15</v>
      </c>
      <c r="C288" s="70" t="s">
        <v>288</v>
      </c>
      <c r="D288" s="55">
        <v>15.000999999999999</v>
      </c>
      <c r="E288" s="55">
        <v>14.986000000000001</v>
      </c>
      <c r="F288" s="71">
        <v>4</v>
      </c>
      <c r="G288" s="70" t="s">
        <v>4</v>
      </c>
      <c r="H288" s="28">
        <v>61</v>
      </c>
      <c r="I288" s="29">
        <f t="shared" si="11"/>
        <v>183.01220000000001</v>
      </c>
    </row>
    <row r="289" spans="1:9" x14ac:dyDescent="0.2">
      <c r="A289" s="191">
        <v>3</v>
      </c>
      <c r="B289" s="46" t="s">
        <v>15</v>
      </c>
      <c r="C289" s="70" t="s">
        <v>289</v>
      </c>
      <c r="D289" s="55">
        <v>15.005000000000001</v>
      </c>
      <c r="E289" s="55">
        <v>14.903</v>
      </c>
      <c r="F289" s="71">
        <v>4</v>
      </c>
      <c r="G289" s="70" t="s">
        <v>4</v>
      </c>
      <c r="H289" s="28">
        <v>61</v>
      </c>
      <c r="I289" s="29">
        <f t="shared" si="11"/>
        <v>183.06100000000004</v>
      </c>
    </row>
    <row r="290" spans="1:9" x14ac:dyDescent="0.2">
      <c r="A290" s="191">
        <v>4</v>
      </c>
      <c r="B290" s="46" t="s">
        <v>15</v>
      </c>
      <c r="C290" s="70" t="s">
        <v>290</v>
      </c>
      <c r="D290" s="55">
        <v>8.9760000000000009</v>
      </c>
      <c r="E290" s="55">
        <v>8.1760000000000002</v>
      </c>
      <c r="F290" s="71">
        <v>3</v>
      </c>
      <c r="G290" s="70" t="s">
        <v>4</v>
      </c>
      <c r="H290" s="28">
        <v>61</v>
      </c>
      <c r="I290" s="29">
        <f t="shared" si="11"/>
        <v>109.50720000000003</v>
      </c>
    </row>
    <row r="291" spans="1:9" x14ac:dyDescent="0.2">
      <c r="A291" s="191">
        <v>5</v>
      </c>
      <c r="B291" s="46" t="s">
        <v>15</v>
      </c>
      <c r="C291" s="70" t="s">
        <v>291</v>
      </c>
      <c r="D291" s="55">
        <v>14.954000000000001</v>
      </c>
      <c r="E291" s="55">
        <v>10.263999999999999</v>
      </c>
      <c r="F291" s="71">
        <v>3</v>
      </c>
      <c r="G291" s="70" t="s">
        <v>4</v>
      </c>
      <c r="H291" s="28">
        <v>61</v>
      </c>
      <c r="I291" s="29">
        <f t="shared" si="11"/>
        <v>182.43880000000001</v>
      </c>
    </row>
    <row r="292" spans="1:9" x14ac:dyDescent="0.2">
      <c r="A292" s="191">
        <v>6</v>
      </c>
      <c r="B292" s="46" t="s">
        <v>15</v>
      </c>
      <c r="C292" s="70" t="s">
        <v>292</v>
      </c>
      <c r="D292" s="55">
        <v>15.003</v>
      </c>
      <c r="E292" s="55">
        <v>14.988</v>
      </c>
      <c r="F292" s="71">
        <v>3</v>
      </c>
      <c r="G292" s="70" t="s">
        <v>4</v>
      </c>
      <c r="H292" s="28">
        <v>61</v>
      </c>
      <c r="I292" s="29">
        <f t="shared" si="11"/>
        <v>183.03660000000002</v>
      </c>
    </row>
    <row r="293" spans="1:9" ht="13.5" thickBot="1" x14ac:dyDescent="0.25">
      <c r="A293" s="193">
        <v>7</v>
      </c>
      <c r="B293" s="48" t="s">
        <v>15</v>
      </c>
      <c r="C293" s="84" t="s">
        <v>293</v>
      </c>
      <c r="D293" s="85">
        <v>15.002000000000001</v>
      </c>
      <c r="E293" s="85">
        <v>14.986000000000001</v>
      </c>
      <c r="F293" s="86">
        <v>3</v>
      </c>
      <c r="G293" s="84" t="s">
        <v>4</v>
      </c>
      <c r="H293" s="111">
        <v>61</v>
      </c>
      <c r="I293" s="112">
        <f t="shared" si="11"/>
        <v>183.02440000000001</v>
      </c>
    </row>
    <row r="294" spans="1:9" x14ac:dyDescent="0.2">
      <c r="A294" s="41"/>
      <c r="B294" s="199"/>
      <c r="C294" s="200"/>
      <c r="D294" s="201"/>
      <c r="E294" s="201"/>
      <c r="F294" s="202"/>
      <c r="G294" s="200"/>
      <c r="H294" s="41"/>
      <c r="I294" s="42"/>
    </row>
    <row r="295" spans="1:9" x14ac:dyDescent="0.2">
      <c r="A295" s="2"/>
      <c r="B295" s="3"/>
      <c r="C295" s="15"/>
      <c r="D295" s="15"/>
      <c r="E295" s="15"/>
      <c r="F295" s="4"/>
      <c r="G295" s="5"/>
      <c r="H295" s="6"/>
      <c r="I295" s="42"/>
    </row>
    <row r="296" spans="1:9" x14ac:dyDescent="0.2">
      <c r="A296" s="2"/>
      <c r="B296" s="3"/>
      <c r="C296" s="15"/>
      <c r="D296" s="15"/>
      <c r="E296" s="15"/>
      <c r="F296" s="4"/>
      <c r="G296" s="5"/>
      <c r="H296" s="6"/>
      <c r="I296" s="42"/>
    </row>
    <row r="297" spans="1:9" ht="13.5" thickBot="1" x14ac:dyDescent="0.25">
      <c r="A297" s="2"/>
      <c r="B297" s="3"/>
      <c r="C297" s="15"/>
      <c r="D297" s="15"/>
      <c r="E297" s="15"/>
      <c r="F297" s="4"/>
      <c r="G297" s="5"/>
      <c r="H297" s="6"/>
      <c r="I297" s="42"/>
    </row>
    <row r="298" spans="1:9" x14ac:dyDescent="0.2">
      <c r="A298" s="190">
        <v>8</v>
      </c>
      <c r="B298" s="44" t="s">
        <v>15</v>
      </c>
      <c r="C298" s="68" t="s">
        <v>17</v>
      </c>
      <c r="D298" s="59">
        <v>8.4979999999999993</v>
      </c>
      <c r="E298" s="59">
        <v>8.4890000000000008</v>
      </c>
      <c r="F298" s="69">
        <v>4</v>
      </c>
      <c r="G298" s="68" t="s">
        <v>4</v>
      </c>
      <c r="H298" s="26">
        <v>61</v>
      </c>
      <c r="I298" s="27">
        <f t="shared" si="11"/>
        <v>103.6756</v>
      </c>
    </row>
    <row r="299" spans="1:9" x14ac:dyDescent="0.2">
      <c r="A299" s="191">
        <v>9</v>
      </c>
      <c r="B299" s="46" t="s">
        <v>15</v>
      </c>
      <c r="C299" s="70" t="s">
        <v>294</v>
      </c>
      <c r="D299" s="55">
        <v>13.317</v>
      </c>
      <c r="E299" s="55">
        <v>13.166</v>
      </c>
      <c r="F299" s="71">
        <v>3</v>
      </c>
      <c r="G299" s="70" t="s">
        <v>4</v>
      </c>
      <c r="H299" s="28">
        <v>61</v>
      </c>
      <c r="I299" s="29">
        <f t="shared" si="11"/>
        <v>162.46740000000003</v>
      </c>
    </row>
    <row r="300" spans="1:9" x14ac:dyDescent="0.2">
      <c r="A300" s="191">
        <v>10</v>
      </c>
      <c r="B300" s="46" t="s">
        <v>15</v>
      </c>
      <c r="C300" s="70" t="s">
        <v>295</v>
      </c>
      <c r="D300" s="55">
        <v>15.000999999999999</v>
      </c>
      <c r="E300" s="55">
        <v>14.285</v>
      </c>
      <c r="F300" s="71">
        <v>3</v>
      </c>
      <c r="G300" s="70" t="s">
        <v>4</v>
      </c>
      <c r="H300" s="28">
        <v>61</v>
      </c>
      <c r="I300" s="29">
        <f t="shared" si="11"/>
        <v>183.01220000000001</v>
      </c>
    </row>
    <row r="301" spans="1:9" x14ac:dyDescent="0.2">
      <c r="A301" s="191">
        <v>11</v>
      </c>
      <c r="B301" s="46" t="s">
        <v>15</v>
      </c>
      <c r="C301" s="70" t="s">
        <v>296</v>
      </c>
      <c r="D301" s="55">
        <v>15.002000000000001</v>
      </c>
      <c r="E301" s="55">
        <v>14.345000000000001</v>
      </c>
      <c r="F301" s="71">
        <v>3</v>
      </c>
      <c r="G301" s="70" t="s">
        <v>4</v>
      </c>
      <c r="H301" s="28">
        <v>61</v>
      </c>
      <c r="I301" s="29">
        <f t="shared" si="11"/>
        <v>183.02440000000001</v>
      </c>
    </row>
    <row r="302" spans="1:9" ht="13.5" thickBot="1" x14ac:dyDescent="0.25">
      <c r="A302" s="193">
        <v>12</v>
      </c>
      <c r="B302" s="48" t="s">
        <v>15</v>
      </c>
      <c r="C302" s="84" t="s">
        <v>297</v>
      </c>
      <c r="D302" s="85">
        <v>15.003</v>
      </c>
      <c r="E302" s="85">
        <v>14.846</v>
      </c>
      <c r="F302" s="86">
        <v>3</v>
      </c>
      <c r="G302" s="84" t="s">
        <v>4</v>
      </c>
      <c r="H302" s="111">
        <v>61</v>
      </c>
      <c r="I302" s="112">
        <f t="shared" si="11"/>
        <v>183.03660000000002</v>
      </c>
    </row>
    <row r="303" spans="1:9" ht="13.5" thickBot="1" x14ac:dyDescent="0.25">
      <c r="A303" s="32"/>
      <c r="B303" s="33"/>
      <c r="C303" s="33"/>
      <c r="D303" s="43">
        <f>SUM(D287:D302)</f>
        <v>162.26100000000002</v>
      </c>
      <c r="E303" s="43">
        <f>SUM(E287:E302)</f>
        <v>154.92200000000003</v>
      </c>
      <c r="F303" s="33"/>
      <c r="G303" s="33"/>
      <c r="H303" s="34"/>
      <c r="I303" s="35"/>
    </row>
    <row r="304" spans="1:9" ht="13.5" thickBot="1" x14ac:dyDescent="0.25">
      <c r="A304" s="259"/>
      <c r="B304" s="260"/>
      <c r="C304" s="260"/>
      <c r="D304" s="260"/>
      <c r="E304" s="260"/>
      <c r="F304" s="260"/>
      <c r="G304" s="260"/>
      <c r="H304" s="260"/>
      <c r="I304" s="261"/>
    </row>
    <row r="305" spans="1:9" x14ac:dyDescent="0.2">
      <c r="A305" s="190">
        <v>1</v>
      </c>
      <c r="B305" s="44" t="s">
        <v>18</v>
      </c>
      <c r="C305" s="87" t="s">
        <v>298</v>
      </c>
      <c r="D305" s="59">
        <v>6.875</v>
      </c>
      <c r="E305" s="59">
        <v>6.8689999999999998</v>
      </c>
      <c r="F305" s="69">
        <v>4</v>
      </c>
      <c r="G305" s="68" t="s">
        <v>4</v>
      </c>
      <c r="H305" s="26">
        <v>61</v>
      </c>
      <c r="I305" s="27">
        <f t="shared" ref="I305:I328" si="12">20%*H305*D305</f>
        <v>83.875000000000014</v>
      </c>
    </row>
    <row r="306" spans="1:9" x14ac:dyDescent="0.2">
      <c r="A306" s="191">
        <v>2</v>
      </c>
      <c r="B306" s="46" t="s">
        <v>18</v>
      </c>
      <c r="C306" s="82" t="s">
        <v>299</v>
      </c>
      <c r="D306" s="55">
        <v>29.992999999999999</v>
      </c>
      <c r="E306" s="55">
        <v>29.992999999999999</v>
      </c>
      <c r="F306" s="71">
        <v>4</v>
      </c>
      <c r="G306" s="70" t="s">
        <v>4</v>
      </c>
      <c r="H306" s="28">
        <v>61</v>
      </c>
      <c r="I306" s="29">
        <f t="shared" si="12"/>
        <v>365.91460000000001</v>
      </c>
    </row>
    <row r="307" spans="1:9" x14ac:dyDescent="0.2">
      <c r="A307" s="191">
        <v>3</v>
      </c>
      <c r="B307" s="46" t="s">
        <v>18</v>
      </c>
      <c r="C307" s="82" t="s">
        <v>300</v>
      </c>
      <c r="D307" s="55">
        <v>3.746</v>
      </c>
      <c r="E307" s="55">
        <v>3.6269999999999998</v>
      </c>
      <c r="F307" s="71">
        <v>4</v>
      </c>
      <c r="G307" s="70" t="s">
        <v>4</v>
      </c>
      <c r="H307" s="28">
        <v>61</v>
      </c>
      <c r="I307" s="29">
        <f t="shared" si="12"/>
        <v>45.701200000000007</v>
      </c>
    </row>
    <row r="308" spans="1:9" x14ac:dyDescent="0.2">
      <c r="A308" s="191">
        <v>4</v>
      </c>
      <c r="B308" s="46" t="s">
        <v>18</v>
      </c>
      <c r="C308" s="82" t="s">
        <v>301</v>
      </c>
      <c r="D308" s="55">
        <v>22.504000000000001</v>
      </c>
      <c r="E308" s="55">
        <v>22.100999999999999</v>
      </c>
      <c r="F308" s="71">
        <v>4</v>
      </c>
      <c r="G308" s="70" t="s">
        <v>4</v>
      </c>
      <c r="H308" s="28">
        <v>61</v>
      </c>
      <c r="I308" s="29">
        <f t="shared" si="12"/>
        <v>274.54880000000003</v>
      </c>
    </row>
    <row r="309" spans="1:9" x14ac:dyDescent="0.2">
      <c r="A309" s="191">
        <v>5</v>
      </c>
      <c r="B309" s="46" t="s">
        <v>18</v>
      </c>
      <c r="C309" s="82" t="s">
        <v>54</v>
      </c>
      <c r="D309" s="55">
        <v>15.003</v>
      </c>
      <c r="E309" s="55">
        <v>4.5960000000000001</v>
      </c>
      <c r="F309" s="71">
        <v>3</v>
      </c>
      <c r="G309" s="70" t="s">
        <v>4</v>
      </c>
      <c r="H309" s="28">
        <v>61</v>
      </c>
      <c r="I309" s="29">
        <f t="shared" si="12"/>
        <v>183.03660000000002</v>
      </c>
    </row>
    <row r="310" spans="1:9" x14ac:dyDescent="0.2">
      <c r="A310" s="191">
        <v>6</v>
      </c>
      <c r="B310" s="46" t="s">
        <v>18</v>
      </c>
      <c r="C310" s="82" t="s">
        <v>302</v>
      </c>
      <c r="D310" s="55">
        <v>15.003</v>
      </c>
      <c r="E310" s="55">
        <v>14.988</v>
      </c>
      <c r="F310" s="71">
        <v>3</v>
      </c>
      <c r="G310" s="70" t="s">
        <v>4</v>
      </c>
      <c r="H310" s="28">
        <v>61</v>
      </c>
      <c r="I310" s="29">
        <f t="shared" si="12"/>
        <v>183.03660000000002</v>
      </c>
    </row>
    <row r="311" spans="1:9" x14ac:dyDescent="0.2">
      <c r="A311" s="191">
        <v>7</v>
      </c>
      <c r="B311" s="46" t="s">
        <v>18</v>
      </c>
      <c r="C311" s="82" t="s">
        <v>303</v>
      </c>
      <c r="D311" s="55">
        <v>10.002000000000001</v>
      </c>
      <c r="E311" s="55">
        <v>9.9930000000000003</v>
      </c>
      <c r="F311" s="71">
        <v>3</v>
      </c>
      <c r="G311" s="70" t="s">
        <v>4</v>
      </c>
      <c r="H311" s="28">
        <v>61</v>
      </c>
      <c r="I311" s="29">
        <f t="shared" si="12"/>
        <v>122.02440000000001</v>
      </c>
    </row>
    <row r="312" spans="1:9" x14ac:dyDescent="0.2">
      <c r="A312" s="191">
        <v>8</v>
      </c>
      <c r="B312" s="46" t="s">
        <v>18</v>
      </c>
      <c r="C312" s="82" t="s">
        <v>304</v>
      </c>
      <c r="D312" s="55">
        <v>10.004</v>
      </c>
      <c r="E312" s="55">
        <v>9.9930000000000003</v>
      </c>
      <c r="F312" s="71">
        <v>3</v>
      </c>
      <c r="G312" s="70" t="s">
        <v>4</v>
      </c>
      <c r="H312" s="28">
        <v>61</v>
      </c>
      <c r="I312" s="29">
        <f t="shared" si="12"/>
        <v>122.0488</v>
      </c>
    </row>
    <row r="313" spans="1:9" x14ac:dyDescent="0.2">
      <c r="A313" s="191">
        <v>9</v>
      </c>
      <c r="B313" s="46" t="s">
        <v>18</v>
      </c>
      <c r="C313" s="82" t="s">
        <v>305</v>
      </c>
      <c r="D313" s="55">
        <v>16.498999999999999</v>
      </c>
      <c r="E313" s="55">
        <v>15.962</v>
      </c>
      <c r="F313" s="71">
        <v>4</v>
      </c>
      <c r="G313" s="70" t="s">
        <v>4</v>
      </c>
      <c r="H313" s="28">
        <v>61</v>
      </c>
      <c r="I313" s="29">
        <f t="shared" si="12"/>
        <v>201.2878</v>
      </c>
    </row>
    <row r="314" spans="1:9" x14ac:dyDescent="0.2">
      <c r="A314" s="191">
        <v>10</v>
      </c>
      <c r="B314" s="46" t="s">
        <v>18</v>
      </c>
      <c r="C314" s="82" t="s">
        <v>306</v>
      </c>
      <c r="D314" s="55">
        <v>45.889000000000003</v>
      </c>
      <c r="E314" s="83">
        <v>44.881</v>
      </c>
      <c r="F314" s="71">
        <v>4</v>
      </c>
      <c r="G314" s="70" t="s">
        <v>4</v>
      </c>
      <c r="H314" s="28">
        <v>61</v>
      </c>
      <c r="I314" s="29">
        <f t="shared" si="12"/>
        <v>559.84580000000005</v>
      </c>
    </row>
    <row r="315" spans="1:9" ht="13.5" thickBot="1" x14ac:dyDescent="0.25">
      <c r="A315" s="193">
        <v>11</v>
      </c>
      <c r="B315" s="48" t="s">
        <v>18</v>
      </c>
      <c r="C315" s="130" t="s">
        <v>307</v>
      </c>
      <c r="D315" s="85">
        <v>15.952999999999999</v>
      </c>
      <c r="E315" s="85">
        <v>15.420999999999999</v>
      </c>
      <c r="F315" s="86">
        <v>4</v>
      </c>
      <c r="G315" s="84" t="s">
        <v>4</v>
      </c>
      <c r="H315" s="111">
        <v>61</v>
      </c>
      <c r="I315" s="112">
        <f t="shared" si="12"/>
        <v>194.6266</v>
      </c>
    </row>
    <row r="316" spans="1:9" ht="13.5" thickBot="1" x14ac:dyDescent="0.25">
      <c r="A316" s="49"/>
      <c r="B316" s="188"/>
      <c r="C316" s="135"/>
      <c r="D316" s="136">
        <f>SUM(D305:D315)</f>
        <v>191.471</v>
      </c>
      <c r="E316" s="136">
        <f>SUM(E305:E315)</f>
        <v>178.42399999999998</v>
      </c>
      <c r="F316" s="137"/>
      <c r="G316" s="189"/>
      <c r="H316" s="52"/>
      <c r="I316" s="107"/>
    </row>
    <row r="317" spans="1:9" ht="13.5" thickBot="1" x14ac:dyDescent="0.25">
      <c r="A317" s="247"/>
      <c r="B317" s="248"/>
      <c r="C317" s="248"/>
      <c r="D317" s="248"/>
      <c r="E317" s="248"/>
      <c r="F317" s="248"/>
      <c r="G317" s="248"/>
      <c r="H317" s="248"/>
      <c r="I317" s="249"/>
    </row>
    <row r="318" spans="1:9" x14ac:dyDescent="0.2">
      <c r="A318" s="190">
        <v>1</v>
      </c>
      <c r="B318" s="132" t="s">
        <v>19</v>
      </c>
      <c r="C318" s="87" t="s">
        <v>308</v>
      </c>
      <c r="D318" s="59">
        <v>3.3460000000000001</v>
      </c>
      <c r="E318" s="59">
        <v>3.2480000000000002</v>
      </c>
      <c r="F318" s="69">
        <v>4</v>
      </c>
      <c r="G318" s="68" t="s">
        <v>4</v>
      </c>
      <c r="H318" s="26">
        <v>61</v>
      </c>
      <c r="I318" s="27">
        <f t="shared" si="12"/>
        <v>40.821200000000005</v>
      </c>
    </row>
    <row r="319" spans="1:9" x14ac:dyDescent="0.2">
      <c r="A319" s="191">
        <v>2</v>
      </c>
      <c r="B319" s="131" t="s">
        <v>19</v>
      </c>
      <c r="C319" s="82" t="s">
        <v>309</v>
      </c>
      <c r="D319" s="55">
        <v>16.006</v>
      </c>
      <c r="E319" s="55">
        <v>11.686</v>
      </c>
      <c r="F319" s="71">
        <v>5</v>
      </c>
      <c r="G319" s="70" t="s">
        <v>4</v>
      </c>
      <c r="H319" s="28">
        <v>61</v>
      </c>
      <c r="I319" s="29">
        <f t="shared" si="12"/>
        <v>195.27320000000003</v>
      </c>
    </row>
    <row r="320" spans="1:9" x14ac:dyDescent="0.2">
      <c r="A320" s="191">
        <v>3</v>
      </c>
      <c r="B320" s="131" t="s">
        <v>19</v>
      </c>
      <c r="C320" s="82" t="s">
        <v>310</v>
      </c>
      <c r="D320" s="55">
        <v>14.891</v>
      </c>
      <c r="E320" s="55">
        <v>14.106</v>
      </c>
      <c r="F320" s="71">
        <v>5</v>
      </c>
      <c r="G320" s="70" t="s">
        <v>4</v>
      </c>
      <c r="H320" s="28">
        <v>61</v>
      </c>
      <c r="I320" s="29">
        <f t="shared" si="12"/>
        <v>181.67020000000002</v>
      </c>
    </row>
    <row r="321" spans="1:9" x14ac:dyDescent="0.2">
      <c r="A321" s="191">
        <v>4</v>
      </c>
      <c r="B321" s="131" t="s">
        <v>19</v>
      </c>
      <c r="C321" s="82" t="s">
        <v>311</v>
      </c>
      <c r="D321" s="55">
        <v>38.006999999999998</v>
      </c>
      <c r="E321" s="55">
        <v>37.966999999999999</v>
      </c>
      <c r="F321" s="71">
        <v>5</v>
      </c>
      <c r="G321" s="70" t="s">
        <v>4</v>
      </c>
      <c r="H321" s="28">
        <v>61</v>
      </c>
      <c r="I321" s="29">
        <f t="shared" si="12"/>
        <v>463.68540000000002</v>
      </c>
    </row>
    <row r="322" spans="1:9" x14ac:dyDescent="0.2">
      <c r="A322" s="191">
        <v>5</v>
      </c>
      <c r="B322" s="131" t="s">
        <v>19</v>
      </c>
      <c r="C322" s="82" t="s">
        <v>312</v>
      </c>
      <c r="D322" s="55">
        <v>18.202999999999999</v>
      </c>
      <c r="E322" s="55">
        <v>18.003</v>
      </c>
      <c r="F322" s="71">
        <v>4</v>
      </c>
      <c r="G322" s="70" t="s">
        <v>4</v>
      </c>
      <c r="H322" s="28">
        <v>61</v>
      </c>
      <c r="I322" s="29">
        <f t="shared" si="12"/>
        <v>222.07660000000001</v>
      </c>
    </row>
    <row r="323" spans="1:9" x14ac:dyDescent="0.2">
      <c r="A323" s="191">
        <v>6</v>
      </c>
      <c r="B323" s="131" t="s">
        <v>19</v>
      </c>
      <c r="C323" s="82" t="s">
        <v>56</v>
      </c>
      <c r="D323" s="55">
        <v>19.004999999999999</v>
      </c>
      <c r="E323" s="55">
        <v>9.27</v>
      </c>
      <c r="F323" s="71">
        <v>4</v>
      </c>
      <c r="G323" s="70" t="s">
        <v>4</v>
      </c>
      <c r="H323" s="28">
        <v>61</v>
      </c>
      <c r="I323" s="29">
        <f t="shared" si="12"/>
        <v>231.86100000000002</v>
      </c>
    </row>
    <row r="324" spans="1:9" x14ac:dyDescent="0.2">
      <c r="A324" s="191">
        <v>7</v>
      </c>
      <c r="B324" s="131" t="s">
        <v>19</v>
      </c>
      <c r="C324" s="82" t="s">
        <v>313</v>
      </c>
      <c r="D324" s="55">
        <v>12.004</v>
      </c>
      <c r="E324" s="55">
        <v>11.788</v>
      </c>
      <c r="F324" s="71">
        <v>4</v>
      </c>
      <c r="G324" s="70" t="s">
        <v>4</v>
      </c>
      <c r="H324" s="28">
        <v>61</v>
      </c>
      <c r="I324" s="29">
        <f t="shared" si="12"/>
        <v>146.44880000000001</v>
      </c>
    </row>
    <row r="325" spans="1:9" x14ac:dyDescent="0.2">
      <c r="A325" s="191">
        <v>8</v>
      </c>
      <c r="B325" s="131" t="s">
        <v>19</v>
      </c>
      <c r="C325" s="82" t="s">
        <v>314</v>
      </c>
      <c r="D325" s="55">
        <v>12.204000000000001</v>
      </c>
      <c r="E325" s="55">
        <v>12.096</v>
      </c>
      <c r="F325" s="71">
        <v>4</v>
      </c>
      <c r="G325" s="70" t="s">
        <v>4</v>
      </c>
      <c r="H325" s="28">
        <v>61</v>
      </c>
      <c r="I325" s="29">
        <f t="shared" si="12"/>
        <v>148.88880000000003</v>
      </c>
    </row>
    <row r="326" spans="1:9" x14ac:dyDescent="0.2">
      <c r="A326" s="191">
        <v>9</v>
      </c>
      <c r="B326" s="131" t="s">
        <v>19</v>
      </c>
      <c r="C326" s="82" t="s">
        <v>315</v>
      </c>
      <c r="D326" s="55">
        <v>8.1159999999999997</v>
      </c>
      <c r="E326" s="55">
        <v>7.23</v>
      </c>
      <c r="F326" s="71">
        <v>3</v>
      </c>
      <c r="G326" s="70" t="s">
        <v>4</v>
      </c>
      <c r="H326" s="28">
        <v>61</v>
      </c>
      <c r="I326" s="29">
        <f t="shared" si="12"/>
        <v>99.015200000000007</v>
      </c>
    </row>
    <row r="327" spans="1:9" x14ac:dyDescent="0.2">
      <c r="A327" s="191">
        <v>10</v>
      </c>
      <c r="B327" s="131" t="s">
        <v>19</v>
      </c>
      <c r="C327" s="82" t="s">
        <v>316</v>
      </c>
      <c r="D327" s="55">
        <v>16.667999999999999</v>
      </c>
      <c r="E327" s="55">
        <v>15.666</v>
      </c>
      <c r="F327" s="71">
        <v>4</v>
      </c>
      <c r="G327" s="70" t="s">
        <v>4</v>
      </c>
      <c r="H327" s="28">
        <v>61</v>
      </c>
      <c r="I327" s="29">
        <f t="shared" si="12"/>
        <v>203.34960000000001</v>
      </c>
    </row>
    <row r="328" spans="1:9" ht="13.5" thickBot="1" x14ac:dyDescent="0.25">
      <c r="A328" s="193">
        <v>11</v>
      </c>
      <c r="B328" s="133" t="s">
        <v>19</v>
      </c>
      <c r="C328" s="130" t="s">
        <v>57</v>
      </c>
      <c r="D328" s="85">
        <v>37.338000000000001</v>
      </c>
      <c r="E328" s="85">
        <v>28.05</v>
      </c>
      <c r="F328" s="86">
        <v>4</v>
      </c>
      <c r="G328" s="84" t="s">
        <v>4</v>
      </c>
      <c r="H328" s="111">
        <v>61</v>
      </c>
      <c r="I328" s="112">
        <f t="shared" si="12"/>
        <v>455.52360000000004</v>
      </c>
    </row>
    <row r="329" spans="1:9" ht="13.5" thickBot="1" x14ac:dyDescent="0.25">
      <c r="A329" s="49"/>
      <c r="B329" s="134"/>
      <c r="C329" s="135"/>
      <c r="D329" s="136">
        <f>SUM(D318:D328)</f>
        <v>195.78799999999998</v>
      </c>
      <c r="E329" s="136">
        <f>SUM(E318:E328)</f>
        <v>169.11</v>
      </c>
      <c r="F329" s="137"/>
      <c r="G329" s="138"/>
      <c r="H329" s="52"/>
      <c r="I329" s="107"/>
    </row>
    <row r="330" spans="1:9" ht="13.5" thickBot="1" x14ac:dyDescent="0.25">
      <c r="A330" s="259"/>
      <c r="B330" s="260"/>
      <c r="C330" s="260"/>
      <c r="D330" s="260"/>
      <c r="E330" s="260"/>
      <c r="F330" s="260"/>
      <c r="G330" s="260"/>
      <c r="H330" s="260"/>
      <c r="I330" s="261"/>
    </row>
    <row r="331" spans="1:9" x14ac:dyDescent="0.2">
      <c r="A331" s="190">
        <v>1</v>
      </c>
      <c r="B331" s="44" t="s">
        <v>20</v>
      </c>
      <c r="C331" s="129" t="s">
        <v>317</v>
      </c>
      <c r="D331" s="59">
        <v>3.0009999999999999</v>
      </c>
      <c r="E331" s="54">
        <v>2.9969999999999999</v>
      </c>
      <c r="F331" s="69">
        <v>4</v>
      </c>
      <c r="G331" s="68" t="s">
        <v>4</v>
      </c>
      <c r="H331" s="26">
        <v>61</v>
      </c>
      <c r="I331" s="27">
        <f t="shared" ref="I331:I337" si="13">20%*H331*D331</f>
        <v>36.612200000000001</v>
      </c>
    </row>
    <row r="332" spans="1:9" x14ac:dyDescent="0.2">
      <c r="A332" s="191">
        <v>2</v>
      </c>
      <c r="B332" s="46" t="s">
        <v>20</v>
      </c>
      <c r="C332" s="88" t="s">
        <v>318</v>
      </c>
      <c r="D332" s="55">
        <v>9.0060000000000002</v>
      </c>
      <c r="E332" s="55">
        <v>8.8780000000000001</v>
      </c>
      <c r="F332" s="71">
        <v>4</v>
      </c>
      <c r="G332" s="70" t="s">
        <v>4</v>
      </c>
      <c r="H332" s="28">
        <v>61</v>
      </c>
      <c r="I332" s="29">
        <f t="shared" si="13"/>
        <v>109.87320000000001</v>
      </c>
    </row>
    <row r="333" spans="1:9" x14ac:dyDescent="0.2">
      <c r="A333" s="191">
        <v>3</v>
      </c>
      <c r="B333" s="46" t="s">
        <v>20</v>
      </c>
      <c r="C333" s="88" t="s">
        <v>319</v>
      </c>
      <c r="D333" s="55">
        <v>10.002000000000001</v>
      </c>
      <c r="E333" s="55">
        <v>9.9909999999999997</v>
      </c>
      <c r="F333" s="71">
        <v>4</v>
      </c>
      <c r="G333" s="70" t="s">
        <v>4</v>
      </c>
      <c r="H333" s="28">
        <v>61</v>
      </c>
      <c r="I333" s="29">
        <f t="shared" si="13"/>
        <v>122.02440000000001</v>
      </c>
    </row>
    <row r="334" spans="1:9" x14ac:dyDescent="0.2">
      <c r="A334" s="191">
        <v>4</v>
      </c>
      <c r="B334" s="46" t="s">
        <v>20</v>
      </c>
      <c r="C334" s="88" t="s">
        <v>320</v>
      </c>
      <c r="D334" s="55">
        <v>15.003</v>
      </c>
      <c r="E334" s="55">
        <v>14.577999999999999</v>
      </c>
      <c r="F334" s="71">
        <v>4</v>
      </c>
      <c r="G334" s="70" t="s">
        <v>4</v>
      </c>
      <c r="H334" s="28">
        <v>61</v>
      </c>
      <c r="I334" s="29">
        <f t="shared" si="13"/>
        <v>183.03660000000002</v>
      </c>
    </row>
    <row r="335" spans="1:9" x14ac:dyDescent="0.2">
      <c r="A335" s="191">
        <v>5</v>
      </c>
      <c r="B335" s="46" t="s">
        <v>20</v>
      </c>
      <c r="C335" s="82" t="s">
        <v>321</v>
      </c>
      <c r="D335" s="55">
        <v>10.314</v>
      </c>
      <c r="E335" s="55">
        <v>10.303000000000001</v>
      </c>
      <c r="F335" s="71">
        <v>4</v>
      </c>
      <c r="G335" s="70" t="s">
        <v>4</v>
      </c>
      <c r="H335" s="28">
        <v>61</v>
      </c>
      <c r="I335" s="29">
        <f t="shared" si="13"/>
        <v>125.83080000000001</v>
      </c>
    </row>
    <row r="336" spans="1:9" x14ac:dyDescent="0.2">
      <c r="A336" s="191">
        <v>6</v>
      </c>
      <c r="B336" s="46" t="s">
        <v>20</v>
      </c>
      <c r="C336" s="82" t="s">
        <v>322</v>
      </c>
      <c r="D336" s="55">
        <v>19.504000000000001</v>
      </c>
      <c r="E336" s="55">
        <v>19.486000000000001</v>
      </c>
      <c r="F336" s="71">
        <v>4</v>
      </c>
      <c r="G336" s="70" t="s">
        <v>4</v>
      </c>
      <c r="H336" s="28">
        <v>61</v>
      </c>
      <c r="I336" s="29">
        <f t="shared" si="13"/>
        <v>237.94880000000003</v>
      </c>
    </row>
    <row r="337" spans="1:9" ht="13.5" thickBot="1" x14ac:dyDescent="0.25">
      <c r="A337" s="192">
        <v>7</v>
      </c>
      <c r="B337" s="56" t="s">
        <v>20</v>
      </c>
      <c r="C337" s="89" t="s">
        <v>323</v>
      </c>
      <c r="D337" s="57">
        <v>13.004</v>
      </c>
      <c r="E337" s="57">
        <v>12.743</v>
      </c>
      <c r="F337" s="72">
        <v>4</v>
      </c>
      <c r="G337" s="81" t="s">
        <v>4</v>
      </c>
      <c r="H337" s="30">
        <v>61</v>
      </c>
      <c r="I337" s="31">
        <f t="shared" si="13"/>
        <v>158.64879999999999</v>
      </c>
    </row>
    <row r="338" spans="1:9" ht="13.5" thickBot="1" x14ac:dyDescent="0.25">
      <c r="A338" s="139"/>
      <c r="B338" s="33"/>
      <c r="C338" s="33"/>
      <c r="D338" s="43">
        <f>SUM(D331:D337)</f>
        <v>79.834000000000003</v>
      </c>
      <c r="E338" s="43">
        <f>SUM(E331:E337)</f>
        <v>78.975999999999999</v>
      </c>
      <c r="F338" s="33"/>
      <c r="G338" s="33"/>
      <c r="H338" s="33"/>
      <c r="I338" s="102"/>
    </row>
    <row r="339" spans="1:9" ht="13.5" thickBot="1" x14ac:dyDescent="0.25">
      <c r="A339" s="259"/>
      <c r="B339" s="260"/>
      <c r="C339" s="260"/>
      <c r="D339" s="260"/>
      <c r="E339" s="260"/>
      <c r="F339" s="260"/>
      <c r="G339" s="260"/>
      <c r="H339" s="260"/>
      <c r="I339" s="261"/>
    </row>
    <row r="340" spans="1:9" x14ac:dyDescent="0.2">
      <c r="A340" s="190">
        <v>1</v>
      </c>
      <c r="B340" s="44" t="s">
        <v>0</v>
      </c>
      <c r="C340" s="87" t="s">
        <v>324</v>
      </c>
      <c r="D340" s="59">
        <v>15.005000000000001</v>
      </c>
      <c r="E340" s="59">
        <v>13.875</v>
      </c>
      <c r="F340" s="69">
        <v>4</v>
      </c>
      <c r="G340" s="68" t="s">
        <v>4</v>
      </c>
      <c r="H340" s="26">
        <v>61</v>
      </c>
      <c r="I340" s="27">
        <f t="shared" ref="I340:I349" si="14">20%*H340*D340</f>
        <v>183.06100000000004</v>
      </c>
    </row>
    <row r="341" spans="1:9" x14ac:dyDescent="0.2">
      <c r="A341" s="191">
        <v>2</v>
      </c>
      <c r="B341" s="46" t="s">
        <v>0</v>
      </c>
      <c r="C341" s="82" t="s">
        <v>325</v>
      </c>
      <c r="D341" s="55">
        <v>15.004</v>
      </c>
      <c r="E341" s="55">
        <v>14.989000000000001</v>
      </c>
      <c r="F341" s="71">
        <v>4</v>
      </c>
      <c r="G341" s="70" t="s">
        <v>4</v>
      </c>
      <c r="H341" s="28">
        <v>61</v>
      </c>
      <c r="I341" s="29">
        <f t="shared" si="14"/>
        <v>183.0488</v>
      </c>
    </row>
    <row r="342" spans="1:9" ht="13.5" thickBot="1" x14ac:dyDescent="0.25">
      <c r="A342" s="193">
        <v>3</v>
      </c>
      <c r="B342" s="48" t="s">
        <v>0</v>
      </c>
      <c r="C342" s="130" t="s">
        <v>326</v>
      </c>
      <c r="D342" s="85">
        <v>10.003</v>
      </c>
      <c r="E342" s="85">
        <v>9.9529999999999994</v>
      </c>
      <c r="F342" s="86">
        <v>4</v>
      </c>
      <c r="G342" s="84" t="s">
        <v>4</v>
      </c>
      <c r="H342" s="111">
        <v>61</v>
      </c>
      <c r="I342" s="112">
        <f t="shared" si="14"/>
        <v>122.03660000000001</v>
      </c>
    </row>
    <row r="343" spans="1:9" x14ac:dyDescent="0.2">
      <c r="A343" s="41"/>
      <c r="B343" s="199"/>
      <c r="C343" s="207"/>
      <c r="D343" s="201"/>
      <c r="E343" s="201"/>
      <c r="F343" s="202"/>
      <c r="G343" s="200"/>
      <c r="H343" s="41"/>
      <c r="I343" s="42"/>
    </row>
    <row r="344" spans="1:9" x14ac:dyDescent="0.2">
      <c r="A344" s="2"/>
      <c r="B344" s="3"/>
      <c r="C344" s="15"/>
      <c r="D344" s="15"/>
      <c r="E344" s="15"/>
      <c r="F344" s="4"/>
      <c r="G344" s="5"/>
      <c r="H344" s="6"/>
      <c r="I344" s="42"/>
    </row>
    <row r="345" spans="1:9" x14ac:dyDescent="0.2">
      <c r="A345" s="2"/>
      <c r="B345" s="3"/>
      <c r="C345" s="15"/>
      <c r="D345" s="15"/>
      <c r="E345" s="15"/>
      <c r="F345" s="4"/>
      <c r="G345" s="5"/>
      <c r="H345" s="6"/>
      <c r="I345" s="42"/>
    </row>
    <row r="346" spans="1:9" x14ac:dyDescent="0.2">
      <c r="A346" s="41"/>
      <c r="B346" s="199"/>
      <c r="C346" s="207"/>
      <c r="D346" s="201"/>
      <c r="E346" s="201"/>
      <c r="F346" s="202"/>
      <c r="G346" s="200"/>
      <c r="H346" s="41"/>
      <c r="I346" s="42"/>
    </row>
    <row r="347" spans="1:9" ht="13.5" thickBot="1" x14ac:dyDescent="0.25">
      <c r="A347" s="41"/>
      <c r="B347" s="199"/>
      <c r="C347" s="207"/>
      <c r="D347" s="201"/>
      <c r="E347" s="201"/>
      <c r="F347" s="202"/>
      <c r="G347" s="200"/>
      <c r="H347" s="41"/>
      <c r="I347" s="42"/>
    </row>
    <row r="348" spans="1:9" x14ac:dyDescent="0.2">
      <c r="A348" s="190">
        <v>4</v>
      </c>
      <c r="B348" s="44" t="s">
        <v>0</v>
      </c>
      <c r="C348" s="87" t="s">
        <v>327</v>
      </c>
      <c r="D348" s="59">
        <v>10.003</v>
      </c>
      <c r="E348" s="59">
        <v>9.766</v>
      </c>
      <c r="F348" s="69">
        <v>4</v>
      </c>
      <c r="G348" s="68" t="s">
        <v>4</v>
      </c>
      <c r="H348" s="26">
        <v>61</v>
      </c>
      <c r="I348" s="27">
        <f t="shared" si="14"/>
        <v>122.03660000000001</v>
      </c>
    </row>
    <row r="349" spans="1:9" ht="13.5" thickBot="1" x14ac:dyDescent="0.25">
      <c r="A349" s="193">
        <v>5</v>
      </c>
      <c r="B349" s="48" t="s">
        <v>0</v>
      </c>
      <c r="C349" s="130" t="s">
        <v>60</v>
      </c>
      <c r="D349" s="85">
        <v>5.194</v>
      </c>
      <c r="E349" s="85">
        <v>2.0049999999999999</v>
      </c>
      <c r="F349" s="86">
        <v>6</v>
      </c>
      <c r="G349" s="84" t="s">
        <v>4</v>
      </c>
      <c r="H349" s="111">
        <v>61</v>
      </c>
      <c r="I349" s="112">
        <f t="shared" si="14"/>
        <v>63.366800000000005</v>
      </c>
    </row>
    <row r="350" spans="1:9" ht="13.5" thickBot="1" x14ac:dyDescent="0.25">
      <c r="A350" s="49"/>
      <c r="B350" s="50"/>
      <c r="C350" s="50"/>
      <c r="D350" s="51">
        <f>SUM(D340:D349)</f>
        <v>55.209000000000003</v>
      </c>
      <c r="E350" s="51">
        <f>SUM(E340:E349)</f>
        <v>50.588000000000001</v>
      </c>
      <c r="F350" s="50"/>
      <c r="G350" s="50"/>
      <c r="H350" s="52"/>
      <c r="I350" s="53"/>
    </row>
    <row r="351" spans="1:9" ht="13.5" thickBot="1" x14ac:dyDescent="0.25">
      <c r="A351" s="256"/>
      <c r="B351" s="257"/>
      <c r="C351" s="257"/>
      <c r="D351" s="257"/>
      <c r="E351" s="257"/>
      <c r="F351" s="257"/>
      <c r="G351" s="257"/>
      <c r="H351" s="257"/>
      <c r="I351" s="258"/>
    </row>
    <row r="352" spans="1:9" x14ac:dyDescent="0.2">
      <c r="A352" s="190">
        <v>1</v>
      </c>
      <c r="B352" s="44" t="s">
        <v>1</v>
      </c>
      <c r="C352" s="129" t="s">
        <v>328</v>
      </c>
      <c r="D352" s="59">
        <v>15.004</v>
      </c>
      <c r="E352" s="59">
        <v>14.786</v>
      </c>
      <c r="F352" s="69">
        <v>5</v>
      </c>
      <c r="G352" s="68" t="s">
        <v>4</v>
      </c>
      <c r="H352" s="26">
        <v>61</v>
      </c>
      <c r="I352" s="27">
        <f t="shared" ref="I352:I384" si="15">20%*H352*D352</f>
        <v>183.0488</v>
      </c>
    </row>
    <row r="353" spans="1:9" x14ac:dyDescent="0.2">
      <c r="A353" s="191">
        <v>2</v>
      </c>
      <c r="B353" s="46" t="s">
        <v>1</v>
      </c>
      <c r="C353" s="88" t="s">
        <v>329</v>
      </c>
      <c r="D353" s="55">
        <v>10.01</v>
      </c>
      <c r="E353" s="83">
        <v>9.9990000000000006</v>
      </c>
      <c r="F353" s="71">
        <v>4</v>
      </c>
      <c r="G353" s="70" t="s">
        <v>4</v>
      </c>
      <c r="H353" s="28">
        <v>61</v>
      </c>
      <c r="I353" s="29">
        <f t="shared" si="15"/>
        <v>122.12200000000001</v>
      </c>
    </row>
    <row r="354" spans="1:9" x14ac:dyDescent="0.2">
      <c r="A354" s="191">
        <v>3</v>
      </c>
      <c r="B354" s="46" t="s">
        <v>1</v>
      </c>
      <c r="C354" s="88" t="s">
        <v>330</v>
      </c>
      <c r="D354" s="55">
        <v>9.1270000000000007</v>
      </c>
      <c r="E354" s="83">
        <v>9.1039999999999992</v>
      </c>
      <c r="F354" s="71">
        <v>5</v>
      </c>
      <c r="G354" s="70" t="s">
        <v>4</v>
      </c>
      <c r="H354" s="28">
        <v>61</v>
      </c>
      <c r="I354" s="29">
        <f t="shared" si="15"/>
        <v>111.34940000000002</v>
      </c>
    </row>
    <row r="355" spans="1:9" x14ac:dyDescent="0.2">
      <c r="A355" s="191">
        <v>4</v>
      </c>
      <c r="B355" s="46" t="s">
        <v>1</v>
      </c>
      <c r="C355" s="88" t="s">
        <v>331</v>
      </c>
      <c r="D355" s="55">
        <v>9.0009999999999994</v>
      </c>
      <c r="E355" s="83">
        <v>8.9920000000000009</v>
      </c>
      <c r="F355" s="71">
        <v>4</v>
      </c>
      <c r="G355" s="70" t="s">
        <v>4</v>
      </c>
      <c r="H355" s="28">
        <v>61</v>
      </c>
      <c r="I355" s="29">
        <f t="shared" si="15"/>
        <v>109.8122</v>
      </c>
    </row>
    <row r="356" spans="1:9" x14ac:dyDescent="0.2">
      <c r="A356" s="191">
        <v>5</v>
      </c>
      <c r="B356" s="46" t="s">
        <v>1</v>
      </c>
      <c r="C356" s="88" t="s">
        <v>332</v>
      </c>
      <c r="D356" s="55">
        <v>8.9949999999999992</v>
      </c>
      <c r="E356" s="55">
        <v>8.9860000000000007</v>
      </c>
      <c r="F356" s="71">
        <v>4</v>
      </c>
      <c r="G356" s="70" t="s">
        <v>4</v>
      </c>
      <c r="H356" s="28">
        <v>61</v>
      </c>
      <c r="I356" s="29">
        <f t="shared" si="15"/>
        <v>109.739</v>
      </c>
    </row>
    <row r="357" spans="1:9" x14ac:dyDescent="0.2">
      <c r="A357" s="191">
        <v>6</v>
      </c>
      <c r="B357" s="46" t="s">
        <v>1</v>
      </c>
      <c r="C357" s="88" t="s">
        <v>333</v>
      </c>
      <c r="D357" s="83">
        <v>16.914999999999999</v>
      </c>
      <c r="E357" s="55">
        <v>16.899000000000001</v>
      </c>
      <c r="F357" s="71">
        <v>4</v>
      </c>
      <c r="G357" s="70" t="s">
        <v>4</v>
      </c>
      <c r="H357" s="28">
        <v>61</v>
      </c>
      <c r="I357" s="29">
        <f t="shared" si="15"/>
        <v>206.363</v>
      </c>
    </row>
    <row r="358" spans="1:9" x14ac:dyDescent="0.2">
      <c r="A358" s="191">
        <v>7</v>
      </c>
      <c r="B358" s="46" t="s">
        <v>1</v>
      </c>
      <c r="C358" s="88" t="s">
        <v>334</v>
      </c>
      <c r="D358" s="55">
        <v>15.004</v>
      </c>
      <c r="E358" s="55">
        <v>14.545999999999999</v>
      </c>
      <c r="F358" s="71">
        <v>4</v>
      </c>
      <c r="G358" s="70" t="s">
        <v>4</v>
      </c>
      <c r="H358" s="28">
        <v>61</v>
      </c>
      <c r="I358" s="29">
        <f t="shared" si="15"/>
        <v>183.0488</v>
      </c>
    </row>
    <row r="359" spans="1:9" x14ac:dyDescent="0.2">
      <c r="A359" s="191">
        <v>8</v>
      </c>
      <c r="B359" s="46" t="s">
        <v>1</v>
      </c>
      <c r="C359" s="88" t="s">
        <v>335</v>
      </c>
      <c r="D359" s="55">
        <v>15.004</v>
      </c>
      <c r="E359" s="55">
        <v>14.989000000000001</v>
      </c>
      <c r="F359" s="71">
        <v>4</v>
      </c>
      <c r="G359" s="70" t="s">
        <v>4</v>
      </c>
      <c r="H359" s="28">
        <v>61</v>
      </c>
      <c r="I359" s="29">
        <f t="shared" si="15"/>
        <v>183.0488</v>
      </c>
    </row>
    <row r="360" spans="1:9" x14ac:dyDescent="0.2">
      <c r="A360" s="191">
        <v>9</v>
      </c>
      <c r="B360" s="46" t="s">
        <v>1</v>
      </c>
      <c r="C360" s="88" t="s">
        <v>336</v>
      </c>
      <c r="D360" s="55">
        <v>9.51</v>
      </c>
      <c r="E360" s="83">
        <v>7.8010000000000002</v>
      </c>
      <c r="F360" s="71">
        <v>5</v>
      </c>
      <c r="G360" s="70" t="s">
        <v>4</v>
      </c>
      <c r="H360" s="28">
        <v>61</v>
      </c>
      <c r="I360" s="29">
        <f t="shared" si="15"/>
        <v>116.02200000000001</v>
      </c>
    </row>
    <row r="361" spans="1:9" x14ac:dyDescent="0.2">
      <c r="A361" s="191">
        <v>10</v>
      </c>
      <c r="B361" s="46" t="s">
        <v>1</v>
      </c>
      <c r="C361" s="88" t="s">
        <v>337</v>
      </c>
      <c r="D361" s="55">
        <v>30.602</v>
      </c>
      <c r="E361" s="55">
        <v>30.058</v>
      </c>
      <c r="F361" s="71">
        <v>4</v>
      </c>
      <c r="G361" s="70" t="s">
        <v>4</v>
      </c>
      <c r="H361" s="28">
        <v>61</v>
      </c>
      <c r="I361" s="29">
        <f t="shared" si="15"/>
        <v>373.34440000000006</v>
      </c>
    </row>
    <row r="362" spans="1:9" x14ac:dyDescent="0.2">
      <c r="A362" s="191">
        <v>11</v>
      </c>
      <c r="B362" s="46" t="s">
        <v>1</v>
      </c>
      <c r="C362" s="88" t="s">
        <v>338</v>
      </c>
      <c r="D362" s="55">
        <v>10.003</v>
      </c>
      <c r="E362" s="55">
        <v>9.9920000000000009</v>
      </c>
      <c r="F362" s="71">
        <v>4</v>
      </c>
      <c r="G362" s="70" t="s">
        <v>4</v>
      </c>
      <c r="H362" s="28">
        <v>61</v>
      </c>
      <c r="I362" s="29">
        <f t="shared" si="15"/>
        <v>122.03660000000001</v>
      </c>
    </row>
    <row r="363" spans="1:9" x14ac:dyDescent="0.2">
      <c r="A363" s="191">
        <v>12</v>
      </c>
      <c r="B363" s="46" t="s">
        <v>1</v>
      </c>
      <c r="C363" s="88" t="s">
        <v>339</v>
      </c>
      <c r="D363" s="55">
        <v>15.009</v>
      </c>
      <c r="E363" s="55">
        <v>14.956</v>
      </c>
      <c r="F363" s="71">
        <v>4</v>
      </c>
      <c r="G363" s="70" t="s">
        <v>4</v>
      </c>
      <c r="H363" s="28">
        <v>61</v>
      </c>
      <c r="I363" s="29">
        <f t="shared" si="15"/>
        <v>183.10980000000001</v>
      </c>
    </row>
    <row r="364" spans="1:9" x14ac:dyDescent="0.2">
      <c r="A364" s="191">
        <v>13</v>
      </c>
      <c r="B364" s="46" t="s">
        <v>1</v>
      </c>
      <c r="C364" s="88" t="s">
        <v>340</v>
      </c>
      <c r="D364" s="55">
        <v>15.007999999999999</v>
      </c>
      <c r="E364" s="83">
        <v>14.914999999999999</v>
      </c>
      <c r="F364" s="71">
        <v>4</v>
      </c>
      <c r="G364" s="70" t="s">
        <v>4</v>
      </c>
      <c r="H364" s="28">
        <v>61</v>
      </c>
      <c r="I364" s="29">
        <f t="shared" si="15"/>
        <v>183.0976</v>
      </c>
    </row>
    <row r="365" spans="1:9" x14ac:dyDescent="0.2">
      <c r="A365" s="191">
        <v>14</v>
      </c>
      <c r="B365" s="46" t="s">
        <v>1</v>
      </c>
      <c r="C365" s="88" t="s">
        <v>341</v>
      </c>
      <c r="D365" s="55">
        <v>15.034000000000001</v>
      </c>
      <c r="E365" s="55">
        <v>14.973000000000001</v>
      </c>
      <c r="F365" s="71">
        <v>4</v>
      </c>
      <c r="G365" s="70" t="s">
        <v>4</v>
      </c>
      <c r="H365" s="28">
        <v>61</v>
      </c>
      <c r="I365" s="29">
        <f t="shared" si="15"/>
        <v>183.41480000000001</v>
      </c>
    </row>
    <row r="366" spans="1:9" x14ac:dyDescent="0.2">
      <c r="A366" s="191">
        <v>15</v>
      </c>
      <c r="B366" s="46" t="s">
        <v>1</v>
      </c>
      <c r="C366" s="88" t="s">
        <v>342</v>
      </c>
      <c r="D366" s="55">
        <v>10.004</v>
      </c>
      <c r="E366" s="55">
        <v>9.9939999999999998</v>
      </c>
      <c r="F366" s="71">
        <v>4</v>
      </c>
      <c r="G366" s="70" t="s">
        <v>4</v>
      </c>
      <c r="H366" s="28">
        <v>61</v>
      </c>
      <c r="I366" s="29">
        <f t="shared" si="15"/>
        <v>122.0488</v>
      </c>
    </row>
    <row r="367" spans="1:9" x14ac:dyDescent="0.2">
      <c r="A367" s="191">
        <v>16</v>
      </c>
      <c r="B367" s="46" t="s">
        <v>1</v>
      </c>
      <c r="C367" s="88" t="s">
        <v>343</v>
      </c>
      <c r="D367" s="55">
        <v>14.191000000000001</v>
      </c>
      <c r="E367" s="83">
        <v>14.176</v>
      </c>
      <c r="F367" s="71">
        <v>4</v>
      </c>
      <c r="G367" s="70" t="s">
        <v>4</v>
      </c>
      <c r="H367" s="28">
        <v>61</v>
      </c>
      <c r="I367" s="29">
        <f t="shared" si="15"/>
        <v>173.13020000000003</v>
      </c>
    </row>
    <row r="368" spans="1:9" x14ac:dyDescent="0.2">
      <c r="A368" s="191">
        <v>17</v>
      </c>
      <c r="B368" s="46" t="s">
        <v>1</v>
      </c>
      <c r="C368" s="88" t="s">
        <v>344</v>
      </c>
      <c r="D368" s="55">
        <v>5.008</v>
      </c>
      <c r="E368" s="55">
        <v>4.6959999999999997</v>
      </c>
      <c r="F368" s="71">
        <v>4</v>
      </c>
      <c r="G368" s="70" t="s">
        <v>4</v>
      </c>
      <c r="H368" s="28">
        <v>61</v>
      </c>
      <c r="I368" s="29">
        <f t="shared" si="15"/>
        <v>61.097600000000007</v>
      </c>
    </row>
    <row r="369" spans="1:9" x14ac:dyDescent="0.2">
      <c r="A369" s="191">
        <v>18</v>
      </c>
      <c r="B369" s="46" t="s">
        <v>1</v>
      </c>
      <c r="C369" s="88" t="s">
        <v>345</v>
      </c>
      <c r="D369" s="55">
        <v>15.003</v>
      </c>
      <c r="E369" s="55">
        <v>9.8160000000000007</v>
      </c>
      <c r="F369" s="71">
        <v>4</v>
      </c>
      <c r="G369" s="70" t="s">
        <v>4</v>
      </c>
      <c r="H369" s="28">
        <v>61</v>
      </c>
      <c r="I369" s="29">
        <f t="shared" si="15"/>
        <v>183.03660000000002</v>
      </c>
    </row>
    <row r="370" spans="1:9" x14ac:dyDescent="0.2">
      <c r="A370" s="191">
        <v>19</v>
      </c>
      <c r="B370" s="46" t="s">
        <v>1</v>
      </c>
      <c r="C370" s="88" t="s">
        <v>346</v>
      </c>
      <c r="D370" s="55">
        <v>10.007999999999999</v>
      </c>
      <c r="E370" s="83">
        <v>9.8970000000000002</v>
      </c>
      <c r="F370" s="71">
        <v>4</v>
      </c>
      <c r="G370" s="70" t="s">
        <v>4</v>
      </c>
      <c r="H370" s="28">
        <v>61</v>
      </c>
      <c r="I370" s="29">
        <f t="shared" si="15"/>
        <v>122.0976</v>
      </c>
    </row>
    <row r="371" spans="1:9" x14ac:dyDescent="0.2">
      <c r="A371" s="191">
        <v>20</v>
      </c>
      <c r="B371" s="46" t="s">
        <v>1</v>
      </c>
      <c r="C371" s="88" t="s">
        <v>347</v>
      </c>
      <c r="D371" s="55">
        <v>13.497</v>
      </c>
      <c r="E371" s="83">
        <v>13.483000000000001</v>
      </c>
      <c r="F371" s="71">
        <v>4</v>
      </c>
      <c r="G371" s="70" t="s">
        <v>4</v>
      </c>
      <c r="H371" s="28">
        <v>61</v>
      </c>
      <c r="I371" s="29">
        <f t="shared" si="15"/>
        <v>164.66340000000002</v>
      </c>
    </row>
    <row r="372" spans="1:9" x14ac:dyDescent="0.2">
      <c r="A372" s="191">
        <v>21</v>
      </c>
      <c r="B372" s="46" t="s">
        <v>1</v>
      </c>
      <c r="C372" s="88" t="s">
        <v>348</v>
      </c>
      <c r="D372" s="55">
        <v>13.443</v>
      </c>
      <c r="E372" s="83">
        <v>13.429</v>
      </c>
      <c r="F372" s="71">
        <v>4</v>
      </c>
      <c r="G372" s="70" t="s">
        <v>4</v>
      </c>
      <c r="H372" s="28">
        <v>61</v>
      </c>
      <c r="I372" s="29">
        <f t="shared" si="15"/>
        <v>164.00460000000001</v>
      </c>
    </row>
    <row r="373" spans="1:9" x14ac:dyDescent="0.2">
      <c r="A373" s="191">
        <v>22</v>
      </c>
      <c r="B373" s="46" t="s">
        <v>1</v>
      </c>
      <c r="C373" s="88" t="s">
        <v>349</v>
      </c>
      <c r="D373" s="55">
        <v>15.007</v>
      </c>
      <c r="E373" s="83">
        <v>14.994</v>
      </c>
      <c r="F373" s="71">
        <v>4</v>
      </c>
      <c r="G373" s="70" t="s">
        <v>4</v>
      </c>
      <c r="H373" s="28">
        <v>61</v>
      </c>
      <c r="I373" s="29">
        <f t="shared" si="15"/>
        <v>183.08540000000002</v>
      </c>
    </row>
    <row r="374" spans="1:9" x14ac:dyDescent="0.2">
      <c r="A374" s="191">
        <v>23</v>
      </c>
      <c r="B374" s="46" t="s">
        <v>1</v>
      </c>
      <c r="C374" s="88" t="s">
        <v>350</v>
      </c>
      <c r="D374" s="55">
        <v>8.7430000000000003</v>
      </c>
      <c r="E374" s="83">
        <v>8.734</v>
      </c>
      <c r="F374" s="71">
        <v>4</v>
      </c>
      <c r="G374" s="70" t="s">
        <v>4</v>
      </c>
      <c r="H374" s="28">
        <v>61</v>
      </c>
      <c r="I374" s="29">
        <f t="shared" si="15"/>
        <v>106.66460000000001</v>
      </c>
    </row>
    <row r="375" spans="1:9" x14ac:dyDescent="0.2">
      <c r="A375" s="191">
        <v>24</v>
      </c>
      <c r="B375" s="46" t="s">
        <v>1</v>
      </c>
      <c r="C375" s="88" t="s">
        <v>351</v>
      </c>
      <c r="D375" s="55">
        <v>5.0090000000000003</v>
      </c>
      <c r="E375" s="83">
        <v>5.0030000000000001</v>
      </c>
      <c r="F375" s="71">
        <v>4</v>
      </c>
      <c r="G375" s="70" t="s">
        <v>4</v>
      </c>
      <c r="H375" s="28">
        <v>61</v>
      </c>
      <c r="I375" s="29">
        <f t="shared" si="15"/>
        <v>61.109800000000007</v>
      </c>
    </row>
    <row r="376" spans="1:9" x14ac:dyDescent="0.2">
      <c r="A376" s="191">
        <v>25</v>
      </c>
      <c r="B376" s="46" t="s">
        <v>1</v>
      </c>
      <c r="C376" s="88" t="s">
        <v>352</v>
      </c>
      <c r="D376" s="83">
        <v>9.9830000000000005</v>
      </c>
      <c r="E376" s="83">
        <v>9.8249999999999993</v>
      </c>
      <c r="F376" s="71">
        <v>4</v>
      </c>
      <c r="G376" s="70" t="s">
        <v>4</v>
      </c>
      <c r="H376" s="28">
        <v>61</v>
      </c>
      <c r="I376" s="29">
        <f t="shared" si="15"/>
        <v>121.79260000000002</v>
      </c>
    </row>
    <row r="377" spans="1:9" x14ac:dyDescent="0.2">
      <c r="A377" s="191">
        <v>26</v>
      </c>
      <c r="B377" s="46" t="s">
        <v>1</v>
      </c>
      <c r="C377" s="88" t="s">
        <v>353</v>
      </c>
      <c r="D377" s="55">
        <v>14.978999999999999</v>
      </c>
      <c r="E377" s="83">
        <v>14.962999999999999</v>
      </c>
      <c r="F377" s="71">
        <v>4</v>
      </c>
      <c r="G377" s="70" t="s">
        <v>4</v>
      </c>
      <c r="H377" s="28">
        <v>61</v>
      </c>
      <c r="I377" s="29">
        <f t="shared" si="15"/>
        <v>182.74379999999999</v>
      </c>
    </row>
    <row r="378" spans="1:9" x14ac:dyDescent="0.2">
      <c r="A378" s="191">
        <v>27</v>
      </c>
      <c r="B378" s="46" t="s">
        <v>1</v>
      </c>
      <c r="C378" s="88" t="s">
        <v>354</v>
      </c>
      <c r="D378" s="55">
        <v>14.696</v>
      </c>
      <c r="E378" s="55">
        <v>14.679</v>
      </c>
      <c r="F378" s="71">
        <v>4</v>
      </c>
      <c r="G378" s="70" t="s">
        <v>4</v>
      </c>
      <c r="H378" s="28">
        <v>61</v>
      </c>
      <c r="I378" s="29">
        <f t="shared" si="15"/>
        <v>179.2912</v>
      </c>
    </row>
    <row r="379" spans="1:9" x14ac:dyDescent="0.2">
      <c r="A379" s="191">
        <v>28</v>
      </c>
      <c r="B379" s="46" t="s">
        <v>1</v>
      </c>
      <c r="C379" s="88" t="s">
        <v>355</v>
      </c>
      <c r="D379" s="55">
        <v>6.1989999999999998</v>
      </c>
      <c r="E379" s="55">
        <v>5.8479999999999999</v>
      </c>
      <c r="F379" s="71">
        <v>4</v>
      </c>
      <c r="G379" s="70" t="s">
        <v>4</v>
      </c>
      <c r="H379" s="28">
        <v>61</v>
      </c>
      <c r="I379" s="29">
        <f t="shared" si="15"/>
        <v>75.627800000000008</v>
      </c>
    </row>
    <row r="380" spans="1:9" x14ac:dyDescent="0.2">
      <c r="A380" s="191">
        <v>29</v>
      </c>
      <c r="B380" s="46" t="s">
        <v>1</v>
      </c>
      <c r="C380" s="88" t="s">
        <v>356</v>
      </c>
      <c r="D380" s="55">
        <v>15.004</v>
      </c>
      <c r="E380" s="83">
        <v>14.989000000000001</v>
      </c>
      <c r="F380" s="71">
        <v>4</v>
      </c>
      <c r="G380" s="70" t="s">
        <v>4</v>
      </c>
      <c r="H380" s="28">
        <v>61</v>
      </c>
      <c r="I380" s="29">
        <f t="shared" si="15"/>
        <v>183.0488</v>
      </c>
    </row>
    <row r="381" spans="1:9" x14ac:dyDescent="0.2">
      <c r="A381" s="191">
        <v>30</v>
      </c>
      <c r="B381" s="46" t="s">
        <v>1</v>
      </c>
      <c r="C381" s="88" t="s">
        <v>357</v>
      </c>
      <c r="D381" s="55">
        <v>15.004</v>
      </c>
      <c r="E381" s="83">
        <v>11.762</v>
      </c>
      <c r="F381" s="71">
        <v>4</v>
      </c>
      <c r="G381" s="70" t="s">
        <v>4</v>
      </c>
      <c r="H381" s="28">
        <v>61</v>
      </c>
      <c r="I381" s="29">
        <f t="shared" si="15"/>
        <v>183.0488</v>
      </c>
    </row>
    <row r="382" spans="1:9" x14ac:dyDescent="0.2">
      <c r="A382" s="191">
        <v>31</v>
      </c>
      <c r="B382" s="46" t="s">
        <v>1</v>
      </c>
      <c r="C382" s="88" t="s">
        <v>358</v>
      </c>
      <c r="D382" s="83">
        <v>3.05</v>
      </c>
      <c r="E382" s="83">
        <v>0.88300000000000001</v>
      </c>
      <c r="F382" s="71">
        <v>4</v>
      </c>
      <c r="G382" s="70" t="s">
        <v>4</v>
      </c>
      <c r="H382" s="28">
        <v>61</v>
      </c>
      <c r="I382" s="29">
        <f t="shared" si="15"/>
        <v>37.21</v>
      </c>
    </row>
    <row r="383" spans="1:9" x14ac:dyDescent="0.2">
      <c r="A383" s="191">
        <v>32</v>
      </c>
      <c r="B383" s="46" t="s">
        <v>1</v>
      </c>
      <c r="C383" s="88" t="s">
        <v>61</v>
      </c>
      <c r="D383" s="55">
        <v>55.039000000000001</v>
      </c>
      <c r="E383" s="55">
        <v>31.039000000000001</v>
      </c>
      <c r="F383" s="71">
        <v>4</v>
      </c>
      <c r="G383" s="70" t="s">
        <v>4</v>
      </c>
      <c r="H383" s="28">
        <v>61</v>
      </c>
      <c r="I383" s="29">
        <f t="shared" si="15"/>
        <v>671.47580000000005</v>
      </c>
    </row>
    <row r="384" spans="1:9" x14ac:dyDescent="0.2">
      <c r="A384" s="191">
        <v>33</v>
      </c>
      <c r="B384" s="46" t="s">
        <v>1</v>
      </c>
      <c r="C384" s="88" t="s">
        <v>62</v>
      </c>
      <c r="D384" s="55">
        <v>10.493</v>
      </c>
      <c r="E384" s="83">
        <v>9.3360000000000003</v>
      </c>
      <c r="F384" s="71">
        <v>4</v>
      </c>
      <c r="G384" s="70" t="s">
        <v>4</v>
      </c>
      <c r="H384" s="28">
        <v>61</v>
      </c>
      <c r="I384" s="29">
        <f t="shared" si="15"/>
        <v>128.0146</v>
      </c>
    </row>
    <row r="385" spans="1:9" ht="13.5" thickBot="1" x14ac:dyDescent="0.25">
      <c r="A385" s="151"/>
      <c r="B385" s="152"/>
      <c r="C385" s="152"/>
      <c r="D385" s="153">
        <f>SUM(D352:D384)</f>
        <v>448.58600000000007</v>
      </c>
      <c r="E385" s="153">
        <f>SUM(E352:E384)</f>
        <v>408.54199999999992</v>
      </c>
      <c r="F385" s="152"/>
      <c r="G385" s="152"/>
      <c r="H385" s="154"/>
      <c r="I385" s="155"/>
    </row>
    <row r="386" spans="1:9" ht="13.5" thickBot="1" x14ac:dyDescent="0.25">
      <c r="A386" s="270"/>
      <c r="B386" s="271"/>
      <c r="C386" s="271"/>
      <c r="D386" s="271"/>
      <c r="E386" s="271"/>
      <c r="F386" s="271"/>
      <c r="G386" s="271"/>
      <c r="H386" s="271"/>
      <c r="I386" s="272"/>
    </row>
    <row r="387" spans="1:9" ht="13.5" thickBot="1" x14ac:dyDescent="0.25">
      <c r="A387" s="268" t="s">
        <v>363</v>
      </c>
      <c r="B387" s="269"/>
      <c r="C387" s="19"/>
      <c r="D387" s="156">
        <f>SUM(D385+D350+D338+D329+D316+D303+D285+D264+D163+D160+D137+D128+D114+D81+D67+D22)</f>
        <v>6120.7929999999997</v>
      </c>
      <c r="E387" s="20"/>
      <c r="F387" s="19"/>
      <c r="G387" s="19"/>
      <c r="H387" s="19"/>
      <c r="I387" s="21"/>
    </row>
    <row r="389" spans="1:9" x14ac:dyDescent="0.2">
      <c r="A389" s="2"/>
      <c r="B389" s="3"/>
      <c r="F389" s="4"/>
      <c r="G389" s="5"/>
      <c r="H389" s="6"/>
    </row>
    <row r="390" spans="1:9" x14ac:dyDescent="0.2">
      <c r="A390" s="2"/>
      <c r="B390" s="3"/>
      <c r="F390" s="4"/>
      <c r="G390" s="5"/>
      <c r="H390" s="6"/>
    </row>
  </sheetData>
  <mergeCells count="18">
    <mergeCell ref="A330:I330"/>
    <mergeCell ref="A387:B387"/>
    <mergeCell ref="A339:I339"/>
    <mergeCell ref="A351:I351"/>
    <mergeCell ref="A386:I386"/>
    <mergeCell ref="A317:I317"/>
    <mergeCell ref="A4:I6"/>
    <mergeCell ref="A23:I23"/>
    <mergeCell ref="A82:I82"/>
    <mergeCell ref="A115:I115"/>
    <mergeCell ref="A286:I286"/>
    <mergeCell ref="A304:I304"/>
    <mergeCell ref="A129:I129"/>
    <mergeCell ref="A138:I138"/>
    <mergeCell ref="A164:I164"/>
    <mergeCell ref="A161:I161"/>
    <mergeCell ref="A265:I265"/>
    <mergeCell ref="A68:I68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Стр. &amp;P от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opLeftCell="A10" workbookViewId="0">
      <selection activeCell="B10" sqref="B10"/>
    </sheetView>
  </sheetViews>
  <sheetFormatPr defaultRowHeight="12.75" x14ac:dyDescent="0.2"/>
  <cols>
    <col min="1" max="1" width="4.7109375" customWidth="1"/>
    <col min="2" max="2" width="13.5703125" customWidth="1"/>
    <col min="3" max="3" width="13" customWidth="1"/>
  </cols>
  <sheetData>
    <row r="2" spans="1:9" ht="15.75" thickBot="1" x14ac:dyDescent="0.3">
      <c r="A2" s="1" t="s">
        <v>72</v>
      </c>
    </row>
    <row r="3" spans="1:9" x14ac:dyDescent="0.2">
      <c r="A3" s="280" t="s">
        <v>364</v>
      </c>
      <c r="B3" s="281"/>
      <c r="C3" s="281"/>
      <c r="D3" s="281"/>
      <c r="E3" s="281"/>
      <c r="F3" s="281"/>
      <c r="G3" s="281"/>
      <c r="H3" s="281"/>
      <c r="I3" s="282"/>
    </row>
    <row r="4" spans="1:9" ht="113.25" customHeight="1" thickBot="1" x14ac:dyDescent="0.25">
      <c r="A4" s="283"/>
      <c r="B4" s="284"/>
      <c r="C4" s="284"/>
      <c r="D4" s="284"/>
      <c r="E4" s="284"/>
      <c r="F4" s="284"/>
      <c r="G4" s="284"/>
      <c r="H4" s="284"/>
      <c r="I4" s="285"/>
    </row>
    <row r="5" spans="1:9" ht="80.25" customHeight="1" thickBot="1" x14ac:dyDescent="0.25">
      <c r="A5" s="286" t="s">
        <v>361</v>
      </c>
      <c r="B5" s="287"/>
      <c r="C5" s="287"/>
      <c r="D5" s="287"/>
      <c r="E5" s="287"/>
      <c r="F5" s="287"/>
      <c r="G5" s="287"/>
      <c r="H5" s="287"/>
      <c r="I5" s="288"/>
    </row>
    <row r="6" spans="1:9" ht="51.75" thickBot="1" x14ac:dyDescent="0.25">
      <c r="A6" s="17" t="s">
        <v>64</v>
      </c>
      <c r="B6" s="7" t="s">
        <v>2</v>
      </c>
      <c r="C6" s="8" t="s">
        <v>65</v>
      </c>
      <c r="D6" s="9" t="s">
        <v>66</v>
      </c>
      <c r="E6" s="9" t="s">
        <v>159</v>
      </c>
      <c r="F6" s="8" t="s">
        <v>67</v>
      </c>
      <c r="G6" s="8" t="s">
        <v>3</v>
      </c>
      <c r="H6" s="10" t="s">
        <v>71</v>
      </c>
      <c r="I6" s="18" t="s">
        <v>69</v>
      </c>
    </row>
    <row r="7" spans="1:9" ht="15.75" thickBot="1" x14ac:dyDescent="0.3">
      <c r="A7" s="11">
        <v>1</v>
      </c>
      <c r="B7" s="12">
        <v>2</v>
      </c>
      <c r="C7" s="12">
        <v>3</v>
      </c>
      <c r="D7" s="13">
        <v>4</v>
      </c>
      <c r="E7" s="13">
        <v>5</v>
      </c>
      <c r="F7" s="12">
        <v>6</v>
      </c>
      <c r="G7" s="12">
        <v>7</v>
      </c>
      <c r="H7" s="12">
        <v>8</v>
      </c>
      <c r="I7" s="14">
        <v>9</v>
      </c>
    </row>
    <row r="8" spans="1:9" ht="15" thickBot="1" x14ac:dyDescent="0.25">
      <c r="A8" s="22"/>
      <c r="B8" s="23"/>
      <c r="C8" s="23"/>
      <c r="D8" s="94"/>
      <c r="E8" s="23"/>
      <c r="F8" s="23"/>
      <c r="G8" s="23"/>
      <c r="H8" s="23"/>
      <c r="I8" s="24"/>
    </row>
    <row r="9" spans="1:9" x14ac:dyDescent="0.2">
      <c r="A9" s="95">
        <v>1</v>
      </c>
      <c r="B9" s="73" t="s">
        <v>5</v>
      </c>
      <c r="C9" s="76" t="s">
        <v>23</v>
      </c>
      <c r="D9" s="75">
        <v>33.01</v>
      </c>
      <c r="E9" s="75">
        <v>1.3740000000000001</v>
      </c>
      <c r="F9" s="74">
        <v>4</v>
      </c>
      <c r="G9" s="76" t="s">
        <v>4</v>
      </c>
      <c r="H9" s="96">
        <v>31</v>
      </c>
      <c r="I9" s="97">
        <f>20%*H9*D9</f>
        <v>204.66200000000001</v>
      </c>
    </row>
    <row r="10" spans="1:9" ht="13.5" thickBot="1" x14ac:dyDescent="0.25">
      <c r="A10" s="159">
        <v>2</v>
      </c>
      <c r="B10" s="108" t="s">
        <v>5</v>
      </c>
      <c r="C10" s="109" t="s">
        <v>26</v>
      </c>
      <c r="D10" s="98">
        <v>15.003</v>
      </c>
      <c r="E10" s="98">
        <v>1.7150000000000001</v>
      </c>
      <c r="F10" s="110">
        <v>3</v>
      </c>
      <c r="G10" s="109" t="s">
        <v>4</v>
      </c>
      <c r="H10" s="99">
        <v>31</v>
      </c>
      <c r="I10" s="100">
        <f t="shared" ref="I10" si="0">20%*H10*D10</f>
        <v>93.018600000000006</v>
      </c>
    </row>
    <row r="11" spans="1:9" ht="13.5" thickBot="1" x14ac:dyDescent="0.25">
      <c r="A11" s="58"/>
      <c r="B11" s="33"/>
      <c r="C11" s="33"/>
      <c r="D11" s="101">
        <f>SUM(D9:D10)</f>
        <v>48.012999999999998</v>
      </c>
      <c r="E11" s="101">
        <f>SUM(E9:E10)</f>
        <v>3.0890000000000004</v>
      </c>
      <c r="F11" s="33"/>
      <c r="G11" s="33"/>
      <c r="H11" s="33"/>
      <c r="I11" s="102"/>
    </row>
    <row r="12" spans="1:9" ht="13.5" thickBot="1" x14ac:dyDescent="0.25">
      <c r="A12" s="289"/>
      <c r="B12" s="289"/>
      <c r="C12" s="289"/>
      <c r="D12" s="289"/>
      <c r="E12" s="289"/>
      <c r="F12" s="289"/>
      <c r="G12" s="289"/>
      <c r="H12" s="289"/>
      <c r="I12" s="289"/>
    </row>
    <row r="13" spans="1:9" ht="13.5" thickBot="1" x14ac:dyDescent="0.25">
      <c r="A13" s="113">
        <v>1</v>
      </c>
      <c r="B13" s="237" t="s">
        <v>8</v>
      </c>
      <c r="C13" s="114" t="s">
        <v>40</v>
      </c>
      <c r="D13" s="115">
        <v>255.11699999999999</v>
      </c>
      <c r="E13" s="116">
        <v>2.4430000000000001</v>
      </c>
      <c r="F13" s="117">
        <v>4</v>
      </c>
      <c r="G13" s="114" t="s">
        <v>4</v>
      </c>
      <c r="H13" s="118">
        <v>31</v>
      </c>
      <c r="I13" s="119">
        <f>20%*H13*D13</f>
        <v>1581.7254</v>
      </c>
    </row>
    <row r="14" spans="1:9" ht="13.5" thickBot="1" x14ac:dyDescent="0.25">
      <c r="A14" s="113">
        <v>2</v>
      </c>
      <c r="B14" s="48" t="s">
        <v>8</v>
      </c>
      <c r="C14" s="84" t="s">
        <v>39</v>
      </c>
      <c r="D14" s="85">
        <v>2.4849999999999999</v>
      </c>
      <c r="E14" s="85">
        <v>0</v>
      </c>
      <c r="F14" s="86">
        <v>5</v>
      </c>
      <c r="G14" s="84" t="s">
        <v>4</v>
      </c>
      <c r="H14" s="118">
        <v>31</v>
      </c>
      <c r="I14" s="119">
        <f>20%*H14*D14</f>
        <v>15.407</v>
      </c>
    </row>
    <row r="15" spans="1:9" ht="13.5" thickBot="1" x14ac:dyDescent="0.25">
      <c r="A15" s="58"/>
      <c r="B15" s="33"/>
      <c r="C15" s="33"/>
      <c r="D15" s="101">
        <f>SUM(D13:D14)</f>
        <v>257.60199999999998</v>
      </c>
      <c r="E15" s="101">
        <f>SUM(E13:E14)</f>
        <v>2.4430000000000001</v>
      </c>
      <c r="F15" s="33"/>
      <c r="G15" s="33"/>
      <c r="H15" s="33"/>
      <c r="I15" s="102"/>
    </row>
    <row r="16" spans="1:9" ht="13.5" thickBot="1" x14ac:dyDescent="0.25">
      <c r="A16" s="120"/>
      <c r="B16" s="120"/>
      <c r="C16" s="120"/>
      <c r="D16" s="120"/>
      <c r="E16" s="120"/>
      <c r="F16" s="120"/>
      <c r="G16" s="120"/>
      <c r="H16" s="120"/>
      <c r="I16" s="120"/>
    </row>
    <row r="17" spans="1:9" x14ac:dyDescent="0.2">
      <c r="A17" s="95">
        <v>1</v>
      </c>
      <c r="B17" s="238" t="s">
        <v>10</v>
      </c>
      <c r="C17" s="121" t="s">
        <v>46</v>
      </c>
      <c r="D17" s="122">
        <v>3.0409999999999999</v>
      </c>
      <c r="E17" s="59">
        <v>0.76100000000000001</v>
      </c>
      <c r="F17" s="123">
        <v>3</v>
      </c>
      <c r="G17" s="124" t="s">
        <v>4</v>
      </c>
      <c r="H17" s="96">
        <v>31</v>
      </c>
      <c r="I17" s="97">
        <f>20%*H17*D17</f>
        <v>18.854199999999999</v>
      </c>
    </row>
    <row r="18" spans="1:9" ht="13.5" thickBot="1" x14ac:dyDescent="0.25">
      <c r="A18" s="159">
        <v>2</v>
      </c>
      <c r="B18" s="239" t="s">
        <v>10</v>
      </c>
      <c r="C18" s="125" t="s">
        <v>47</v>
      </c>
      <c r="D18" s="160">
        <v>25.007000000000001</v>
      </c>
      <c r="E18" s="85">
        <v>2.7789999999999999</v>
      </c>
      <c r="F18" s="161">
        <v>4</v>
      </c>
      <c r="G18" s="126" t="s">
        <v>4</v>
      </c>
      <c r="H18" s="99">
        <v>31</v>
      </c>
      <c r="I18" s="100">
        <f>20%*H18*D18</f>
        <v>155.04340000000002</v>
      </c>
    </row>
    <row r="19" spans="1:9" ht="13.5" thickBot="1" x14ac:dyDescent="0.25">
      <c r="A19" s="58"/>
      <c r="B19" s="33"/>
      <c r="C19" s="33"/>
      <c r="D19" s="101">
        <f>SUM(D17:D18)</f>
        <v>28.048000000000002</v>
      </c>
      <c r="E19" s="43">
        <f>SUM(E17:E18)</f>
        <v>3.54</v>
      </c>
      <c r="F19" s="33"/>
      <c r="G19" s="33"/>
      <c r="H19" s="33"/>
      <c r="I19" s="102"/>
    </row>
    <row r="20" spans="1:9" ht="13.5" thickBot="1" x14ac:dyDescent="0.25">
      <c r="A20" s="289"/>
      <c r="B20" s="289"/>
      <c r="C20" s="289"/>
      <c r="D20" s="289"/>
      <c r="E20" s="289"/>
      <c r="F20" s="289"/>
      <c r="G20" s="289"/>
      <c r="H20" s="289"/>
      <c r="I20" s="289"/>
    </row>
    <row r="21" spans="1:9" ht="13.5" thickBot="1" x14ac:dyDescent="0.25">
      <c r="A21" s="58">
        <v>1</v>
      </c>
      <c r="B21" s="60" t="s">
        <v>12</v>
      </c>
      <c r="C21" s="61" t="s">
        <v>52</v>
      </c>
      <c r="D21" s="116">
        <v>17.997</v>
      </c>
      <c r="E21" s="127">
        <v>4.0650000000000004</v>
      </c>
      <c r="F21" s="62">
        <v>4</v>
      </c>
      <c r="G21" s="63" t="s">
        <v>4</v>
      </c>
      <c r="H21" s="118">
        <v>31</v>
      </c>
      <c r="I21" s="128">
        <f>20%*H21*D21</f>
        <v>111.5814</v>
      </c>
    </row>
    <row r="22" spans="1:9" ht="13.5" thickBot="1" x14ac:dyDescent="0.25">
      <c r="A22" s="194"/>
      <c r="B22" s="220"/>
      <c r="C22" s="220"/>
      <c r="D22" s="221">
        <f>SUM(D21)</f>
        <v>17.997</v>
      </c>
      <c r="E22" s="222">
        <f>SUM(E21)</f>
        <v>4.0650000000000004</v>
      </c>
      <c r="F22" s="220"/>
      <c r="G22" s="220"/>
      <c r="H22" s="220"/>
      <c r="I22" s="223"/>
    </row>
    <row r="23" spans="1:9" ht="13.5" thickBot="1" x14ac:dyDescent="0.25">
      <c r="A23" s="290"/>
      <c r="B23" s="291"/>
      <c r="C23" s="291"/>
      <c r="D23" s="291"/>
      <c r="E23" s="291"/>
      <c r="F23" s="291"/>
      <c r="G23" s="291"/>
      <c r="H23" s="291"/>
      <c r="I23" s="292"/>
    </row>
    <row r="24" spans="1:9" ht="13.5" thickBot="1" x14ac:dyDescent="0.25">
      <c r="A24" s="58">
        <v>1</v>
      </c>
      <c r="B24" s="240" t="s">
        <v>13</v>
      </c>
      <c r="C24" s="169" t="s">
        <v>53</v>
      </c>
      <c r="D24" s="170">
        <v>6.0940000000000003</v>
      </c>
      <c r="E24" s="231">
        <v>0.39800000000000002</v>
      </c>
      <c r="F24" s="33">
        <v>4</v>
      </c>
      <c r="G24" s="63" t="s">
        <v>4</v>
      </c>
      <c r="H24" s="118">
        <v>31</v>
      </c>
      <c r="I24" s="128">
        <f>20%*H24*D24</f>
        <v>37.782800000000002</v>
      </c>
    </row>
    <row r="25" spans="1:9" ht="13.5" thickBot="1" x14ac:dyDescent="0.25">
      <c r="A25" s="243"/>
      <c r="B25" s="217"/>
      <c r="C25" s="217"/>
      <c r="D25" s="218">
        <f>SUM(D24)</f>
        <v>6.0940000000000003</v>
      </c>
      <c r="E25" s="219">
        <f>SUM(E24)</f>
        <v>0.39800000000000002</v>
      </c>
      <c r="F25" s="217"/>
      <c r="G25" s="217"/>
      <c r="H25" s="217"/>
      <c r="I25" s="217"/>
    </row>
    <row r="26" spans="1:9" ht="13.5" thickBot="1" x14ac:dyDescent="0.25">
      <c r="A26" s="293"/>
      <c r="B26" s="294"/>
      <c r="C26" s="294"/>
      <c r="D26" s="294"/>
      <c r="E26" s="294"/>
      <c r="F26" s="294"/>
      <c r="G26" s="294"/>
      <c r="H26" s="294"/>
      <c r="I26" s="295"/>
    </row>
    <row r="27" spans="1:9" ht="13.5" thickBot="1" x14ac:dyDescent="0.25">
      <c r="A27" s="224">
        <v>1</v>
      </c>
      <c r="B27" s="241" t="s">
        <v>15</v>
      </c>
      <c r="C27" s="225" t="s">
        <v>359</v>
      </c>
      <c r="D27" s="226">
        <v>11.006</v>
      </c>
      <c r="E27" s="227">
        <v>1.351</v>
      </c>
      <c r="F27" s="228">
        <v>4</v>
      </c>
      <c r="G27" s="225" t="s">
        <v>4</v>
      </c>
      <c r="H27" s="229">
        <v>31</v>
      </c>
      <c r="I27" s="230">
        <f>20%*H27*D27</f>
        <v>68.237200000000001</v>
      </c>
    </row>
    <row r="28" spans="1:9" ht="13.5" thickBot="1" x14ac:dyDescent="0.25">
      <c r="A28" s="162"/>
      <c r="B28" s="165"/>
      <c r="C28" s="165"/>
      <c r="D28" s="173">
        <f>SUM(D27)</f>
        <v>11.006</v>
      </c>
      <c r="E28" s="175">
        <f>SUM(E27)</f>
        <v>1.351</v>
      </c>
      <c r="F28" s="165"/>
      <c r="G28" s="165"/>
      <c r="H28" s="165"/>
      <c r="I28" s="174"/>
    </row>
    <row r="29" spans="1:9" ht="13.5" thickBot="1" x14ac:dyDescent="0.25">
      <c r="A29" s="273"/>
      <c r="B29" s="273"/>
      <c r="C29" s="273"/>
      <c r="D29" s="273"/>
      <c r="E29" s="273"/>
      <c r="F29" s="273"/>
      <c r="G29" s="273"/>
      <c r="H29" s="273"/>
      <c r="I29" s="273"/>
    </row>
    <row r="30" spans="1:9" ht="13.5" thickBot="1" x14ac:dyDescent="0.25">
      <c r="A30" s="167">
        <v>1</v>
      </c>
      <c r="B30" s="240" t="s">
        <v>18</v>
      </c>
      <c r="C30" s="168" t="s">
        <v>55</v>
      </c>
      <c r="D30" s="164">
        <v>15.003</v>
      </c>
      <c r="E30" s="164">
        <v>2.4710000000000001</v>
      </c>
      <c r="F30" s="166">
        <v>3</v>
      </c>
      <c r="G30" s="163" t="s">
        <v>4</v>
      </c>
      <c r="H30" s="157">
        <v>31</v>
      </c>
      <c r="I30" s="158">
        <f>20%*H30*D30</f>
        <v>93.018600000000006</v>
      </c>
    </row>
    <row r="31" spans="1:9" ht="13.5" thickBot="1" x14ac:dyDescent="0.25">
      <c r="A31" s="162"/>
      <c r="B31" s="165"/>
      <c r="C31" s="165"/>
      <c r="D31" s="173">
        <f>SUM(D30)</f>
        <v>15.003</v>
      </c>
      <c r="E31" s="176">
        <f>SUM(E30)</f>
        <v>2.4710000000000001</v>
      </c>
      <c r="F31" s="165"/>
      <c r="G31" s="165"/>
      <c r="H31" s="165"/>
      <c r="I31" s="174"/>
    </row>
    <row r="32" spans="1:9" ht="13.5" thickBot="1" x14ac:dyDescent="0.25">
      <c r="A32" s="274"/>
      <c r="B32" s="274"/>
      <c r="C32" s="274"/>
      <c r="D32" s="274"/>
      <c r="E32" s="274"/>
      <c r="F32" s="274"/>
      <c r="G32" s="274"/>
      <c r="H32" s="274"/>
      <c r="I32" s="274"/>
    </row>
    <row r="33" spans="1:9" ht="13.5" thickBot="1" x14ac:dyDescent="0.25">
      <c r="A33" s="167">
        <v>1</v>
      </c>
      <c r="B33" s="242" t="s">
        <v>19</v>
      </c>
      <c r="C33" s="168" t="s">
        <v>360</v>
      </c>
      <c r="D33" s="164">
        <v>10.002000000000001</v>
      </c>
      <c r="E33" s="164">
        <v>0.28199999999999997</v>
      </c>
      <c r="F33" s="166">
        <v>4</v>
      </c>
      <c r="G33" s="163" t="s">
        <v>4</v>
      </c>
      <c r="H33" s="157">
        <v>31</v>
      </c>
      <c r="I33" s="158">
        <f>20%*H33*D33</f>
        <v>62.012400000000007</v>
      </c>
    </row>
    <row r="34" spans="1:9" ht="13.5" thickBot="1" x14ac:dyDescent="0.25">
      <c r="A34" s="167"/>
      <c r="B34" s="177"/>
      <c r="C34" s="178"/>
      <c r="D34" s="181">
        <f>SUM(D33)</f>
        <v>10.002000000000001</v>
      </c>
      <c r="E34" s="182">
        <f>SUM(E33)</f>
        <v>0.28199999999999997</v>
      </c>
      <c r="F34" s="179"/>
      <c r="G34" s="180"/>
      <c r="H34" s="245"/>
      <c r="I34" s="246"/>
    </row>
    <row r="35" spans="1:9" x14ac:dyDescent="0.2">
      <c r="A35" s="2"/>
      <c r="B35" s="3"/>
      <c r="C35" s="15"/>
      <c r="D35" s="15"/>
      <c r="E35" s="15"/>
      <c r="F35" s="4"/>
      <c r="G35" s="5"/>
      <c r="H35" s="6"/>
      <c r="I35" s="244"/>
    </row>
    <row r="36" spans="1:9" ht="13.5" thickBot="1" x14ac:dyDescent="0.25">
      <c r="A36" s="2"/>
      <c r="B36" s="3"/>
      <c r="C36" s="15"/>
      <c r="D36" s="15"/>
      <c r="E36" s="15"/>
      <c r="F36" s="4"/>
      <c r="G36" s="5"/>
      <c r="H36" s="6"/>
      <c r="I36" s="244"/>
    </row>
    <row r="37" spans="1:9" ht="13.5" thickBot="1" x14ac:dyDescent="0.25">
      <c r="A37" s="167"/>
      <c r="B37" s="177"/>
      <c r="C37" s="178"/>
      <c r="D37" s="181"/>
      <c r="E37" s="182"/>
      <c r="F37" s="179"/>
      <c r="G37" s="180"/>
      <c r="H37" s="245"/>
      <c r="I37" s="246"/>
    </row>
    <row r="38" spans="1:9" ht="13.5" thickBot="1" x14ac:dyDescent="0.25">
      <c r="A38" s="167"/>
      <c r="B38" s="177"/>
      <c r="C38" s="178"/>
      <c r="D38" s="181"/>
      <c r="E38" s="182"/>
      <c r="F38" s="179"/>
      <c r="G38" s="180"/>
      <c r="H38" s="157"/>
      <c r="I38" s="158"/>
    </row>
    <row r="39" spans="1:9" ht="13.5" thickBot="1" x14ac:dyDescent="0.25">
      <c r="A39" s="162">
        <v>1</v>
      </c>
      <c r="B39" s="240" t="s">
        <v>21</v>
      </c>
      <c r="C39" s="169" t="s">
        <v>58</v>
      </c>
      <c r="D39" s="170">
        <v>14.573</v>
      </c>
      <c r="E39" s="171">
        <v>0</v>
      </c>
      <c r="F39" s="172">
        <v>3</v>
      </c>
      <c r="G39" s="163" t="s">
        <v>4</v>
      </c>
      <c r="H39" s="157">
        <v>31</v>
      </c>
      <c r="I39" s="158">
        <f>20%*H39*D39</f>
        <v>90.35260000000001</v>
      </c>
    </row>
    <row r="40" spans="1:9" ht="13.5" thickBot="1" x14ac:dyDescent="0.25">
      <c r="A40" s="167"/>
      <c r="B40" s="183"/>
      <c r="C40" s="184"/>
      <c r="D40" s="186">
        <f>SUM(D39)</f>
        <v>14.573</v>
      </c>
      <c r="E40" s="187">
        <f>SUM(E39)</f>
        <v>0</v>
      </c>
      <c r="F40" s="185"/>
      <c r="G40" s="180"/>
      <c r="H40" s="157"/>
      <c r="I40" s="158"/>
    </row>
    <row r="41" spans="1:9" ht="13.5" thickBot="1" x14ac:dyDescent="0.25">
      <c r="A41" s="162">
        <v>1</v>
      </c>
      <c r="B41" s="240" t="s">
        <v>0</v>
      </c>
      <c r="C41" s="168" t="s">
        <v>59</v>
      </c>
      <c r="D41" s="164">
        <v>3.4289999999999998</v>
      </c>
      <c r="E41" s="171">
        <v>0</v>
      </c>
      <c r="F41" s="166">
        <v>6</v>
      </c>
      <c r="G41" s="163" t="s">
        <v>4</v>
      </c>
      <c r="H41" s="157">
        <v>31</v>
      </c>
      <c r="I41" s="158">
        <f>20%*H41*D41</f>
        <v>21.259799999999998</v>
      </c>
    </row>
    <row r="42" spans="1:9" ht="13.5" thickBot="1" x14ac:dyDescent="0.25">
      <c r="A42" s="167"/>
      <c r="B42" s="183"/>
      <c r="C42" s="178"/>
      <c r="D42" s="181">
        <f>SUM(D41)</f>
        <v>3.4289999999999998</v>
      </c>
      <c r="E42" s="182">
        <f>SUM(E41)</f>
        <v>0</v>
      </c>
      <c r="F42" s="179"/>
      <c r="G42" s="180"/>
      <c r="H42" s="157"/>
      <c r="I42" s="158"/>
    </row>
    <row r="43" spans="1:9" ht="13.5" thickBot="1" x14ac:dyDescent="0.25">
      <c r="A43" s="275"/>
      <c r="B43" s="276"/>
      <c r="C43" s="276"/>
      <c r="D43" s="276"/>
      <c r="E43" s="276"/>
      <c r="F43" s="276"/>
      <c r="G43" s="276"/>
      <c r="H43" s="276"/>
      <c r="I43" s="277"/>
    </row>
    <row r="44" spans="1:9" ht="13.5" thickBot="1" x14ac:dyDescent="0.25">
      <c r="A44" s="278" t="s">
        <v>362</v>
      </c>
      <c r="B44" s="279"/>
      <c r="C44" s="279"/>
      <c r="D44" s="232">
        <f>SUM(D42+D40+D34+D31+D28+D25+D22+D19+D15+D11)</f>
        <v>411.76699999999994</v>
      </c>
      <c r="E44" s="232">
        <f>SUM(E42+E40+E34+E31+E28+E22+E19+E15+E11)</f>
        <v>17.241</v>
      </c>
      <c r="F44" s="233"/>
      <c r="G44" s="233"/>
      <c r="H44" s="233"/>
      <c r="I44" s="234"/>
    </row>
    <row r="45" spans="1:9" ht="14.25" x14ac:dyDescent="0.2">
      <c r="A45" s="15"/>
      <c r="B45" s="15"/>
      <c r="C45" s="15"/>
      <c r="D45" s="16"/>
      <c r="E45" s="15"/>
      <c r="F45" s="15"/>
      <c r="G45" s="15"/>
      <c r="H45" s="15"/>
      <c r="I45" s="15"/>
    </row>
    <row r="46" spans="1:9" x14ac:dyDescent="0.2">
      <c r="A46" s="2"/>
      <c r="B46" s="3"/>
      <c r="C46" s="15"/>
      <c r="D46" s="15"/>
      <c r="E46" s="15"/>
      <c r="F46" s="4"/>
      <c r="G46" s="5"/>
      <c r="H46" s="6"/>
      <c r="I46" s="42"/>
    </row>
    <row r="47" spans="1:9" x14ac:dyDescent="0.2">
      <c r="A47" s="2"/>
      <c r="B47" s="3"/>
      <c r="C47" s="15"/>
      <c r="D47" s="15"/>
      <c r="E47" s="15"/>
      <c r="F47" s="4"/>
      <c r="G47" s="5"/>
      <c r="H47" s="6"/>
      <c r="I47" s="42"/>
    </row>
  </sheetData>
  <mergeCells count="10">
    <mergeCell ref="A29:I29"/>
    <mergeCell ref="A32:I32"/>
    <mergeCell ref="A43:I43"/>
    <mergeCell ref="A44:C44"/>
    <mergeCell ref="A3:I4"/>
    <mergeCell ref="A5:I5"/>
    <mergeCell ref="A12:I12"/>
    <mergeCell ref="A20:I20"/>
    <mergeCell ref="A23:I23"/>
    <mergeCell ref="A26:I2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1'!Печат_заглавия</vt:lpstr>
      <vt:lpstr>'Приложение 2'!Печат_заглавия</vt:lpstr>
    </vt:vector>
  </TitlesOfParts>
  <Company>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ODZ-DOB2</cp:lastModifiedBy>
  <cp:lastPrinted>2022-06-13T14:21:44Z</cp:lastPrinted>
  <dcterms:created xsi:type="dcterms:W3CDTF">2010-12-02T14:51:02Z</dcterms:created>
  <dcterms:modified xsi:type="dcterms:W3CDTF">2022-06-13T14:21:53Z</dcterms:modified>
</cp:coreProperties>
</file>