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ОБРИЧКА" sheetId="5" r:id="rId1"/>
  </sheets>
  <definedNames>
    <definedName name="_xlnm.Print_Titles" localSheetId="0">ДОБРИЧКА!$3:$4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5" l="1"/>
  <c r="D64" i="5"/>
  <c r="H56" i="5"/>
  <c r="D41" i="5" l="1"/>
  <c r="D98" i="5" l="1"/>
  <c r="H97" i="5"/>
  <c r="H96" i="5"/>
  <c r="H95" i="5"/>
  <c r="H94" i="5"/>
  <c r="H93" i="5"/>
  <c r="D91" i="5"/>
  <c r="H90" i="5"/>
  <c r="D88" i="5"/>
  <c r="H87" i="5"/>
  <c r="H86" i="5"/>
  <c r="D85" i="5"/>
  <c r="H84" i="5"/>
  <c r="D82" i="5"/>
  <c r="H81" i="5"/>
  <c r="H80" i="5"/>
  <c r="H79" i="5"/>
  <c r="D77" i="5"/>
  <c r="H76" i="5"/>
  <c r="H75" i="5"/>
  <c r="H74" i="5"/>
  <c r="D72" i="5"/>
  <c r="H71" i="5"/>
  <c r="H69" i="5"/>
  <c r="D67" i="5"/>
  <c r="H66" i="5"/>
  <c r="H63" i="5"/>
  <c r="H62" i="5"/>
  <c r="H61" i="5"/>
  <c r="H60" i="5"/>
  <c r="H59" i="5"/>
  <c r="H58" i="5"/>
  <c r="H57" i="5"/>
  <c r="D54" i="5"/>
  <c r="H53" i="5"/>
  <c r="D51" i="5"/>
  <c r="H50" i="5"/>
  <c r="D48" i="5"/>
  <c r="H47" i="5"/>
  <c r="H46" i="5"/>
  <c r="H45" i="5"/>
  <c r="H44" i="5"/>
  <c r="H43" i="5"/>
  <c r="H40" i="5"/>
  <c r="D38" i="5"/>
  <c r="H37" i="5"/>
  <c r="H36" i="5"/>
  <c r="D34" i="5"/>
  <c r="H33" i="5"/>
  <c r="H32" i="5"/>
  <c r="H31" i="5"/>
  <c r="D29" i="5"/>
  <c r="H28" i="5"/>
  <c r="D26" i="5"/>
  <c r="H25" i="5"/>
  <c r="H24" i="5"/>
  <c r="H23" i="5"/>
  <c r="H22" i="5"/>
  <c r="H21" i="5"/>
  <c r="D19" i="5"/>
  <c r="H18" i="5"/>
  <c r="D16" i="5"/>
  <c r="H15" i="5"/>
  <c r="H14" i="5"/>
  <c r="H13" i="5"/>
  <c r="D11" i="5"/>
  <c r="H10" i="5"/>
  <c r="D8" i="5"/>
  <c r="H7" i="5"/>
  <c r="H6" i="5"/>
  <c r="D100" i="5" l="1"/>
</calcChain>
</file>

<file path=xl/sharedStrings.xml><?xml version="1.0" encoding="utf-8"?>
<sst xmlns="http://schemas.openxmlformats.org/spreadsheetml/2006/main" count="188" uniqueCount="87">
  <si>
    <t>№</t>
  </si>
  <si>
    <t>№ имот</t>
  </si>
  <si>
    <t>НТП</t>
  </si>
  <si>
    <t>Начална цена лв/дка</t>
  </si>
  <si>
    <t>Депозит 20 %</t>
  </si>
  <si>
    <t>Алцек</t>
  </si>
  <si>
    <t>нива</t>
  </si>
  <si>
    <t>Батово</t>
  </si>
  <si>
    <t>02871.32.7</t>
  </si>
  <si>
    <t>горска нива</t>
  </si>
  <si>
    <t>Владимирово</t>
  </si>
  <si>
    <t>Вратарите</t>
  </si>
  <si>
    <t>Добрево</t>
  </si>
  <si>
    <t>Драганово</t>
  </si>
  <si>
    <t>Методиево</t>
  </si>
  <si>
    <t>Одринци</t>
  </si>
  <si>
    <t>53432.125.25</t>
  </si>
  <si>
    <t>57550.32.7</t>
  </si>
  <si>
    <t>Пчелино</t>
  </si>
  <si>
    <t>Пчелник</t>
  </si>
  <si>
    <t>Стожер</t>
  </si>
  <si>
    <t>69300.25.52</t>
  </si>
  <si>
    <t>Хитово</t>
  </si>
  <si>
    <t>77284.28.3</t>
  </si>
  <si>
    <t>Землище</t>
  </si>
  <si>
    <t>Площ дка</t>
  </si>
  <si>
    <t>Кат.</t>
  </si>
  <si>
    <t>Общо:</t>
  </si>
  <si>
    <t>57550.22.16</t>
  </si>
  <si>
    <t>Гешаново</t>
  </si>
  <si>
    <t>Попгригорово</t>
  </si>
  <si>
    <t>00429.18.7</t>
  </si>
  <si>
    <t>00429.18.9</t>
  </si>
  <si>
    <t>11421.21.27</t>
  </si>
  <si>
    <t>11421.103.70</t>
  </si>
  <si>
    <t>11421.103.71</t>
  </si>
  <si>
    <t>12231.102.119</t>
  </si>
  <si>
    <t>21350.1.349</t>
  </si>
  <si>
    <t>21350.1.350</t>
  </si>
  <si>
    <t>21350.1.351</t>
  </si>
  <si>
    <t>23128.44.85</t>
  </si>
  <si>
    <t>23128.117.21</t>
  </si>
  <si>
    <t>Плачидол</t>
  </si>
  <si>
    <t>Полк. Свещарово</t>
  </si>
  <si>
    <t>57279.21.42</t>
  </si>
  <si>
    <t>57279.26.37</t>
  </si>
  <si>
    <t>58880.17.48</t>
  </si>
  <si>
    <t>58880.19.68</t>
  </si>
  <si>
    <t>58935.105.17</t>
  </si>
  <si>
    <t>77284.24.1</t>
  </si>
  <si>
    <t>77284.33.5</t>
  </si>
  <si>
    <t>77284.56.1</t>
  </si>
  <si>
    <t>77284.84.28</t>
  </si>
  <si>
    <t>Дебрене</t>
  </si>
  <si>
    <t>20359.10.79</t>
  </si>
  <si>
    <t>47901.77.86</t>
  </si>
  <si>
    <t>56695.41.11</t>
  </si>
  <si>
    <t>56695.41.10</t>
  </si>
  <si>
    <t>56695.41.12</t>
  </si>
  <si>
    <t>56695.41.13</t>
  </si>
  <si>
    <t>56695.41.14</t>
  </si>
  <si>
    <t>56695.43.11</t>
  </si>
  <si>
    <t>56695.43.10</t>
  </si>
  <si>
    <t>57550.22.15</t>
  </si>
  <si>
    <t>58880.27.3</t>
  </si>
  <si>
    <t>Енево</t>
  </si>
  <si>
    <t>Карапелит</t>
  </si>
  <si>
    <t>Подслон</t>
  </si>
  <si>
    <t>Фелд. Денково</t>
  </si>
  <si>
    <t>14862.10.30</t>
  </si>
  <si>
    <t>14862.10.31</t>
  </si>
  <si>
    <t>14862.15.50</t>
  </si>
  <si>
    <t>14862.18.17</t>
  </si>
  <si>
    <t>14862.26.31</t>
  </si>
  <si>
    <t>27468.10.14</t>
  </si>
  <si>
    <t>36419.11.218</t>
  </si>
  <si>
    <t>36419.36.27</t>
  </si>
  <si>
    <t>36419.36.28</t>
  </si>
  <si>
    <t>36419.42.4</t>
  </si>
  <si>
    <t>36419.51.6</t>
  </si>
  <si>
    <t>57087.102.6</t>
  </si>
  <si>
    <t>76064.104.14</t>
  </si>
  <si>
    <t>Общо  имоти:</t>
  </si>
  <si>
    <r>
      <t xml:space="preserve">С П И С Ъ К
ЗА ПРОВЕЖДАНЕ НА II ТРЪЖНА СЕСИЯ ЗА ОТДАВАНЕ ПОД АРЕНДА ЗА СРОК ОТ ДЕСЕТ СТОПАНСКИ ГОДИНИ  НА СВОБОДНИТЕ ЗЕМЕДЕЛСКИ ЗЕМИ ОТ ДПФ </t>
    </r>
    <r>
      <rPr>
        <b/>
        <sz val="11"/>
        <rFont val="Arial"/>
        <family val="2"/>
        <charset val="204"/>
      </rPr>
      <t xml:space="preserve">
ЗА ОБЩИНА ДОБРИЧКА ЗА СТОПАНСКАТА 2024/2025 г.     </t>
    </r>
    <r>
      <rPr>
        <b/>
        <sz val="10"/>
        <rFont val="Arial"/>
        <family val="2"/>
        <charset val="204"/>
      </rPr>
      <t xml:space="preserve">
</t>
    </r>
  </si>
  <si>
    <t>56695.26.5</t>
  </si>
  <si>
    <t>57279.25.25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</si>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</sst>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2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Border="1"/>
    <xf numFmtId="164" fontId="4" fillId="0" borderId="12" xfId="0" applyNumberFormat="1" applyFont="1" applyFill="1" applyBorder="1" applyAlignment="1">
      <alignment horizontal="right"/>
    </xf>
    <xf numFmtId="0" fontId="7" fillId="0" borderId="0" xfId="0" applyFont="1"/>
    <xf numFmtId="0" fontId="5" fillId="0" borderId="0" xfId="0" applyFont="1"/>
    <xf numFmtId="0" fontId="4" fillId="0" borderId="0" xfId="0" applyFont="1"/>
    <xf numFmtId="0" fontId="4" fillId="0" borderId="15" xfId="0" applyFont="1" applyFill="1" applyBorder="1" applyAlignment="1">
      <alignment horizontal="right"/>
    </xf>
    <xf numFmtId="164" fontId="5" fillId="0" borderId="6" xfId="0" applyNumberFormat="1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6" xfId="0" applyFont="1" applyFill="1" applyBorder="1"/>
    <xf numFmtId="0" fontId="5" fillId="0" borderId="22" xfId="0" applyFont="1" applyFill="1" applyBorder="1"/>
    <xf numFmtId="0" fontId="4" fillId="0" borderId="22" xfId="0" applyFont="1" applyFill="1" applyBorder="1" applyAlignment="1">
      <alignment horizontal="center"/>
    </xf>
    <xf numFmtId="0" fontId="4" fillId="0" borderId="19" xfId="0" applyFont="1" applyFill="1" applyBorder="1"/>
    <xf numFmtId="0" fontId="5" fillId="0" borderId="15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center"/>
    </xf>
    <xf numFmtId="0" fontId="5" fillId="0" borderId="19" xfId="0" applyFont="1" applyFill="1" applyBorder="1"/>
    <xf numFmtId="164" fontId="4" fillId="0" borderId="15" xfId="0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right" wrapText="1"/>
    </xf>
    <xf numFmtId="0" fontId="4" fillId="0" borderId="26" xfId="0" applyFont="1" applyFill="1" applyBorder="1"/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5" xfId="0" applyFont="1" applyFill="1" applyBorder="1"/>
    <xf numFmtId="49" fontId="4" fillId="0" borderId="15" xfId="0" applyNumberFormat="1" applyFont="1" applyFill="1" applyBorder="1" applyAlignment="1">
      <alignment horizontal="right"/>
    </xf>
    <xf numFmtId="0" fontId="11" fillId="0" borderId="6" xfId="0" applyFont="1" applyFill="1" applyBorder="1"/>
    <xf numFmtId="0" fontId="4" fillId="0" borderId="8" xfId="0" applyFont="1" applyFill="1" applyBorder="1" applyAlignment="1">
      <alignment horizontal="center"/>
    </xf>
    <xf numFmtId="2" fontId="8" fillId="0" borderId="16" xfId="0" applyNumberFormat="1" applyFont="1" applyFill="1" applyBorder="1"/>
    <xf numFmtId="0" fontId="4" fillId="0" borderId="33" xfId="0" applyFont="1" applyFill="1" applyBorder="1" applyAlignment="1">
      <alignment horizontal="center"/>
    </xf>
    <xf numFmtId="0" fontId="5" fillId="0" borderId="9" xfId="0" applyFont="1" applyFill="1" applyBorder="1"/>
    <xf numFmtId="0" fontId="6" fillId="0" borderId="9" xfId="0" applyFont="1" applyFill="1" applyBorder="1" applyAlignment="1">
      <alignment horizontal="right"/>
    </xf>
    <xf numFmtId="2" fontId="8" fillId="0" borderId="7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0" fontId="5" fillId="0" borderId="25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2" fontId="8" fillId="0" borderId="0" xfId="0" applyNumberFormat="1" applyFont="1" applyBorder="1"/>
    <xf numFmtId="0" fontId="4" fillId="0" borderId="9" xfId="0" applyFont="1" applyFill="1" applyBorder="1"/>
    <xf numFmtId="165" fontId="5" fillId="0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0" xfId="0" applyFont="1" applyFill="1"/>
    <xf numFmtId="0" fontId="12" fillId="0" borderId="0" xfId="0" applyFont="1" applyFill="1"/>
    <xf numFmtId="0" fontId="4" fillId="0" borderId="0" xfId="0" applyFont="1" applyFill="1" applyBorder="1"/>
    <xf numFmtId="0" fontId="4" fillId="0" borderId="2" xfId="0" applyFont="1" applyFill="1" applyBorder="1"/>
    <xf numFmtId="0" fontId="5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wrapText="1"/>
    </xf>
    <xf numFmtId="165" fontId="4" fillId="0" borderId="22" xfId="0" applyNumberFormat="1" applyFont="1" applyFill="1" applyBorder="1"/>
    <xf numFmtId="0" fontId="1" fillId="0" borderId="0" xfId="0" applyFont="1" applyBorder="1"/>
    <xf numFmtId="0" fontId="4" fillId="0" borderId="0" xfId="0" applyFont="1" applyBorder="1"/>
    <xf numFmtId="2" fontId="5" fillId="0" borderId="0" xfId="1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2" fontId="4" fillId="0" borderId="17" xfId="0" applyNumberFormat="1" applyFont="1" applyFill="1" applyBorder="1"/>
    <xf numFmtId="2" fontId="4" fillId="0" borderId="16" xfId="0" applyNumberFormat="1" applyFont="1" applyFill="1" applyBorder="1"/>
    <xf numFmtId="2" fontId="4" fillId="0" borderId="6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65" fontId="5" fillId="0" borderId="19" xfId="0" applyNumberFormat="1" applyFont="1" applyFill="1" applyBorder="1"/>
    <xf numFmtId="49" fontId="4" fillId="0" borderId="22" xfId="0" applyNumberFormat="1" applyFont="1" applyFill="1" applyBorder="1" applyAlignment="1">
      <alignment horizontal="right"/>
    </xf>
    <xf numFmtId="0" fontId="5" fillId="2" borderId="19" xfId="0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right" wrapText="1"/>
    </xf>
    <xf numFmtId="0" fontId="6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164" fontId="4" fillId="0" borderId="19" xfId="0" applyNumberFormat="1" applyFont="1" applyFill="1" applyBorder="1" applyAlignment="1">
      <alignment horizontal="right"/>
    </xf>
    <xf numFmtId="0" fontId="11" fillId="0" borderId="19" xfId="0" applyFont="1" applyFill="1" applyBorder="1"/>
    <xf numFmtId="0" fontId="4" fillId="3" borderId="0" xfId="0" applyFont="1" applyFill="1" applyBorder="1"/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5" fillId="0" borderId="0" xfId="0" applyFont="1" applyFill="1"/>
    <xf numFmtId="14" fontId="14" fillId="0" borderId="0" xfId="0" applyNumberFormat="1" applyFont="1" applyFill="1"/>
    <xf numFmtId="0" fontId="4" fillId="0" borderId="26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4" fillId="0" borderId="25" xfId="2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wrapText="1"/>
    </xf>
    <xf numFmtId="165" fontId="4" fillId="0" borderId="9" xfId="0" applyNumberFormat="1" applyFont="1" applyFill="1" applyBorder="1" applyAlignment="1">
      <alignment horizontal="right" wrapText="1"/>
    </xf>
    <xf numFmtId="0" fontId="4" fillId="0" borderId="22" xfId="0" applyFont="1" applyFill="1" applyBorder="1" applyAlignment="1">
      <alignment horizontal="right" wrapText="1"/>
    </xf>
    <xf numFmtId="165" fontId="4" fillId="0" borderId="22" xfId="0" applyNumberFormat="1" applyFont="1" applyFill="1" applyBorder="1" applyAlignment="1">
      <alignment wrapText="1"/>
    </xf>
    <xf numFmtId="0" fontId="6" fillId="0" borderId="22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 vertical="center" wrapText="1"/>
    </xf>
    <xf numFmtId="165" fontId="4" fillId="0" borderId="19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/>
    </xf>
    <xf numFmtId="0" fontId="5" fillId="0" borderId="19" xfId="0" applyNumberFormat="1" applyFont="1" applyFill="1" applyBorder="1" applyAlignment="1">
      <alignment horizontal="left"/>
    </xf>
    <xf numFmtId="0" fontId="4" fillId="0" borderId="19" xfId="0" applyFont="1" applyFill="1" applyBorder="1" applyAlignment="1">
      <alignment vertical="center" wrapText="1"/>
    </xf>
    <xf numFmtId="0" fontId="6" fillId="0" borderId="19" xfId="0" applyNumberFormat="1" applyFont="1" applyFill="1" applyBorder="1" applyAlignment="1">
      <alignment horizontal="center"/>
    </xf>
    <xf numFmtId="0" fontId="6" fillId="0" borderId="19" xfId="0" applyNumberFormat="1" applyFont="1" applyFill="1" applyBorder="1" applyAlignment="1">
      <alignment horizontal="right"/>
    </xf>
    <xf numFmtId="0" fontId="6" fillId="0" borderId="19" xfId="0" applyNumberFormat="1" applyFont="1" applyFill="1" applyBorder="1" applyAlignment="1">
      <alignment horizontal="right" vertical="center"/>
    </xf>
    <xf numFmtId="0" fontId="4" fillId="0" borderId="19" xfId="0" applyNumberFormat="1" applyFont="1" applyFill="1" applyBorder="1" applyAlignment="1">
      <alignment horizontal="right"/>
    </xf>
    <xf numFmtId="165" fontId="5" fillId="0" borderId="19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2" fontId="8" fillId="0" borderId="21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/>
    </xf>
    <xf numFmtId="2" fontId="4" fillId="0" borderId="19" xfId="0" applyNumberFormat="1" applyFont="1" applyFill="1" applyBorder="1" applyAlignment="1">
      <alignment horizontal="right"/>
    </xf>
    <xf numFmtId="2" fontId="8" fillId="0" borderId="20" xfId="0" applyNumberFormat="1" applyFont="1" applyFill="1" applyBorder="1"/>
    <xf numFmtId="2" fontId="8" fillId="0" borderId="38" xfId="0" applyNumberFormat="1" applyFont="1" applyFill="1" applyBorder="1"/>
    <xf numFmtId="0" fontId="5" fillId="0" borderId="12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right" wrapText="1"/>
    </xf>
    <xf numFmtId="2" fontId="4" fillId="0" borderId="12" xfId="0" applyNumberFormat="1" applyFont="1" applyFill="1" applyBorder="1" applyAlignment="1">
      <alignment horizontal="right"/>
    </xf>
    <xf numFmtId="2" fontId="8" fillId="0" borderId="13" xfId="0" applyNumberFormat="1" applyFont="1" applyFill="1" applyBorder="1"/>
    <xf numFmtId="0" fontId="4" fillId="0" borderId="18" xfId="0" applyFont="1" applyFill="1" applyBorder="1" applyAlignment="1">
      <alignment horizontal="center" wrapText="1"/>
    </xf>
    <xf numFmtId="49" fontId="4" fillId="0" borderId="19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right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/>
    </xf>
    <xf numFmtId="2" fontId="8" fillId="0" borderId="17" xfId="0" applyNumberFormat="1" applyFont="1" applyFill="1" applyBorder="1"/>
    <xf numFmtId="0" fontId="6" fillId="0" borderId="12" xfId="0" applyFont="1" applyFill="1" applyBorder="1" applyAlignment="1">
      <alignment horizontal="right"/>
    </xf>
    <xf numFmtId="164" fontId="6" fillId="0" borderId="12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right"/>
    </xf>
    <xf numFmtId="2" fontId="8" fillId="0" borderId="27" xfId="0" applyNumberFormat="1" applyFont="1" applyFill="1" applyBorder="1"/>
    <xf numFmtId="2" fontId="4" fillId="0" borderId="13" xfId="0" applyNumberFormat="1" applyFont="1" applyFill="1" applyBorder="1"/>
    <xf numFmtId="0" fontId="5" fillId="0" borderId="37" xfId="0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left"/>
    </xf>
    <xf numFmtId="0" fontId="4" fillId="0" borderId="12" xfId="0" applyFont="1" applyFill="1" applyBorder="1" applyAlignment="1">
      <alignment horizontal="right" wrapText="1"/>
    </xf>
    <xf numFmtId="165" fontId="4" fillId="0" borderId="12" xfId="0" applyNumberFormat="1" applyFont="1" applyFill="1" applyBorder="1" applyAlignment="1">
      <alignment horizontal="right" wrapText="1"/>
    </xf>
    <xf numFmtId="0" fontId="6" fillId="0" borderId="12" xfId="0" applyNumberFormat="1" applyFont="1" applyFill="1" applyBorder="1" applyAlignment="1">
      <alignment horizontal="center"/>
    </xf>
    <xf numFmtId="0" fontId="5" fillId="0" borderId="25" xfId="0" applyNumberFormat="1" applyFont="1" applyFill="1" applyBorder="1" applyAlignment="1">
      <alignment horizontal="left"/>
    </xf>
    <xf numFmtId="0" fontId="4" fillId="0" borderId="25" xfId="0" applyFont="1" applyFill="1" applyBorder="1" applyAlignment="1">
      <alignment horizontal="right" wrapText="1"/>
    </xf>
    <xf numFmtId="165" fontId="4" fillId="0" borderId="25" xfId="0" applyNumberFormat="1" applyFont="1" applyFill="1" applyBorder="1" applyAlignment="1">
      <alignment horizontal="right" wrapText="1"/>
    </xf>
    <xf numFmtId="0" fontId="6" fillId="0" borderId="25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right"/>
    </xf>
    <xf numFmtId="0" fontId="4" fillId="0" borderId="30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right"/>
    </xf>
    <xf numFmtId="2" fontId="8" fillId="0" borderId="10" xfId="0" applyNumberFormat="1" applyFont="1" applyFill="1" applyBorder="1"/>
    <xf numFmtId="0" fontId="4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5" xfId="0" applyFont="1" applyFill="1" applyBorder="1" applyAlignment="1">
      <alignment horizontal="right"/>
    </xf>
    <xf numFmtId="164" fontId="6" fillId="0" borderId="15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center"/>
    </xf>
    <xf numFmtId="0" fontId="4" fillId="0" borderId="25" xfId="2" applyFont="1" applyFill="1" applyBorder="1" applyAlignment="1">
      <alignment horizontal="right" wrapText="1"/>
    </xf>
    <xf numFmtId="0" fontId="4" fillId="0" borderId="25" xfId="2" applyFont="1" applyFill="1" applyBorder="1" applyAlignment="1">
      <alignment wrapText="1"/>
    </xf>
    <xf numFmtId="164" fontId="6" fillId="0" borderId="19" xfId="0" applyNumberFormat="1" applyFont="1" applyFill="1" applyBorder="1" applyAlignment="1">
      <alignment horizontal="right"/>
    </xf>
    <xf numFmtId="2" fontId="16" fillId="0" borderId="0" xfId="0" applyNumberFormat="1" applyFont="1" applyBorder="1"/>
    <xf numFmtId="0" fontId="6" fillId="0" borderId="19" xfId="0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right" vertical="center" wrapText="1"/>
    </xf>
    <xf numFmtId="165" fontId="4" fillId="0" borderId="15" xfId="0" applyNumberFormat="1" applyFont="1" applyFill="1" applyBorder="1" applyAlignment="1">
      <alignment horizontal="right" vertical="center" wrapText="1"/>
    </xf>
    <xf numFmtId="0" fontId="11" fillId="0" borderId="9" xfId="0" applyFont="1" applyFill="1" applyBorder="1"/>
    <xf numFmtId="2" fontId="8" fillId="0" borderId="0" xfId="0" applyNumberFormat="1" applyFont="1" applyFill="1" applyBorder="1"/>
    <xf numFmtId="0" fontId="4" fillId="4" borderId="23" xfId="0" applyFont="1" applyFill="1" applyBorder="1"/>
    <xf numFmtId="0" fontId="5" fillId="4" borderId="24" xfId="0" applyFont="1" applyFill="1" applyBorder="1" applyAlignment="1">
      <alignment horizontal="center" wrapText="1"/>
    </xf>
    <xf numFmtId="0" fontId="5" fillId="4" borderId="24" xfId="0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right"/>
    </xf>
    <xf numFmtId="0" fontId="4" fillId="4" borderId="24" xfId="0" applyFont="1" applyFill="1" applyBorder="1"/>
    <xf numFmtId="0" fontId="4" fillId="4" borderId="7" xfId="0" applyFont="1" applyFill="1" applyBorder="1"/>
    <xf numFmtId="0" fontId="5" fillId="4" borderId="2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2" fontId="5" fillId="4" borderId="1" xfId="1" applyNumberFormat="1" applyFont="1" applyFill="1" applyBorder="1" applyAlignment="1">
      <alignment horizontal="center" vertical="center" wrapText="1"/>
    </xf>
    <xf numFmtId="2" fontId="5" fillId="4" borderId="3" xfId="1" applyNumberFormat="1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/>
    </xf>
    <xf numFmtId="0" fontId="11" fillId="4" borderId="6" xfId="0" applyFont="1" applyFill="1" applyBorder="1"/>
    <xf numFmtId="0" fontId="4" fillId="4" borderId="6" xfId="0" applyFont="1" applyFill="1" applyBorder="1"/>
    <xf numFmtId="0" fontId="5" fillId="4" borderId="6" xfId="0" applyFont="1" applyFill="1" applyBorder="1"/>
    <xf numFmtId="0" fontId="4" fillId="4" borderId="6" xfId="0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right"/>
    </xf>
    <xf numFmtId="2" fontId="8" fillId="4" borderId="7" xfId="0" applyNumberFormat="1" applyFont="1" applyFill="1" applyBorder="1"/>
    <xf numFmtId="165" fontId="5" fillId="4" borderId="6" xfId="0" applyNumberFormat="1" applyFont="1" applyFill="1" applyBorder="1"/>
    <xf numFmtId="0" fontId="4" fillId="4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right" wrapText="1"/>
    </xf>
    <xf numFmtId="165" fontId="5" fillId="4" borderId="6" xfId="0" applyNumberFormat="1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right"/>
    </xf>
    <xf numFmtId="165" fontId="5" fillId="4" borderId="6" xfId="0" applyNumberFormat="1" applyFont="1" applyFill="1" applyBorder="1" applyAlignment="1">
      <alignment horizontal="right" vertical="center" wrapText="1"/>
    </xf>
    <xf numFmtId="164" fontId="5" fillId="4" borderId="6" xfId="0" applyNumberFormat="1" applyFont="1" applyFill="1" applyBorder="1"/>
    <xf numFmtId="0" fontId="4" fillId="4" borderId="6" xfId="0" applyFont="1" applyFill="1" applyBorder="1" applyAlignment="1" applyProtection="1">
      <alignment horizontal="right"/>
    </xf>
    <xf numFmtId="164" fontId="5" fillId="4" borderId="6" xfId="0" applyNumberFormat="1" applyFont="1" applyFill="1" applyBorder="1" applyAlignment="1" applyProtection="1">
      <alignment horizontal="right"/>
    </xf>
    <xf numFmtId="0" fontId="4" fillId="4" borderId="6" xfId="0" applyFont="1" applyFill="1" applyBorder="1" applyAlignment="1" applyProtection="1">
      <alignment horizontal="center"/>
    </xf>
    <xf numFmtId="0" fontId="4" fillId="4" borderId="6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right" wrapText="1"/>
    </xf>
    <xf numFmtId="164" fontId="9" fillId="4" borderId="6" xfId="0" applyNumberFormat="1" applyFont="1" applyFill="1" applyBorder="1" applyAlignment="1">
      <alignment vertical="center" wrapText="1"/>
    </xf>
    <xf numFmtId="0" fontId="6" fillId="4" borderId="6" xfId="0" applyNumberFormat="1" applyFont="1" applyFill="1" applyBorder="1" applyAlignment="1">
      <alignment horizontal="center"/>
    </xf>
    <xf numFmtId="0" fontId="6" fillId="4" borderId="6" xfId="0" applyNumberFormat="1" applyFont="1" applyFill="1" applyBorder="1" applyAlignment="1">
      <alignment horizontal="right"/>
    </xf>
    <xf numFmtId="0" fontId="4" fillId="4" borderId="6" xfId="0" applyNumberFormat="1" applyFont="1" applyFill="1" applyBorder="1" applyAlignment="1">
      <alignment horizontal="right"/>
    </xf>
    <xf numFmtId="0" fontId="4" fillId="4" borderId="6" xfId="0" applyNumberFormat="1" applyFont="1" applyFill="1" applyBorder="1" applyAlignment="1">
      <alignment horizontal="center"/>
    </xf>
    <xf numFmtId="165" fontId="5" fillId="4" borderId="6" xfId="0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right"/>
    </xf>
    <xf numFmtId="164" fontId="5" fillId="4" borderId="6" xfId="2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/>
    <xf numFmtId="49" fontId="4" fillId="4" borderId="6" xfId="0" applyNumberFormat="1" applyFont="1" applyFill="1" applyBorder="1" applyAlignment="1">
      <alignment horizontal="right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left"/>
    </xf>
    <xf numFmtId="0" fontId="18" fillId="3" borderId="15" xfId="0" applyFont="1" applyFill="1" applyBorder="1" applyAlignment="1">
      <alignment horizontal="right"/>
    </xf>
    <xf numFmtId="164" fontId="18" fillId="3" borderId="15" xfId="0" applyNumberFormat="1" applyFont="1" applyFill="1" applyBorder="1" applyAlignment="1">
      <alignment horizontal="right"/>
    </xf>
    <xf numFmtId="0" fontId="18" fillId="3" borderId="12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right"/>
    </xf>
    <xf numFmtId="164" fontId="19" fillId="0" borderId="12" xfId="0" applyNumberFormat="1" applyFont="1" applyFill="1" applyBorder="1" applyAlignment="1">
      <alignment horizontal="right"/>
    </xf>
    <xf numFmtId="0" fontId="19" fillId="0" borderId="12" xfId="0" applyFont="1" applyFill="1" applyBorder="1" applyAlignment="1">
      <alignment horizontal="center"/>
    </xf>
    <xf numFmtId="0" fontId="20" fillId="0" borderId="0" xfId="0" applyFont="1"/>
    <xf numFmtId="0" fontId="5" fillId="0" borderId="30" xfId="3" applyFont="1" applyFill="1" applyBorder="1" applyAlignment="1">
      <alignment horizontal="center" wrapText="1"/>
    </xf>
    <xf numFmtId="0" fontId="5" fillId="0" borderId="31" xfId="3" applyFont="1" applyFill="1" applyBorder="1" applyAlignment="1">
      <alignment horizontal="center" wrapText="1"/>
    </xf>
    <xf numFmtId="0" fontId="5" fillId="0" borderId="32" xfId="3" applyFont="1" applyFill="1" applyBorder="1" applyAlignment="1">
      <alignment horizontal="center" wrapText="1"/>
    </xf>
  </cellXfs>
  <cellStyles count="4">
    <cellStyle name="Нормален" xfId="0" builtinId="0"/>
    <cellStyle name="Нормален_Лист1" xfId="2"/>
    <cellStyle name="Нормален_Лист3" xfId="3"/>
    <cellStyle name="Нормален_ниви" xfId="1"/>
  </cellStyles>
  <dxfs count="0"/>
  <tableStyles count="0" defaultTableStyle="TableStyleMedium2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topLeftCell="A58" workbookViewId="0">
      <selection activeCell="J83" sqref="J83"/>
    </sheetView>
  </sheetViews>
  <sheetFormatPr defaultColWidth="9.140625" defaultRowHeight="15" x14ac:dyDescent="0.25"/>
  <cols>
    <col min="1" max="1" width="4.140625" style="1" customWidth="1"/>
    <col min="2" max="2" width="18.42578125" style="1" customWidth="1"/>
    <col min="3" max="3" width="14" style="1" customWidth="1"/>
    <col min="4" max="4" width="10.140625" style="1" customWidth="1"/>
    <col min="5" max="5" width="7.5703125" style="1" customWidth="1"/>
    <col min="6" max="6" width="8.85546875" style="1" customWidth="1"/>
    <col min="7" max="7" width="9.85546875" style="1" customWidth="1"/>
    <col min="8" max="8" width="10.42578125" style="1" customWidth="1"/>
    <col min="9" max="9" width="6.85546875" style="56" customWidth="1"/>
    <col min="10" max="10" width="63.140625" style="2" customWidth="1"/>
    <col min="11" max="16384" width="9.140625" style="2"/>
  </cols>
  <sheetData>
    <row r="1" spans="1:12" ht="18" customHeight="1" thickBot="1" x14ac:dyDescent="0.3">
      <c r="A1" s="221" t="s">
        <v>86</v>
      </c>
      <c r="B1" s="8"/>
      <c r="C1" s="9"/>
      <c r="D1" s="10"/>
      <c r="E1" s="10"/>
      <c r="F1" s="78"/>
      <c r="G1" s="47"/>
      <c r="H1" s="79"/>
      <c r="I1" s="57"/>
    </row>
    <row r="2" spans="1:12" ht="78" customHeight="1" thickBot="1" x14ac:dyDescent="0.25">
      <c r="A2" s="222" t="s">
        <v>83</v>
      </c>
      <c r="B2" s="223"/>
      <c r="C2" s="223"/>
      <c r="D2" s="223"/>
      <c r="E2" s="223"/>
      <c r="F2" s="223"/>
      <c r="G2" s="223"/>
      <c r="H2" s="224"/>
      <c r="I2" s="54"/>
    </row>
    <row r="3" spans="1:12" ht="40.5" customHeight="1" thickBot="1" x14ac:dyDescent="0.25">
      <c r="A3" s="174" t="s">
        <v>0</v>
      </c>
      <c r="B3" s="175" t="s">
        <v>24</v>
      </c>
      <c r="C3" s="175" t="s">
        <v>1</v>
      </c>
      <c r="D3" s="176" t="s">
        <v>25</v>
      </c>
      <c r="E3" s="175" t="s">
        <v>26</v>
      </c>
      <c r="F3" s="175" t="s">
        <v>2</v>
      </c>
      <c r="G3" s="177" t="s">
        <v>3</v>
      </c>
      <c r="H3" s="178" t="s">
        <v>4</v>
      </c>
      <c r="I3" s="58"/>
    </row>
    <row r="4" spans="1:12" thickBot="1" x14ac:dyDescent="0.25">
      <c r="A4" s="61">
        <v>1</v>
      </c>
      <c r="B4" s="26">
        <v>2</v>
      </c>
      <c r="C4" s="26">
        <v>3</v>
      </c>
      <c r="D4" s="26">
        <v>4</v>
      </c>
      <c r="E4" s="26">
        <v>6</v>
      </c>
      <c r="F4" s="26">
        <v>7</v>
      </c>
      <c r="G4" s="27">
        <v>8</v>
      </c>
      <c r="H4" s="42">
        <v>9</v>
      </c>
      <c r="I4" s="59"/>
    </row>
    <row r="5" spans="1:12" ht="14.25" x14ac:dyDescent="0.2">
      <c r="A5" s="76"/>
      <c r="B5" s="68"/>
      <c r="C5" s="68"/>
      <c r="D5" s="68"/>
      <c r="E5" s="68"/>
      <c r="F5" s="68"/>
      <c r="G5" s="68"/>
      <c r="H5" s="77"/>
      <c r="I5" s="60"/>
    </row>
    <row r="6" spans="1:12" ht="15" customHeight="1" x14ac:dyDescent="0.2">
      <c r="A6" s="123">
        <v>1</v>
      </c>
      <c r="B6" s="21" t="s">
        <v>5</v>
      </c>
      <c r="C6" s="124" t="s">
        <v>31</v>
      </c>
      <c r="D6" s="73">
        <v>20.003</v>
      </c>
      <c r="E6" s="14">
        <v>4</v>
      </c>
      <c r="F6" s="14" t="s">
        <v>6</v>
      </c>
      <c r="G6" s="121">
        <v>84</v>
      </c>
      <c r="H6" s="122">
        <f>20%*G6*D6</f>
        <v>336.05040000000002</v>
      </c>
      <c r="I6" s="60"/>
    </row>
    <row r="7" spans="1:12" thickBot="1" x14ac:dyDescent="0.25">
      <c r="A7" s="125">
        <v>2</v>
      </c>
      <c r="B7" s="28" t="s">
        <v>5</v>
      </c>
      <c r="C7" s="29" t="s">
        <v>32</v>
      </c>
      <c r="D7" s="22">
        <v>5.8940000000000001</v>
      </c>
      <c r="E7" s="20">
        <v>4</v>
      </c>
      <c r="F7" s="20" t="s">
        <v>6</v>
      </c>
      <c r="G7" s="126">
        <v>84</v>
      </c>
      <c r="H7" s="32">
        <f>20%*G7*D7</f>
        <v>99.019200000000012</v>
      </c>
      <c r="I7" s="60"/>
    </row>
    <row r="8" spans="1:12" thickBot="1" x14ac:dyDescent="0.25">
      <c r="A8" s="208"/>
      <c r="B8" s="209" t="s">
        <v>27</v>
      </c>
      <c r="C8" s="210"/>
      <c r="D8" s="171">
        <f>SUM(D6:D7)</f>
        <v>25.896999999999998</v>
      </c>
      <c r="E8" s="183"/>
      <c r="F8" s="183"/>
      <c r="G8" s="211"/>
      <c r="H8" s="212"/>
      <c r="I8" s="60"/>
    </row>
    <row r="9" spans="1:12" ht="14.25" x14ac:dyDescent="0.2">
      <c r="A9" s="127"/>
      <c r="B9" s="93"/>
      <c r="C9" s="93"/>
      <c r="D9" s="93"/>
      <c r="E9" s="93"/>
      <c r="F9" s="93"/>
      <c r="G9" s="93"/>
      <c r="H9" s="128"/>
      <c r="I9" s="60"/>
    </row>
    <row r="10" spans="1:12" s="3" customFormat="1" ht="23.25" customHeight="1" thickBot="1" x14ac:dyDescent="0.25">
      <c r="A10" s="80">
        <v>1</v>
      </c>
      <c r="B10" s="28" t="s">
        <v>7</v>
      </c>
      <c r="C10" s="67" t="s">
        <v>8</v>
      </c>
      <c r="D10" s="55">
        <v>25.8</v>
      </c>
      <c r="E10" s="17">
        <v>4</v>
      </c>
      <c r="F10" s="129" t="s">
        <v>9</v>
      </c>
      <c r="G10" s="126">
        <v>84</v>
      </c>
      <c r="H10" s="32">
        <f>20%*G10*D10</f>
        <v>433.44000000000005</v>
      </c>
      <c r="I10" s="43"/>
    </row>
    <row r="11" spans="1:12" s="3" customFormat="1" thickBot="1" x14ac:dyDescent="0.25">
      <c r="A11" s="179"/>
      <c r="B11" s="180" t="s">
        <v>27</v>
      </c>
      <c r="C11" s="181"/>
      <c r="D11" s="186">
        <f>SUM(D10)</f>
        <v>25.8</v>
      </c>
      <c r="E11" s="183"/>
      <c r="F11" s="181"/>
      <c r="G11" s="184"/>
      <c r="H11" s="185"/>
      <c r="I11" s="43"/>
    </row>
    <row r="12" spans="1:12" s="3" customFormat="1" ht="14.25" x14ac:dyDescent="0.2">
      <c r="A12" s="84"/>
      <c r="B12" s="37"/>
      <c r="C12" s="24"/>
      <c r="D12" s="69"/>
      <c r="E12" s="70"/>
      <c r="F12" s="71"/>
      <c r="G12" s="126"/>
      <c r="H12" s="117"/>
      <c r="I12" s="43"/>
      <c r="J12" s="5"/>
      <c r="K12" s="5"/>
      <c r="L12" s="5"/>
    </row>
    <row r="13" spans="1:12" s="3" customFormat="1" ht="14.25" x14ac:dyDescent="0.2">
      <c r="A13" s="82">
        <v>1</v>
      </c>
      <c r="B13" s="119" t="s">
        <v>10</v>
      </c>
      <c r="C13" s="132" t="s">
        <v>33</v>
      </c>
      <c r="D13" s="133">
        <v>18.754999999999999</v>
      </c>
      <c r="E13" s="134">
        <v>3</v>
      </c>
      <c r="F13" s="134" t="s">
        <v>6</v>
      </c>
      <c r="G13" s="121">
        <v>84</v>
      </c>
      <c r="H13" s="122">
        <f>20%*G13*D13</f>
        <v>315.084</v>
      </c>
      <c r="I13" s="43"/>
      <c r="J13" s="5"/>
      <c r="K13" s="5"/>
      <c r="L13" s="5"/>
    </row>
    <row r="14" spans="1:12" s="3" customFormat="1" ht="14.25" x14ac:dyDescent="0.2">
      <c r="A14" s="82">
        <v>2</v>
      </c>
      <c r="B14" s="119" t="s">
        <v>10</v>
      </c>
      <c r="C14" s="130" t="s">
        <v>34</v>
      </c>
      <c r="D14" s="7">
        <v>14.478999999999999</v>
      </c>
      <c r="E14" s="102">
        <v>3</v>
      </c>
      <c r="F14" s="102" t="s">
        <v>6</v>
      </c>
      <c r="G14" s="121">
        <v>84</v>
      </c>
      <c r="H14" s="122">
        <f>20%*G14*D14</f>
        <v>243.24719999999999</v>
      </c>
      <c r="I14" s="43"/>
      <c r="J14" s="5"/>
      <c r="K14" s="5"/>
      <c r="L14" s="5"/>
    </row>
    <row r="15" spans="1:12" s="3" customFormat="1" thickBot="1" x14ac:dyDescent="0.25">
      <c r="A15" s="83">
        <v>3</v>
      </c>
      <c r="B15" s="19" t="s">
        <v>10</v>
      </c>
      <c r="C15" s="11" t="s">
        <v>35</v>
      </c>
      <c r="D15" s="22">
        <v>14.478999999999999</v>
      </c>
      <c r="E15" s="20">
        <v>3</v>
      </c>
      <c r="F15" s="20" t="s">
        <v>6</v>
      </c>
      <c r="G15" s="126">
        <v>84</v>
      </c>
      <c r="H15" s="131">
        <f>20%*G15*D15</f>
        <v>243.24719999999999</v>
      </c>
      <c r="I15" s="43"/>
    </row>
    <row r="16" spans="1:12" s="3" customFormat="1" thickBot="1" x14ac:dyDescent="0.25">
      <c r="A16" s="179"/>
      <c r="B16" s="180" t="s">
        <v>27</v>
      </c>
      <c r="C16" s="188"/>
      <c r="D16" s="192">
        <f>SUM(D13:D15)</f>
        <v>47.712999999999994</v>
      </c>
      <c r="E16" s="190"/>
      <c r="F16" s="191"/>
      <c r="G16" s="184"/>
      <c r="H16" s="185"/>
      <c r="I16" s="43"/>
    </row>
    <row r="17" spans="1:10" s="3" customFormat="1" ht="14.25" x14ac:dyDescent="0.2">
      <c r="A17" s="84"/>
      <c r="B17" s="37"/>
      <c r="C17" s="24"/>
      <c r="D17" s="69"/>
      <c r="E17" s="70"/>
      <c r="F17" s="71"/>
      <c r="G17" s="135"/>
      <c r="H17" s="117"/>
      <c r="I17" s="43"/>
    </row>
    <row r="18" spans="1:10" s="3" customFormat="1" thickBot="1" x14ac:dyDescent="0.25">
      <c r="A18" s="83">
        <v>1</v>
      </c>
      <c r="B18" s="19" t="s">
        <v>11</v>
      </c>
      <c r="C18" s="11" t="s">
        <v>36</v>
      </c>
      <c r="D18" s="22">
        <v>18.001999999999999</v>
      </c>
      <c r="E18" s="20">
        <v>3</v>
      </c>
      <c r="F18" s="20" t="s">
        <v>6</v>
      </c>
      <c r="G18" s="126">
        <v>84</v>
      </c>
      <c r="H18" s="131">
        <f>20%*G18*D18</f>
        <v>302.43360000000001</v>
      </c>
      <c r="I18" s="43"/>
    </row>
    <row r="19" spans="1:10" s="3" customFormat="1" thickBot="1" x14ac:dyDescent="0.25">
      <c r="A19" s="179"/>
      <c r="B19" s="180" t="s">
        <v>27</v>
      </c>
      <c r="C19" s="188"/>
      <c r="D19" s="192">
        <f>SUM(D18)</f>
        <v>18.001999999999999</v>
      </c>
      <c r="E19" s="190"/>
      <c r="F19" s="191"/>
      <c r="G19" s="184"/>
      <c r="H19" s="185"/>
      <c r="I19" s="43"/>
      <c r="J19" s="4"/>
    </row>
    <row r="20" spans="1:10" s="3" customFormat="1" ht="14.25" x14ac:dyDescent="0.2">
      <c r="A20" s="33"/>
      <c r="B20" s="37"/>
      <c r="C20" s="94"/>
      <c r="D20" s="95"/>
      <c r="E20" s="91"/>
      <c r="F20" s="35"/>
      <c r="G20" s="135"/>
      <c r="H20" s="136"/>
      <c r="I20" s="43"/>
      <c r="J20" s="48"/>
    </row>
    <row r="21" spans="1:10" s="3" customFormat="1" ht="14.25" x14ac:dyDescent="0.2">
      <c r="A21" s="85">
        <v>1</v>
      </c>
      <c r="B21" s="119" t="s">
        <v>29</v>
      </c>
      <c r="C21" s="130" t="s">
        <v>69</v>
      </c>
      <c r="D21" s="7">
        <v>7.7539999999999996</v>
      </c>
      <c r="E21" s="102">
        <v>4</v>
      </c>
      <c r="F21" s="102" t="s">
        <v>6</v>
      </c>
      <c r="G21" s="121">
        <v>84</v>
      </c>
      <c r="H21" s="137">
        <f>20%*G21*D21</f>
        <v>130.2672</v>
      </c>
      <c r="I21" s="43"/>
    </row>
    <row r="22" spans="1:10" s="3" customFormat="1" ht="14.25" x14ac:dyDescent="0.2">
      <c r="A22" s="85">
        <v>2</v>
      </c>
      <c r="B22" s="119" t="s">
        <v>29</v>
      </c>
      <c r="C22" s="130" t="s">
        <v>70</v>
      </c>
      <c r="D22" s="7">
        <v>7.7539999999999996</v>
      </c>
      <c r="E22" s="102">
        <v>4</v>
      </c>
      <c r="F22" s="102" t="s">
        <v>6</v>
      </c>
      <c r="G22" s="121">
        <v>84</v>
      </c>
      <c r="H22" s="137">
        <f>20%*G22*D22</f>
        <v>130.2672</v>
      </c>
      <c r="I22" s="43"/>
    </row>
    <row r="23" spans="1:10" s="3" customFormat="1" ht="14.25" x14ac:dyDescent="0.2">
      <c r="A23" s="85">
        <v>3</v>
      </c>
      <c r="B23" s="119" t="s">
        <v>29</v>
      </c>
      <c r="C23" s="130" t="s">
        <v>71</v>
      </c>
      <c r="D23" s="7">
        <v>12.504</v>
      </c>
      <c r="E23" s="102">
        <v>4</v>
      </c>
      <c r="F23" s="102" t="s">
        <v>6</v>
      </c>
      <c r="G23" s="121">
        <v>84</v>
      </c>
      <c r="H23" s="137">
        <f>20%*G23*D23</f>
        <v>210.06720000000001</v>
      </c>
      <c r="I23" s="43"/>
    </row>
    <row r="24" spans="1:10" s="3" customFormat="1" ht="14.25" x14ac:dyDescent="0.2">
      <c r="A24" s="85">
        <v>4</v>
      </c>
      <c r="B24" s="119" t="s">
        <v>29</v>
      </c>
      <c r="C24" s="130" t="s">
        <v>72</v>
      </c>
      <c r="D24" s="7">
        <v>13</v>
      </c>
      <c r="E24" s="102">
        <v>3</v>
      </c>
      <c r="F24" s="102" t="s">
        <v>6</v>
      </c>
      <c r="G24" s="121">
        <v>84</v>
      </c>
      <c r="H24" s="137">
        <f>20%*G24*D24</f>
        <v>218.4</v>
      </c>
      <c r="I24" s="43"/>
    </row>
    <row r="25" spans="1:10" s="3" customFormat="1" thickBot="1" x14ac:dyDescent="0.25">
      <c r="A25" s="86">
        <v>5</v>
      </c>
      <c r="B25" s="138" t="s">
        <v>29</v>
      </c>
      <c r="C25" s="130" t="s">
        <v>73</v>
      </c>
      <c r="D25" s="7">
        <v>4.2510000000000003</v>
      </c>
      <c r="E25" s="102">
        <v>4</v>
      </c>
      <c r="F25" s="102" t="s">
        <v>6</v>
      </c>
      <c r="G25" s="126">
        <v>84</v>
      </c>
      <c r="H25" s="63">
        <f>20%*G25*D25</f>
        <v>71.416800000000009</v>
      </c>
      <c r="I25" s="43"/>
    </row>
    <row r="26" spans="1:10" s="3" customFormat="1" thickBot="1" x14ac:dyDescent="0.25">
      <c r="A26" s="179"/>
      <c r="B26" s="180" t="s">
        <v>27</v>
      </c>
      <c r="C26" s="188"/>
      <c r="D26" s="192">
        <f>SUM(D21:D25)</f>
        <v>45.262999999999998</v>
      </c>
      <c r="E26" s="190"/>
      <c r="F26" s="191"/>
      <c r="G26" s="184"/>
      <c r="H26" s="185"/>
      <c r="I26" s="43"/>
    </row>
    <row r="27" spans="1:10" s="3" customFormat="1" ht="14.25" x14ac:dyDescent="0.2">
      <c r="A27" s="31"/>
      <c r="B27" s="41"/>
      <c r="C27" s="96"/>
      <c r="D27" s="97"/>
      <c r="E27" s="98"/>
      <c r="F27" s="99"/>
      <c r="G27" s="135"/>
      <c r="H27" s="32"/>
      <c r="I27" s="43"/>
      <c r="J27" s="4"/>
    </row>
    <row r="28" spans="1:10" s="3" customFormat="1" ht="15.75" thickBot="1" x14ac:dyDescent="0.3">
      <c r="A28" s="90">
        <v>1</v>
      </c>
      <c r="B28" s="19" t="s">
        <v>53</v>
      </c>
      <c r="C28" s="164" t="s">
        <v>54</v>
      </c>
      <c r="D28" s="165">
        <v>10</v>
      </c>
      <c r="E28" s="20">
        <v>3</v>
      </c>
      <c r="F28" s="20" t="s">
        <v>6</v>
      </c>
      <c r="G28" s="126">
        <v>84</v>
      </c>
      <c r="H28" s="62">
        <f>20%*G28*D28</f>
        <v>168</v>
      </c>
      <c r="I28" s="49"/>
      <c r="J28" s="6"/>
    </row>
    <row r="29" spans="1:10" s="3" customFormat="1" thickBot="1" x14ac:dyDescent="0.25">
      <c r="A29" s="187"/>
      <c r="B29" s="180" t="s">
        <v>27</v>
      </c>
      <c r="C29" s="188"/>
      <c r="D29" s="189">
        <f>SUM(D28)</f>
        <v>10</v>
      </c>
      <c r="E29" s="190"/>
      <c r="F29" s="191"/>
      <c r="G29" s="184"/>
      <c r="H29" s="185"/>
      <c r="I29" s="43"/>
      <c r="J29" s="4"/>
    </row>
    <row r="30" spans="1:10" s="3" customFormat="1" ht="14.25" x14ac:dyDescent="0.2">
      <c r="A30" s="31"/>
      <c r="B30" s="41"/>
      <c r="C30" s="96"/>
      <c r="D30" s="97"/>
      <c r="E30" s="98"/>
      <c r="F30" s="99"/>
      <c r="G30" s="126"/>
      <c r="H30" s="32"/>
      <c r="I30" s="43"/>
    </row>
    <row r="31" spans="1:10" s="3" customFormat="1" ht="14.25" x14ac:dyDescent="0.2">
      <c r="A31" s="82">
        <v>1</v>
      </c>
      <c r="B31" s="139" t="s">
        <v>12</v>
      </c>
      <c r="C31" s="140" t="s">
        <v>37</v>
      </c>
      <c r="D31" s="141">
        <v>13.002000000000001</v>
      </c>
      <c r="E31" s="142">
        <v>3</v>
      </c>
      <c r="F31" s="142" t="s">
        <v>6</v>
      </c>
      <c r="G31" s="121">
        <v>84</v>
      </c>
      <c r="H31" s="122">
        <f>20%*G31*D31</f>
        <v>218.43360000000001</v>
      </c>
      <c r="I31" s="43"/>
    </row>
    <row r="32" spans="1:10" s="3" customFormat="1" ht="14.25" x14ac:dyDescent="0.2">
      <c r="A32" s="82">
        <v>2</v>
      </c>
      <c r="B32" s="139" t="s">
        <v>12</v>
      </c>
      <c r="C32" s="140" t="s">
        <v>38</v>
      </c>
      <c r="D32" s="141">
        <v>10.002000000000001</v>
      </c>
      <c r="E32" s="142">
        <v>3</v>
      </c>
      <c r="F32" s="142" t="s">
        <v>6</v>
      </c>
      <c r="G32" s="121">
        <v>84</v>
      </c>
      <c r="H32" s="122">
        <f>20%*G32*D32</f>
        <v>168.03360000000001</v>
      </c>
      <c r="I32" s="43"/>
    </row>
    <row r="33" spans="1:9" s="3" customFormat="1" thickBot="1" x14ac:dyDescent="0.25">
      <c r="A33" s="87">
        <v>3</v>
      </c>
      <c r="B33" s="143" t="s">
        <v>12</v>
      </c>
      <c r="C33" s="144" t="s">
        <v>39</v>
      </c>
      <c r="D33" s="145">
        <v>10.002000000000001</v>
      </c>
      <c r="E33" s="146">
        <v>3</v>
      </c>
      <c r="F33" s="146" t="s">
        <v>6</v>
      </c>
      <c r="G33" s="126">
        <v>84</v>
      </c>
      <c r="H33" s="118">
        <f>20%*G33*D33</f>
        <v>168.03360000000001</v>
      </c>
      <c r="I33" s="43"/>
    </row>
    <row r="34" spans="1:9" s="3" customFormat="1" thickBot="1" x14ac:dyDescent="0.25">
      <c r="A34" s="179"/>
      <c r="B34" s="180" t="s">
        <v>27</v>
      </c>
      <c r="C34" s="181"/>
      <c r="D34" s="186">
        <f>SUM(D31:D33)</f>
        <v>33.006</v>
      </c>
      <c r="E34" s="183"/>
      <c r="F34" s="181"/>
      <c r="G34" s="184"/>
      <c r="H34" s="185"/>
      <c r="I34" s="43"/>
    </row>
    <row r="35" spans="1:9" s="3" customFormat="1" ht="14.25" x14ac:dyDescent="0.2">
      <c r="A35" s="150"/>
      <c r="B35" s="51"/>
      <c r="C35" s="50"/>
      <c r="D35" s="50"/>
      <c r="E35" s="52"/>
      <c r="F35" s="50"/>
      <c r="G35" s="151"/>
      <c r="H35" s="152"/>
      <c r="I35" s="43"/>
    </row>
    <row r="36" spans="1:9" s="3" customFormat="1" ht="15" customHeight="1" x14ac:dyDescent="0.2">
      <c r="A36" s="82">
        <v>1</v>
      </c>
      <c r="B36" s="119" t="s">
        <v>13</v>
      </c>
      <c r="C36" s="132" t="s">
        <v>40</v>
      </c>
      <c r="D36" s="133">
        <v>16</v>
      </c>
      <c r="E36" s="134">
        <v>3</v>
      </c>
      <c r="F36" s="134" t="s">
        <v>6</v>
      </c>
      <c r="G36" s="121">
        <v>84</v>
      </c>
      <c r="H36" s="122">
        <f>20%*G36*D36</f>
        <v>268.8</v>
      </c>
      <c r="I36" s="167"/>
    </row>
    <row r="37" spans="1:9" s="3" customFormat="1" ht="15" customHeight="1" thickBot="1" x14ac:dyDescent="0.25">
      <c r="A37" s="83">
        <v>2</v>
      </c>
      <c r="B37" s="119" t="s">
        <v>13</v>
      </c>
      <c r="C37" s="140" t="s">
        <v>41</v>
      </c>
      <c r="D37" s="141">
        <v>15</v>
      </c>
      <c r="E37" s="134">
        <v>3</v>
      </c>
      <c r="F37" s="134" t="s">
        <v>6</v>
      </c>
      <c r="G37" s="126">
        <v>84</v>
      </c>
      <c r="H37" s="131">
        <f>20%*G37*D37</f>
        <v>252</v>
      </c>
      <c r="I37" s="167"/>
    </row>
    <row r="38" spans="1:9" s="3" customFormat="1" thickBot="1" x14ac:dyDescent="0.25">
      <c r="A38" s="81"/>
      <c r="B38" s="30" t="s">
        <v>27</v>
      </c>
      <c r="C38" s="15"/>
      <c r="D38" s="12">
        <f>SUM(D36:D37)</f>
        <v>31</v>
      </c>
      <c r="E38" s="13"/>
      <c r="F38" s="15"/>
      <c r="G38" s="64"/>
      <c r="H38" s="36"/>
      <c r="I38" s="43"/>
    </row>
    <row r="39" spans="1:9" s="3" customFormat="1" ht="14.25" x14ac:dyDescent="0.2">
      <c r="A39" s="84"/>
      <c r="B39" s="21"/>
      <c r="C39" s="18"/>
      <c r="D39" s="18"/>
      <c r="E39" s="14"/>
      <c r="F39" s="18"/>
      <c r="G39" s="126"/>
      <c r="H39" s="117"/>
      <c r="I39" s="43"/>
    </row>
    <row r="40" spans="1:9" s="3" customFormat="1" thickBot="1" x14ac:dyDescent="0.25">
      <c r="A40" s="84">
        <v>1</v>
      </c>
      <c r="B40" s="21" t="s">
        <v>65</v>
      </c>
      <c r="C40" s="120" t="s">
        <v>74</v>
      </c>
      <c r="D40" s="153">
        <v>4.2510000000000003</v>
      </c>
      <c r="E40" s="102">
        <v>3</v>
      </c>
      <c r="F40" s="102" t="s">
        <v>6</v>
      </c>
      <c r="G40" s="121">
        <v>84</v>
      </c>
      <c r="H40" s="117">
        <f t="shared" ref="H40" si="0">20%*G40*D40</f>
        <v>71.416800000000009</v>
      </c>
      <c r="I40" s="43"/>
    </row>
    <row r="41" spans="1:9" s="3" customFormat="1" thickBot="1" x14ac:dyDescent="0.25">
      <c r="A41" s="179"/>
      <c r="B41" s="180" t="s">
        <v>27</v>
      </c>
      <c r="C41" s="181"/>
      <c r="D41" s="182">
        <f>SUM(D40:D40)</f>
        <v>4.2510000000000003</v>
      </c>
      <c r="E41" s="183"/>
      <c r="F41" s="181"/>
      <c r="G41" s="184"/>
      <c r="H41" s="185"/>
      <c r="I41" s="43"/>
    </row>
    <row r="42" spans="1:9" s="3" customFormat="1" ht="14.25" x14ac:dyDescent="0.2">
      <c r="A42" s="84"/>
      <c r="B42" s="21"/>
      <c r="C42" s="18"/>
      <c r="D42" s="18"/>
      <c r="E42" s="14"/>
      <c r="F42" s="18"/>
      <c r="G42" s="126"/>
      <c r="H42" s="117"/>
      <c r="I42" s="43"/>
    </row>
    <row r="43" spans="1:9" s="3" customFormat="1" ht="14.25" x14ac:dyDescent="0.2">
      <c r="A43" s="84">
        <v>1</v>
      </c>
      <c r="B43" s="21" t="s">
        <v>66</v>
      </c>
      <c r="C43" s="120" t="s">
        <v>75</v>
      </c>
      <c r="D43" s="154">
        <v>8.4719999999999995</v>
      </c>
      <c r="E43" s="134">
        <v>5</v>
      </c>
      <c r="F43" s="134" t="s">
        <v>6</v>
      </c>
      <c r="G43" s="121">
        <v>84</v>
      </c>
      <c r="H43" s="117">
        <f>20%*G43*D43</f>
        <v>142.3296</v>
      </c>
      <c r="I43" s="43"/>
    </row>
    <row r="44" spans="1:9" s="3" customFormat="1" ht="14.25" x14ac:dyDescent="0.2">
      <c r="A44" s="84">
        <v>2</v>
      </c>
      <c r="B44" s="21" t="s">
        <v>66</v>
      </c>
      <c r="C44" s="120" t="s">
        <v>76</v>
      </c>
      <c r="D44" s="141">
        <v>12.000999999999999</v>
      </c>
      <c r="E44" s="134">
        <v>3</v>
      </c>
      <c r="F44" s="134" t="s">
        <v>6</v>
      </c>
      <c r="G44" s="121">
        <v>84</v>
      </c>
      <c r="H44" s="117">
        <f>20%*G44*D44</f>
        <v>201.61680000000001</v>
      </c>
      <c r="I44" s="43"/>
    </row>
    <row r="45" spans="1:9" s="3" customFormat="1" ht="14.25" x14ac:dyDescent="0.2">
      <c r="A45" s="84">
        <v>3</v>
      </c>
      <c r="B45" s="21" t="s">
        <v>66</v>
      </c>
      <c r="C45" s="120" t="s">
        <v>77</v>
      </c>
      <c r="D45" s="141">
        <v>5</v>
      </c>
      <c r="E45" s="134">
        <v>3</v>
      </c>
      <c r="F45" s="134" t="s">
        <v>6</v>
      </c>
      <c r="G45" s="121">
        <v>84</v>
      </c>
      <c r="H45" s="117">
        <f>20%*G45*D45</f>
        <v>84</v>
      </c>
      <c r="I45" s="43"/>
    </row>
    <row r="46" spans="1:9" s="3" customFormat="1" ht="14.25" x14ac:dyDescent="0.2">
      <c r="A46" s="84">
        <v>4</v>
      </c>
      <c r="B46" s="21" t="s">
        <v>66</v>
      </c>
      <c r="C46" s="132" t="s">
        <v>78</v>
      </c>
      <c r="D46" s="133">
        <v>5.0010000000000003</v>
      </c>
      <c r="E46" s="134">
        <v>3</v>
      </c>
      <c r="F46" s="134" t="s">
        <v>6</v>
      </c>
      <c r="G46" s="121">
        <v>84</v>
      </c>
      <c r="H46" s="117">
        <f>20%*G46*D46</f>
        <v>84.016800000000003</v>
      </c>
      <c r="I46" s="43"/>
    </row>
    <row r="47" spans="1:9" s="3" customFormat="1" thickBot="1" x14ac:dyDescent="0.25">
      <c r="A47" s="80">
        <v>5</v>
      </c>
      <c r="B47" s="16" t="s">
        <v>66</v>
      </c>
      <c r="C47" s="132" t="s">
        <v>79</v>
      </c>
      <c r="D47" s="133">
        <v>28.623000000000001</v>
      </c>
      <c r="E47" s="134">
        <v>4</v>
      </c>
      <c r="F47" s="134" t="s">
        <v>6</v>
      </c>
      <c r="G47" s="126">
        <v>84</v>
      </c>
      <c r="H47" s="32">
        <f>20%*G47*D47</f>
        <v>480.86640000000006</v>
      </c>
      <c r="I47" s="43"/>
    </row>
    <row r="48" spans="1:9" s="3" customFormat="1" thickBot="1" x14ac:dyDescent="0.25">
      <c r="A48" s="179"/>
      <c r="B48" s="180" t="s">
        <v>27</v>
      </c>
      <c r="C48" s="181"/>
      <c r="D48" s="182">
        <f>SUM(D43:D47)</f>
        <v>59.097000000000001</v>
      </c>
      <c r="E48" s="183"/>
      <c r="F48" s="181"/>
      <c r="G48" s="184"/>
      <c r="H48" s="185"/>
      <c r="I48" s="43"/>
    </row>
    <row r="49" spans="1:10" s="3" customFormat="1" ht="14.25" x14ac:dyDescent="0.2">
      <c r="A49" s="84"/>
      <c r="B49" s="21"/>
      <c r="C49" s="18"/>
      <c r="D49" s="18"/>
      <c r="E49" s="14"/>
      <c r="F49" s="18"/>
      <c r="G49" s="126"/>
      <c r="H49" s="117"/>
      <c r="I49" s="43"/>
    </row>
    <row r="50" spans="1:10" s="3" customFormat="1" ht="18" customHeight="1" thickBot="1" x14ac:dyDescent="0.3">
      <c r="A50" s="80">
        <v>1</v>
      </c>
      <c r="B50" s="119" t="s">
        <v>14</v>
      </c>
      <c r="C50" s="130" t="s">
        <v>55</v>
      </c>
      <c r="D50" s="7">
        <v>24.914999999999999</v>
      </c>
      <c r="E50" s="102">
        <v>3</v>
      </c>
      <c r="F50" s="102" t="s">
        <v>6</v>
      </c>
      <c r="G50" s="121">
        <v>84</v>
      </c>
      <c r="H50" s="117">
        <f>20%*G50*D50</f>
        <v>418.572</v>
      </c>
      <c r="I50" s="43"/>
      <c r="J50" s="6"/>
    </row>
    <row r="51" spans="1:10" s="3" customFormat="1" thickBot="1" x14ac:dyDescent="0.25">
      <c r="A51" s="179"/>
      <c r="B51" s="180" t="s">
        <v>27</v>
      </c>
      <c r="C51" s="181"/>
      <c r="D51" s="193">
        <f>SUM(D50:D50)</f>
        <v>24.914999999999999</v>
      </c>
      <c r="E51" s="183"/>
      <c r="F51" s="181"/>
      <c r="G51" s="184"/>
      <c r="H51" s="185"/>
      <c r="I51" s="43"/>
      <c r="J51" s="4"/>
    </row>
    <row r="52" spans="1:10" s="3" customFormat="1" ht="14.25" x14ac:dyDescent="0.2">
      <c r="A52" s="84"/>
      <c r="B52" s="23"/>
      <c r="C52" s="100"/>
      <c r="D52" s="101"/>
      <c r="E52" s="14"/>
      <c r="F52" s="72"/>
      <c r="G52" s="126"/>
      <c r="H52" s="117"/>
      <c r="I52" s="43"/>
      <c r="J52" s="4"/>
    </row>
    <row r="53" spans="1:10" s="3" customFormat="1" thickBot="1" x14ac:dyDescent="0.25">
      <c r="A53" s="82">
        <v>2</v>
      </c>
      <c r="B53" s="119" t="s">
        <v>15</v>
      </c>
      <c r="C53" s="130" t="s">
        <v>16</v>
      </c>
      <c r="D53" s="7">
        <v>15.000999999999999</v>
      </c>
      <c r="E53" s="102">
        <v>3</v>
      </c>
      <c r="F53" s="102" t="s">
        <v>6</v>
      </c>
      <c r="G53" s="121">
        <v>84</v>
      </c>
      <c r="H53" s="122">
        <f>20%*G53*D53</f>
        <v>252.01679999999999</v>
      </c>
      <c r="I53" s="43"/>
    </row>
    <row r="54" spans="1:10" s="3" customFormat="1" thickBot="1" x14ac:dyDescent="0.25">
      <c r="A54" s="179"/>
      <c r="B54" s="180" t="s">
        <v>27</v>
      </c>
      <c r="C54" s="181"/>
      <c r="D54" s="186">
        <f>SUM(D53:D53)</f>
        <v>15.000999999999999</v>
      </c>
      <c r="E54" s="183"/>
      <c r="F54" s="183"/>
      <c r="G54" s="184"/>
      <c r="H54" s="185"/>
      <c r="I54" s="43"/>
    </row>
    <row r="55" spans="1:10" s="3" customFormat="1" ht="14.25" x14ac:dyDescent="0.2">
      <c r="A55" s="88"/>
      <c r="B55" s="166"/>
      <c r="C55" s="44"/>
      <c r="D55" s="45"/>
      <c r="E55" s="46"/>
      <c r="F55" s="46"/>
      <c r="G55" s="135"/>
      <c r="H55" s="136"/>
      <c r="I55" s="43"/>
    </row>
    <row r="56" spans="1:10" s="3" customFormat="1" x14ac:dyDescent="0.25">
      <c r="A56" s="84">
        <v>1</v>
      </c>
      <c r="B56" s="213" t="s">
        <v>42</v>
      </c>
      <c r="C56" s="214" t="s">
        <v>84</v>
      </c>
      <c r="D56" s="215">
        <v>20.001999999999999</v>
      </c>
      <c r="E56" s="216">
        <v>3</v>
      </c>
      <c r="F56" s="216" t="s">
        <v>6</v>
      </c>
      <c r="G56" s="121">
        <v>84</v>
      </c>
      <c r="H56" s="32">
        <f t="shared" ref="H56" si="1">20%*G56*D56</f>
        <v>336.03359999999998</v>
      </c>
      <c r="I56" s="43"/>
    </row>
    <row r="57" spans="1:10" s="3" customFormat="1" ht="15" customHeight="1" x14ac:dyDescent="0.25">
      <c r="A57" s="85">
        <v>2</v>
      </c>
      <c r="B57" s="119" t="s">
        <v>42</v>
      </c>
      <c r="C57" s="140" t="s">
        <v>56</v>
      </c>
      <c r="D57" s="120">
        <v>3.3340000000000001</v>
      </c>
      <c r="E57" s="102">
        <v>4</v>
      </c>
      <c r="F57" s="102" t="s">
        <v>6</v>
      </c>
      <c r="G57" s="121">
        <v>84</v>
      </c>
      <c r="H57" s="131">
        <f t="shared" ref="H57:H63" si="2">20%*G57*D57</f>
        <v>56.011200000000002</v>
      </c>
      <c r="I57" s="43"/>
      <c r="J57" s="6"/>
    </row>
    <row r="58" spans="1:10" s="3" customFormat="1" ht="15" customHeight="1" x14ac:dyDescent="0.25">
      <c r="A58" s="85">
        <v>3</v>
      </c>
      <c r="B58" s="119" t="s">
        <v>42</v>
      </c>
      <c r="C58" s="140" t="s">
        <v>57</v>
      </c>
      <c r="D58" s="120">
        <v>3.335</v>
      </c>
      <c r="E58" s="102">
        <v>4</v>
      </c>
      <c r="F58" s="102" t="s">
        <v>6</v>
      </c>
      <c r="G58" s="121">
        <v>84</v>
      </c>
      <c r="H58" s="131">
        <f t="shared" si="2"/>
        <v>56.027999999999999</v>
      </c>
      <c r="I58" s="43"/>
      <c r="J58" s="6"/>
    </row>
    <row r="59" spans="1:10" s="3" customFormat="1" ht="15" customHeight="1" x14ac:dyDescent="0.25">
      <c r="A59" s="84">
        <v>4</v>
      </c>
      <c r="B59" s="119" t="s">
        <v>42</v>
      </c>
      <c r="C59" s="140" t="s">
        <v>58</v>
      </c>
      <c r="D59" s="120">
        <v>3.3340000000000001</v>
      </c>
      <c r="E59" s="102">
        <v>4</v>
      </c>
      <c r="F59" s="102" t="s">
        <v>6</v>
      </c>
      <c r="G59" s="121">
        <v>84</v>
      </c>
      <c r="H59" s="131">
        <f t="shared" si="2"/>
        <v>56.011200000000002</v>
      </c>
      <c r="I59" s="43"/>
      <c r="J59" s="6"/>
    </row>
    <row r="60" spans="1:10" s="3" customFormat="1" ht="15" customHeight="1" x14ac:dyDescent="0.25">
      <c r="A60" s="85">
        <v>5</v>
      </c>
      <c r="B60" s="119" t="s">
        <v>42</v>
      </c>
      <c r="C60" s="140" t="s">
        <v>59</v>
      </c>
      <c r="D60" s="120">
        <v>3.3340000000000001</v>
      </c>
      <c r="E60" s="102">
        <v>4</v>
      </c>
      <c r="F60" s="102" t="s">
        <v>6</v>
      </c>
      <c r="G60" s="121">
        <v>84</v>
      </c>
      <c r="H60" s="131">
        <f t="shared" si="2"/>
        <v>56.011200000000002</v>
      </c>
      <c r="I60" s="43"/>
      <c r="J60" s="6"/>
    </row>
    <row r="61" spans="1:10" s="3" customFormat="1" ht="15" customHeight="1" x14ac:dyDescent="0.25">
      <c r="A61" s="85">
        <v>6</v>
      </c>
      <c r="B61" s="119" t="s">
        <v>42</v>
      </c>
      <c r="C61" s="140" t="s">
        <v>60</v>
      </c>
      <c r="D61" s="120">
        <v>3.3340000000000001</v>
      </c>
      <c r="E61" s="102">
        <v>4</v>
      </c>
      <c r="F61" s="102" t="s">
        <v>6</v>
      </c>
      <c r="G61" s="121">
        <v>84</v>
      </c>
      <c r="H61" s="131">
        <f t="shared" si="2"/>
        <v>56.011200000000002</v>
      </c>
      <c r="I61" s="43"/>
      <c r="J61" s="6"/>
    </row>
    <row r="62" spans="1:10" s="3" customFormat="1" ht="15" customHeight="1" x14ac:dyDescent="0.25">
      <c r="A62" s="84">
        <v>7</v>
      </c>
      <c r="B62" s="119" t="s">
        <v>42</v>
      </c>
      <c r="C62" s="140" t="s">
        <v>61</v>
      </c>
      <c r="D62" s="153">
        <v>3.3330000000000002</v>
      </c>
      <c r="E62" s="102">
        <v>3</v>
      </c>
      <c r="F62" s="102" t="s">
        <v>6</v>
      </c>
      <c r="G62" s="121">
        <v>84</v>
      </c>
      <c r="H62" s="131">
        <f t="shared" si="2"/>
        <v>55.994400000000006</v>
      </c>
      <c r="I62" s="43"/>
      <c r="J62" s="6"/>
    </row>
    <row r="63" spans="1:10" s="3" customFormat="1" ht="15" customHeight="1" thickBot="1" x14ac:dyDescent="0.3">
      <c r="A63" s="85">
        <v>8</v>
      </c>
      <c r="B63" s="40" t="s">
        <v>42</v>
      </c>
      <c r="C63" s="158" t="s">
        <v>62</v>
      </c>
      <c r="D63" s="159">
        <v>3.335</v>
      </c>
      <c r="E63" s="92">
        <v>3</v>
      </c>
      <c r="F63" s="92" t="s">
        <v>6</v>
      </c>
      <c r="G63" s="121">
        <v>84</v>
      </c>
      <c r="H63" s="131">
        <f t="shared" si="2"/>
        <v>56.027999999999999</v>
      </c>
      <c r="I63" s="43"/>
      <c r="J63" s="6"/>
    </row>
    <row r="64" spans="1:10" s="3" customFormat="1" thickBot="1" x14ac:dyDescent="0.25">
      <c r="A64" s="179"/>
      <c r="B64" s="180" t="s">
        <v>27</v>
      </c>
      <c r="C64" s="194"/>
      <c r="D64" s="195">
        <f>SUM(D56:D63)</f>
        <v>43.341000000000001</v>
      </c>
      <c r="E64" s="196"/>
      <c r="F64" s="197"/>
      <c r="G64" s="184"/>
      <c r="H64" s="185"/>
      <c r="I64" s="43"/>
      <c r="J64" s="4"/>
    </row>
    <row r="65" spans="1:10" s="3" customFormat="1" ht="14.25" x14ac:dyDescent="0.2">
      <c r="A65" s="33"/>
      <c r="B65" s="37"/>
      <c r="C65" s="38"/>
      <c r="D65" s="39"/>
      <c r="E65" s="46"/>
      <c r="F65" s="38"/>
      <c r="G65" s="135"/>
      <c r="H65" s="136"/>
      <c r="I65" s="43"/>
      <c r="J65" s="4"/>
    </row>
    <row r="66" spans="1:10" s="3" customFormat="1" thickBot="1" x14ac:dyDescent="0.25">
      <c r="A66" s="89">
        <v>12</v>
      </c>
      <c r="B66" s="119" t="s">
        <v>67</v>
      </c>
      <c r="C66" s="130" t="s">
        <v>80</v>
      </c>
      <c r="D66" s="7">
        <v>6.6509999999999998</v>
      </c>
      <c r="E66" s="102">
        <v>4</v>
      </c>
      <c r="F66" s="102" t="s">
        <v>6</v>
      </c>
      <c r="G66" s="121">
        <v>84</v>
      </c>
      <c r="H66" s="122">
        <f t="shared" ref="H66" si="3">20%*G66*D66</f>
        <v>111.7368</v>
      </c>
      <c r="I66" s="43"/>
    </row>
    <row r="67" spans="1:10" s="3" customFormat="1" thickBot="1" x14ac:dyDescent="0.25">
      <c r="A67" s="187"/>
      <c r="B67" s="180" t="s">
        <v>27</v>
      </c>
      <c r="C67" s="197"/>
      <c r="D67" s="171">
        <f>SUM(D66:D66)</f>
        <v>6.6509999999999998</v>
      </c>
      <c r="E67" s="183"/>
      <c r="F67" s="197"/>
      <c r="G67" s="184"/>
      <c r="H67" s="185"/>
      <c r="I67" s="43"/>
    </row>
    <row r="68" spans="1:10" s="3" customFormat="1" ht="14.25" x14ac:dyDescent="0.2">
      <c r="A68" s="89"/>
      <c r="B68" s="23"/>
      <c r="C68" s="72"/>
      <c r="D68" s="73"/>
      <c r="E68" s="14"/>
      <c r="F68" s="72"/>
      <c r="G68" s="116"/>
      <c r="H68" s="117"/>
      <c r="I68" s="43"/>
    </row>
    <row r="69" spans="1:10" s="3" customFormat="1" ht="14.25" x14ac:dyDescent="0.2">
      <c r="A69" s="89">
        <v>1</v>
      </c>
      <c r="B69" s="23" t="s">
        <v>43</v>
      </c>
      <c r="C69" s="71" t="s">
        <v>44</v>
      </c>
      <c r="D69" s="160">
        <v>15.000999999999999</v>
      </c>
      <c r="E69" s="70">
        <v>3</v>
      </c>
      <c r="F69" s="70" t="s">
        <v>6</v>
      </c>
      <c r="G69" s="121">
        <v>84</v>
      </c>
      <c r="H69" s="32">
        <f>20%*G69*D69</f>
        <v>252.01679999999999</v>
      </c>
      <c r="I69" s="43"/>
    </row>
    <row r="70" spans="1:10" s="3" customFormat="1" x14ac:dyDescent="0.25">
      <c r="A70" s="89">
        <v>2</v>
      </c>
      <c r="B70" s="217" t="s">
        <v>43</v>
      </c>
      <c r="C70" s="218" t="s">
        <v>85</v>
      </c>
      <c r="D70" s="219">
        <v>14.000999999999999</v>
      </c>
      <c r="E70" s="220">
        <v>4</v>
      </c>
      <c r="F70" s="220" t="s">
        <v>6</v>
      </c>
      <c r="G70" s="121">
        <v>84</v>
      </c>
      <c r="H70" s="32">
        <f>20%*G70*D70</f>
        <v>235.21680000000001</v>
      </c>
      <c r="I70" s="43"/>
    </row>
    <row r="71" spans="1:10" s="3" customFormat="1" thickBot="1" x14ac:dyDescent="0.25">
      <c r="A71" s="85">
        <v>3</v>
      </c>
      <c r="B71" s="119" t="s">
        <v>43</v>
      </c>
      <c r="C71" s="132" t="s">
        <v>45</v>
      </c>
      <c r="D71" s="133">
        <v>21.641999999999999</v>
      </c>
      <c r="E71" s="134">
        <v>3</v>
      </c>
      <c r="F71" s="134" t="s">
        <v>6</v>
      </c>
      <c r="G71" s="121">
        <v>84</v>
      </c>
      <c r="H71" s="131">
        <f>20%*G71*D71</f>
        <v>363.5856</v>
      </c>
      <c r="I71" s="43"/>
    </row>
    <row r="72" spans="1:10" s="3" customFormat="1" thickBot="1" x14ac:dyDescent="0.25">
      <c r="A72" s="187"/>
      <c r="B72" s="180" t="s">
        <v>27</v>
      </c>
      <c r="C72" s="181"/>
      <c r="D72" s="186">
        <f>SUM(D69:D71)</f>
        <v>50.643999999999998</v>
      </c>
      <c r="E72" s="183"/>
      <c r="F72" s="181"/>
      <c r="G72" s="184"/>
      <c r="H72" s="185"/>
      <c r="I72" s="43"/>
    </row>
    <row r="73" spans="1:10" s="3" customFormat="1" ht="14.25" x14ac:dyDescent="0.2">
      <c r="A73" s="33"/>
      <c r="B73" s="34"/>
      <c r="C73" s="44"/>
      <c r="D73" s="45"/>
      <c r="E73" s="46"/>
      <c r="F73" s="44"/>
      <c r="G73" s="126"/>
      <c r="H73" s="136"/>
      <c r="I73" s="43"/>
    </row>
    <row r="74" spans="1:10" s="3" customFormat="1" ht="15" customHeight="1" x14ac:dyDescent="0.2">
      <c r="A74" s="85">
        <v>1</v>
      </c>
      <c r="B74" s="119" t="s">
        <v>30</v>
      </c>
      <c r="C74" s="130" t="s">
        <v>28</v>
      </c>
      <c r="D74" s="7">
        <v>8.0210000000000008</v>
      </c>
      <c r="E74" s="102">
        <v>3</v>
      </c>
      <c r="F74" s="102" t="s">
        <v>6</v>
      </c>
      <c r="G74" s="121">
        <v>84</v>
      </c>
      <c r="H74" s="122">
        <f t="shared" ref="H74:H76" si="4">20%*G74*D74</f>
        <v>134.75280000000001</v>
      </c>
      <c r="I74" s="43"/>
      <c r="J74" s="4"/>
    </row>
    <row r="75" spans="1:10" s="3" customFormat="1" ht="15" customHeight="1" x14ac:dyDescent="0.2">
      <c r="A75" s="90">
        <v>2</v>
      </c>
      <c r="B75" s="119" t="s">
        <v>30</v>
      </c>
      <c r="C75" s="130" t="s">
        <v>17</v>
      </c>
      <c r="D75" s="7">
        <v>15.715999999999999</v>
      </c>
      <c r="E75" s="102">
        <v>4</v>
      </c>
      <c r="F75" s="102" t="s">
        <v>6</v>
      </c>
      <c r="G75" s="121">
        <v>84</v>
      </c>
      <c r="H75" s="122">
        <f t="shared" si="4"/>
        <v>264.02879999999999</v>
      </c>
      <c r="I75" s="43"/>
      <c r="J75" s="4"/>
    </row>
    <row r="76" spans="1:10" s="3" customFormat="1" ht="15" customHeight="1" thickBot="1" x14ac:dyDescent="0.3">
      <c r="A76" s="85">
        <v>3</v>
      </c>
      <c r="B76" s="119" t="s">
        <v>30</v>
      </c>
      <c r="C76" s="130" t="s">
        <v>63</v>
      </c>
      <c r="D76" s="7">
        <v>6.2160000000000002</v>
      </c>
      <c r="E76" s="102">
        <v>3</v>
      </c>
      <c r="F76" s="102" t="s">
        <v>6</v>
      </c>
      <c r="G76" s="121">
        <v>84</v>
      </c>
      <c r="H76" s="122">
        <f t="shared" si="4"/>
        <v>104.42880000000001</v>
      </c>
      <c r="I76" s="43"/>
      <c r="J76" s="6"/>
    </row>
    <row r="77" spans="1:10" s="3" customFormat="1" thickBot="1" x14ac:dyDescent="0.25">
      <c r="A77" s="187"/>
      <c r="B77" s="180" t="s">
        <v>27</v>
      </c>
      <c r="C77" s="198"/>
      <c r="D77" s="199">
        <f>SUM(D74:D76)</f>
        <v>29.953000000000003</v>
      </c>
      <c r="E77" s="183"/>
      <c r="F77" s="181"/>
      <c r="G77" s="184"/>
      <c r="H77" s="185"/>
      <c r="I77" s="43"/>
      <c r="J77" s="4"/>
    </row>
    <row r="78" spans="1:10" s="3" customFormat="1" ht="14.25" x14ac:dyDescent="0.2">
      <c r="A78" s="89"/>
      <c r="B78" s="21"/>
      <c r="C78" s="18"/>
      <c r="D78" s="66"/>
      <c r="E78" s="14"/>
      <c r="F78" s="18"/>
      <c r="G78" s="126"/>
      <c r="H78" s="117"/>
      <c r="I78" s="43"/>
      <c r="J78" s="4"/>
    </row>
    <row r="79" spans="1:10" s="3" customFormat="1" ht="14.25" x14ac:dyDescent="0.2">
      <c r="A79" s="89">
        <v>1</v>
      </c>
      <c r="B79" s="119" t="s">
        <v>18</v>
      </c>
      <c r="C79" s="120" t="s">
        <v>46</v>
      </c>
      <c r="D79" s="154">
        <v>38.93</v>
      </c>
      <c r="E79" s="134">
        <v>3</v>
      </c>
      <c r="F79" s="134" t="s">
        <v>6</v>
      </c>
      <c r="G79" s="121">
        <v>84</v>
      </c>
      <c r="H79" s="32">
        <f>20%*G79*D79</f>
        <v>654.024</v>
      </c>
      <c r="I79" s="43"/>
      <c r="J79" s="4"/>
    </row>
    <row r="80" spans="1:10" s="3" customFormat="1" ht="14.25" x14ac:dyDescent="0.2">
      <c r="A80" s="85">
        <v>2</v>
      </c>
      <c r="B80" s="119" t="s">
        <v>18</v>
      </c>
      <c r="C80" s="120" t="s">
        <v>47</v>
      </c>
      <c r="D80" s="141">
        <v>3</v>
      </c>
      <c r="E80" s="134">
        <v>3</v>
      </c>
      <c r="F80" s="134" t="s">
        <v>6</v>
      </c>
      <c r="G80" s="121">
        <v>84</v>
      </c>
      <c r="H80" s="122">
        <f>20%*G80*D80</f>
        <v>50.400000000000006</v>
      </c>
      <c r="I80" s="43"/>
      <c r="J80" s="4"/>
    </row>
    <row r="81" spans="1:10" s="3" customFormat="1" ht="15.75" thickBot="1" x14ac:dyDescent="0.3">
      <c r="A81" s="31">
        <v>3</v>
      </c>
      <c r="B81" s="23" t="s">
        <v>18</v>
      </c>
      <c r="C81" s="162" t="s">
        <v>64</v>
      </c>
      <c r="D81" s="163">
        <v>5.766</v>
      </c>
      <c r="E81" s="70">
        <v>3</v>
      </c>
      <c r="F81" s="70" t="s">
        <v>6</v>
      </c>
      <c r="G81" s="121">
        <v>84</v>
      </c>
      <c r="H81" s="122">
        <f>20%*G81*D81</f>
        <v>96.868800000000007</v>
      </c>
      <c r="I81" s="43"/>
      <c r="J81" s="6"/>
    </row>
    <row r="82" spans="1:10" s="3" customFormat="1" thickBot="1" x14ac:dyDescent="0.25">
      <c r="A82" s="187"/>
      <c r="B82" s="180" t="s">
        <v>27</v>
      </c>
      <c r="C82" s="188"/>
      <c r="D82" s="189">
        <f>SUM(D79:D81)</f>
        <v>47.695999999999998</v>
      </c>
      <c r="E82" s="200"/>
      <c r="F82" s="200"/>
      <c r="G82" s="184"/>
      <c r="H82" s="185"/>
      <c r="I82" s="43"/>
      <c r="J82" s="4"/>
    </row>
    <row r="83" spans="1:10" s="3" customFormat="1" ht="14.25" x14ac:dyDescent="0.2">
      <c r="A83" s="89"/>
      <c r="B83" s="103"/>
      <c r="C83" s="24"/>
      <c r="D83" s="104"/>
      <c r="E83" s="105"/>
      <c r="F83" s="105"/>
      <c r="G83" s="126"/>
      <c r="H83" s="32"/>
      <c r="I83" s="43"/>
      <c r="J83" s="4"/>
    </row>
    <row r="84" spans="1:10" s="3" customFormat="1" thickBot="1" x14ac:dyDescent="0.25">
      <c r="A84" s="31">
        <v>1</v>
      </c>
      <c r="B84" s="19" t="s">
        <v>19</v>
      </c>
      <c r="C84" s="155" t="s">
        <v>48</v>
      </c>
      <c r="D84" s="156">
        <v>35.006999999999998</v>
      </c>
      <c r="E84" s="134">
        <v>4</v>
      </c>
      <c r="F84" s="134" t="s">
        <v>6</v>
      </c>
      <c r="G84" s="121">
        <v>84</v>
      </c>
      <c r="H84" s="131">
        <f>20%*G84*D84</f>
        <v>588.11760000000004</v>
      </c>
      <c r="I84" s="43"/>
      <c r="J84" s="4"/>
    </row>
    <row r="85" spans="1:10" s="3" customFormat="1" thickBot="1" x14ac:dyDescent="0.25">
      <c r="A85" s="187"/>
      <c r="B85" s="180" t="s">
        <v>27</v>
      </c>
      <c r="C85" s="201"/>
      <c r="D85" s="192">
        <f>SUM(D84)</f>
        <v>35.006999999999998</v>
      </c>
      <c r="E85" s="200"/>
      <c r="F85" s="200"/>
      <c r="G85" s="184"/>
      <c r="H85" s="185"/>
      <c r="I85" s="43"/>
    </row>
    <row r="86" spans="1:10" s="3" customFormat="1" ht="14.25" x14ac:dyDescent="0.2">
      <c r="A86" s="89"/>
      <c r="B86" s="103"/>
      <c r="C86" s="106"/>
      <c r="D86" s="107"/>
      <c r="E86" s="105"/>
      <c r="F86" s="105"/>
      <c r="G86" s="126"/>
      <c r="H86" s="32">
        <f>20%*G86*D86</f>
        <v>0</v>
      </c>
      <c r="I86" s="43"/>
    </row>
    <row r="87" spans="1:10" s="3" customFormat="1" thickBot="1" x14ac:dyDescent="0.25">
      <c r="A87" s="31">
        <v>1</v>
      </c>
      <c r="B87" s="19" t="s">
        <v>20</v>
      </c>
      <c r="C87" s="155" t="s">
        <v>21</v>
      </c>
      <c r="D87" s="156">
        <v>30.001000000000001</v>
      </c>
      <c r="E87" s="157">
        <v>3</v>
      </c>
      <c r="F87" s="157" t="s">
        <v>6</v>
      </c>
      <c r="G87" s="121">
        <v>84</v>
      </c>
      <c r="H87" s="131">
        <f>20%*G87*D87</f>
        <v>504.01680000000005</v>
      </c>
      <c r="I87" s="43"/>
    </row>
    <row r="88" spans="1:10" s="3" customFormat="1" thickBot="1" x14ac:dyDescent="0.25">
      <c r="A88" s="187"/>
      <c r="B88" s="180" t="s">
        <v>27</v>
      </c>
      <c r="C88" s="202"/>
      <c r="D88" s="171">
        <f>SUM(D87)</f>
        <v>30.001000000000001</v>
      </c>
      <c r="E88" s="203"/>
      <c r="F88" s="203"/>
      <c r="G88" s="184"/>
      <c r="H88" s="185"/>
      <c r="I88" s="43"/>
    </row>
    <row r="89" spans="1:10" s="3" customFormat="1" ht="14.25" x14ac:dyDescent="0.2">
      <c r="A89" s="89"/>
      <c r="B89" s="74"/>
      <c r="C89" s="108"/>
      <c r="D89" s="109"/>
      <c r="E89" s="14"/>
      <c r="F89" s="18"/>
      <c r="G89" s="116"/>
      <c r="H89" s="117"/>
      <c r="I89" s="43"/>
    </row>
    <row r="90" spans="1:10" s="3" customFormat="1" thickBot="1" x14ac:dyDescent="0.25">
      <c r="A90" s="31">
        <v>1</v>
      </c>
      <c r="B90" s="16" t="s">
        <v>68</v>
      </c>
      <c r="C90" s="132" t="s">
        <v>81</v>
      </c>
      <c r="D90" s="133">
        <v>10.002000000000001</v>
      </c>
      <c r="E90" s="134">
        <v>3</v>
      </c>
      <c r="F90" s="134" t="s">
        <v>6</v>
      </c>
      <c r="G90" s="121">
        <v>84</v>
      </c>
      <c r="H90" s="122">
        <f>20%*G90*D90</f>
        <v>168.03360000000001</v>
      </c>
      <c r="I90" s="43"/>
    </row>
    <row r="91" spans="1:10" s="3" customFormat="1" thickBot="1" x14ac:dyDescent="0.25">
      <c r="A91" s="187"/>
      <c r="B91" s="180" t="s">
        <v>27</v>
      </c>
      <c r="C91" s="202"/>
      <c r="D91" s="204">
        <f>SUM(D90)</f>
        <v>10.002000000000001</v>
      </c>
      <c r="E91" s="183"/>
      <c r="F91" s="181"/>
      <c r="G91" s="184"/>
      <c r="H91" s="185"/>
      <c r="I91" s="43"/>
    </row>
    <row r="92" spans="1:10" s="3" customFormat="1" ht="14.25" x14ac:dyDescent="0.2">
      <c r="A92" s="89"/>
      <c r="B92" s="74"/>
      <c r="C92" s="108"/>
      <c r="D92" s="109"/>
      <c r="E92" s="14"/>
      <c r="F92" s="18"/>
      <c r="G92" s="116"/>
      <c r="H92" s="117"/>
      <c r="I92" s="43"/>
    </row>
    <row r="93" spans="1:10" s="3" customFormat="1" ht="14.25" x14ac:dyDescent="0.2">
      <c r="A93" s="89">
        <v>1</v>
      </c>
      <c r="B93" s="119" t="s">
        <v>22</v>
      </c>
      <c r="C93" s="132" t="s">
        <v>49</v>
      </c>
      <c r="D93" s="133">
        <v>14.003</v>
      </c>
      <c r="E93" s="134">
        <v>4</v>
      </c>
      <c r="F93" s="134" t="s">
        <v>6</v>
      </c>
      <c r="G93" s="121">
        <v>84</v>
      </c>
      <c r="H93" s="122">
        <f>20%*G93*D93</f>
        <v>235.25040000000001</v>
      </c>
      <c r="I93" s="43"/>
    </row>
    <row r="94" spans="1:10" s="3" customFormat="1" ht="18" customHeight="1" x14ac:dyDescent="0.2">
      <c r="A94" s="85">
        <v>2</v>
      </c>
      <c r="B94" s="119" t="s">
        <v>22</v>
      </c>
      <c r="C94" s="132" t="s">
        <v>23</v>
      </c>
      <c r="D94" s="133">
        <v>19.388000000000002</v>
      </c>
      <c r="E94" s="134">
        <v>4</v>
      </c>
      <c r="F94" s="134" t="s">
        <v>6</v>
      </c>
      <c r="G94" s="121">
        <v>84</v>
      </c>
      <c r="H94" s="131">
        <f>20%*G94*D94</f>
        <v>325.71840000000003</v>
      </c>
      <c r="I94" s="43"/>
    </row>
    <row r="95" spans="1:10" s="3" customFormat="1" ht="14.25" x14ac:dyDescent="0.2">
      <c r="A95" s="85">
        <v>3</v>
      </c>
      <c r="B95" s="119" t="s">
        <v>22</v>
      </c>
      <c r="C95" s="120" t="s">
        <v>50</v>
      </c>
      <c r="D95" s="141">
        <v>15.003</v>
      </c>
      <c r="E95" s="134">
        <v>4</v>
      </c>
      <c r="F95" s="134" t="s">
        <v>6</v>
      </c>
      <c r="G95" s="121">
        <v>84</v>
      </c>
      <c r="H95" s="131">
        <f>20%*G95*D95</f>
        <v>252.05040000000002</v>
      </c>
      <c r="I95" s="43"/>
    </row>
    <row r="96" spans="1:10" s="3" customFormat="1" ht="14.25" x14ac:dyDescent="0.2">
      <c r="A96" s="85">
        <v>4</v>
      </c>
      <c r="B96" s="119" t="s">
        <v>22</v>
      </c>
      <c r="C96" s="132" t="s">
        <v>51</v>
      </c>
      <c r="D96" s="133">
        <v>11.798</v>
      </c>
      <c r="E96" s="134">
        <v>4</v>
      </c>
      <c r="F96" s="134" t="s">
        <v>6</v>
      </c>
      <c r="G96" s="121">
        <v>84</v>
      </c>
      <c r="H96" s="131">
        <f>20%*G96*D96</f>
        <v>198.2064</v>
      </c>
      <c r="I96" s="43"/>
    </row>
    <row r="97" spans="1:10" s="3" customFormat="1" thickBot="1" x14ac:dyDescent="0.25">
      <c r="A97" s="90">
        <v>5</v>
      </c>
      <c r="B97" s="19" t="s">
        <v>22</v>
      </c>
      <c r="C97" s="155" t="s">
        <v>52</v>
      </c>
      <c r="D97" s="156">
        <v>25.006</v>
      </c>
      <c r="E97" s="157">
        <v>4</v>
      </c>
      <c r="F97" s="157" t="s">
        <v>6</v>
      </c>
      <c r="G97" s="121">
        <v>84</v>
      </c>
      <c r="H97" s="131">
        <f>20%*G97*D97</f>
        <v>420.10080000000005</v>
      </c>
      <c r="I97" s="43"/>
    </row>
    <row r="98" spans="1:10" s="3" customFormat="1" ht="18" customHeight="1" thickBot="1" x14ac:dyDescent="0.25">
      <c r="A98" s="187"/>
      <c r="B98" s="180" t="s">
        <v>27</v>
      </c>
      <c r="C98" s="205"/>
      <c r="D98" s="206">
        <f>SUM(D93:D97)</f>
        <v>85.198000000000008</v>
      </c>
      <c r="E98" s="207"/>
      <c r="F98" s="197"/>
      <c r="G98" s="184"/>
      <c r="H98" s="185"/>
      <c r="I98" s="43"/>
    </row>
    <row r="99" spans="1:10" s="3" customFormat="1" ht="18" customHeight="1" thickBot="1" x14ac:dyDescent="0.25">
      <c r="A99" s="25"/>
      <c r="B99" s="110"/>
      <c r="C99" s="111"/>
      <c r="D99" s="111"/>
      <c r="E99" s="53"/>
      <c r="F99" s="49"/>
      <c r="G99" s="65"/>
      <c r="H99" s="112"/>
      <c r="I99" s="43"/>
    </row>
    <row r="100" spans="1:10" s="3" customFormat="1" ht="23.25" customHeight="1" thickBot="1" x14ac:dyDescent="0.25">
      <c r="A100" s="168"/>
      <c r="B100" s="169" t="s">
        <v>82</v>
      </c>
      <c r="C100" s="170">
        <v>53</v>
      </c>
      <c r="D100" s="171">
        <f>SUM(D6:D98)*0.5</f>
        <v>678.43799999999965</v>
      </c>
      <c r="E100" s="172"/>
      <c r="F100" s="172"/>
      <c r="G100" s="172"/>
      <c r="H100" s="173"/>
      <c r="I100" s="49"/>
    </row>
    <row r="101" spans="1:10" ht="15.75" customHeight="1" x14ac:dyDescent="0.2">
      <c r="A101" s="49"/>
      <c r="B101" s="113"/>
      <c r="C101" s="114"/>
      <c r="D101" s="115"/>
      <c r="E101" s="49"/>
      <c r="F101" s="49"/>
      <c r="G101" s="49"/>
      <c r="H101" s="49"/>
      <c r="I101" s="75"/>
    </row>
    <row r="102" spans="1:10" s="3" customFormat="1" ht="14.25" x14ac:dyDescent="0.2">
      <c r="A102" s="49"/>
      <c r="B102" s="147"/>
      <c r="C102" s="147"/>
      <c r="D102" s="147"/>
      <c r="E102" s="148"/>
      <c r="F102" s="147"/>
      <c r="G102" s="149"/>
      <c r="H102" s="161"/>
      <c r="I102" s="43"/>
      <c r="J102" s="48"/>
    </row>
    <row r="103" spans="1:10" s="3" customFormat="1" ht="14.25" x14ac:dyDescent="0.2">
      <c r="A103" s="49"/>
      <c r="B103" s="147"/>
      <c r="C103" s="147"/>
      <c r="D103" s="147"/>
      <c r="E103" s="148"/>
      <c r="F103" s="147"/>
      <c r="G103" s="149"/>
      <c r="H103" s="161"/>
      <c r="I103" s="43"/>
      <c r="J103" s="48"/>
    </row>
    <row r="104" spans="1:10" ht="14.25" x14ac:dyDescent="0.2">
      <c r="A104" s="10"/>
      <c r="B104" s="10"/>
      <c r="C104" s="10"/>
      <c r="D104" s="10"/>
      <c r="E104" s="10"/>
      <c r="F104" s="10"/>
      <c r="G104" s="10"/>
      <c r="H104" s="10"/>
      <c r="I104" s="57"/>
    </row>
    <row r="105" spans="1:10" ht="14.25" x14ac:dyDescent="0.2">
      <c r="A105" s="10"/>
      <c r="B105" s="10"/>
      <c r="C105" s="10"/>
      <c r="D105" s="10"/>
      <c r="E105" s="10"/>
      <c r="F105" s="10"/>
      <c r="G105" s="10"/>
      <c r="H105" s="10"/>
      <c r="I105" s="57"/>
    </row>
    <row r="106" spans="1:10" ht="14.25" x14ac:dyDescent="0.2">
      <c r="A106" s="10"/>
      <c r="B106" s="10"/>
      <c r="C106" s="10"/>
      <c r="D106" s="10"/>
      <c r="E106" s="10"/>
      <c r="F106" s="10"/>
      <c r="G106" s="10"/>
      <c r="H106" s="10"/>
      <c r="I106" s="57"/>
    </row>
    <row r="107" spans="1:10" ht="14.25" x14ac:dyDescent="0.2">
      <c r="A107" s="10"/>
      <c r="B107" s="10"/>
      <c r="C107" s="10"/>
      <c r="D107" s="10"/>
      <c r="E107" s="10"/>
      <c r="F107" s="10"/>
      <c r="G107" s="10"/>
      <c r="H107" s="10"/>
      <c r="I107" s="57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ДОБРИЧКА</vt:lpstr>
      <vt:lpstr>ДОБРИЧКА!Печат_заглавия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2024-09-03T12:32:00Z</dcterms:modified>
</cp:coreProperties>
</file>