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80" yWindow="690" windowWidth="20730" windowHeight="8985" activeTab="2"/>
  </bookViews>
  <sheets>
    <sheet name="прилож.1 Добричка" sheetId="1" r:id="rId1"/>
    <sheet name="прилож.1 Добрич" sheetId="2" r:id="rId2"/>
    <sheet name="ПРИЛОЖЕНИЕ 2 Добричка" sheetId="5" r:id="rId3"/>
  </sheets>
  <definedNames>
    <definedName name="_xlnm._FilterDatabase" localSheetId="0" hidden="1">'прилож.1 Добричка'!$A$1:$I$147</definedName>
    <definedName name="_xlnm.Print_Titles" localSheetId="0">'прилож.1 Добричка'!$3:$3</definedName>
  </definedNames>
  <calcPr calcId="145621"/>
</workbook>
</file>

<file path=xl/calcChain.xml><?xml version="1.0" encoding="utf-8"?>
<calcChain xmlns="http://schemas.openxmlformats.org/spreadsheetml/2006/main">
  <c r="H68" i="1" l="1"/>
  <c r="H69" i="1"/>
  <c r="D76" i="1"/>
  <c r="D85" i="1"/>
  <c r="H84" i="1"/>
  <c r="E8" i="5" l="1"/>
  <c r="E11" i="5"/>
  <c r="E14" i="5"/>
  <c r="E17" i="5"/>
  <c r="E22" i="5" s="1"/>
  <c r="E20" i="5"/>
  <c r="D14" i="2" l="1"/>
  <c r="D133" i="1" l="1"/>
  <c r="D139" i="1"/>
  <c r="D20" i="5" l="1"/>
  <c r="I19" i="5"/>
  <c r="D17" i="5"/>
  <c r="I16" i="5"/>
  <c r="D14" i="5"/>
  <c r="I13" i="5"/>
  <c r="D11" i="5"/>
  <c r="I10" i="5"/>
  <c r="D8" i="5"/>
  <c r="I7" i="5"/>
  <c r="D22" i="5" l="1"/>
  <c r="H9" i="2"/>
  <c r="H10" i="2"/>
  <c r="H11" i="2"/>
  <c r="H12" i="2"/>
  <c r="H13" i="2"/>
  <c r="H141" i="1"/>
  <c r="H138" i="1"/>
  <c r="H137" i="1"/>
  <c r="H136" i="1"/>
  <c r="H135" i="1"/>
  <c r="H132" i="1"/>
  <c r="H131" i="1"/>
  <c r="H130" i="1"/>
  <c r="H129" i="1"/>
  <c r="H128" i="1"/>
  <c r="H125" i="1"/>
  <c r="H124" i="1"/>
  <c r="H123" i="1"/>
  <c r="H122" i="1"/>
  <c r="H119" i="1"/>
  <c r="H118" i="1"/>
  <c r="H115" i="1"/>
  <c r="H114" i="1"/>
  <c r="H113" i="1"/>
  <c r="H112" i="1"/>
  <c r="H111" i="1"/>
  <c r="H110" i="1"/>
  <c r="H107" i="1"/>
  <c r="H106" i="1"/>
  <c r="H103" i="1"/>
  <c r="H102" i="1"/>
  <c r="H99" i="1"/>
  <c r="H98" i="1"/>
  <c r="H97" i="1"/>
  <c r="H94" i="1"/>
  <c r="H91" i="1"/>
  <c r="H90" i="1"/>
  <c r="H87" i="1"/>
  <c r="H83" i="1"/>
  <c r="H80" i="1"/>
  <c r="H79" i="1"/>
  <c r="H78" i="1"/>
  <c r="H75" i="1"/>
  <c r="H74" i="1"/>
  <c r="H73" i="1"/>
  <c r="H72" i="1"/>
  <c r="H71" i="1"/>
  <c r="H70" i="1"/>
  <c r="H67" i="1"/>
  <c r="H66" i="1"/>
  <c r="H63" i="1"/>
  <c r="H62" i="1"/>
  <c r="H61" i="1"/>
  <c r="H60" i="1"/>
  <c r="H59" i="1"/>
  <c r="H58" i="1"/>
  <c r="H57" i="1"/>
  <c r="H56" i="1"/>
  <c r="H52" i="1"/>
  <c r="H51" i="1"/>
  <c r="H50" i="1"/>
  <c r="H49" i="1"/>
  <c r="H48" i="1"/>
  <c r="H45" i="1"/>
  <c r="H42" i="1"/>
  <c r="H41" i="1"/>
  <c r="H40" i="1"/>
  <c r="H39" i="1"/>
  <c r="H36" i="1"/>
  <c r="H35" i="1"/>
  <c r="H34" i="1"/>
  <c r="H33" i="1"/>
  <c r="H30" i="1"/>
  <c r="H27" i="1"/>
  <c r="H24" i="1"/>
  <c r="H21" i="1"/>
  <c r="H18" i="1"/>
  <c r="H17" i="1"/>
  <c r="H16" i="1"/>
  <c r="H11" i="1"/>
  <c r="H12" i="1"/>
  <c r="H13" i="1"/>
  <c r="H10" i="1"/>
  <c r="H7" i="1"/>
  <c r="H8" i="2" l="1"/>
  <c r="D8" i="1"/>
  <c r="H6" i="1"/>
  <c r="D14" i="1" l="1"/>
  <c r="D19" i="1"/>
  <c r="D22" i="1"/>
  <c r="D25" i="1"/>
  <c r="D28" i="1"/>
  <c r="D31" i="1"/>
  <c r="D37" i="1"/>
  <c r="D43" i="1"/>
  <c r="D46" i="1"/>
  <c r="D53" i="1"/>
  <c r="D64" i="1"/>
  <c r="D81" i="1"/>
  <c r="D88" i="1"/>
  <c r="D92" i="1"/>
  <c r="D95" i="1"/>
  <c r="D100" i="1"/>
  <c r="D104" i="1"/>
  <c r="D108" i="1"/>
  <c r="D116" i="1"/>
  <c r="D120" i="1"/>
  <c r="D126" i="1"/>
  <c r="D142" i="1"/>
  <c r="D144" i="1" l="1"/>
</calcChain>
</file>

<file path=xl/comments1.xml><?xml version="1.0" encoding="utf-8"?>
<comments xmlns="http://schemas.openxmlformats.org/spreadsheetml/2006/main">
  <authors>
    <author>PC</author>
  </authors>
  <commentList>
    <comment ref="C63" authorId="0">
      <text>
        <r>
          <rPr>
            <b/>
            <sz val="9"/>
            <color indexed="81"/>
            <rFont val="Tahoma"/>
            <family val="2"/>
            <charset val="204"/>
          </rPr>
          <t>PC:</t>
        </r>
        <r>
          <rPr>
            <sz val="9"/>
            <color indexed="81"/>
            <rFont val="Tahoma"/>
            <family val="2"/>
            <charset val="204"/>
          </rPr>
          <t xml:space="preserve">
23047</t>
        </r>
      </text>
    </comment>
    <comment ref="C78" authorId="0">
      <text>
        <r>
          <rPr>
            <b/>
            <sz val="9"/>
            <color indexed="81"/>
            <rFont val="Tahoma"/>
            <family val="2"/>
            <charset val="204"/>
          </rPr>
          <t>PC:</t>
        </r>
        <r>
          <rPr>
            <sz val="9"/>
            <color indexed="81"/>
            <rFont val="Tahoma"/>
            <family val="2"/>
            <charset val="204"/>
          </rPr>
          <t xml:space="preserve">
030001</t>
        </r>
      </text>
    </comment>
    <comment ref="C79" authorId="0">
      <text>
        <r>
          <rPr>
            <b/>
            <sz val="9"/>
            <color indexed="81"/>
            <rFont val="Tahoma"/>
            <family val="2"/>
            <charset val="204"/>
          </rPr>
          <t>PC:</t>
        </r>
        <r>
          <rPr>
            <sz val="9"/>
            <color indexed="81"/>
            <rFont val="Tahoma"/>
            <family val="2"/>
            <charset val="204"/>
          </rPr>
          <t xml:space="preserve">
065001</t>
        </r>
      </text>
    </comment>
    <comment ref="C80" authorId="0">
      <text>
        <r>
          <rPr>
            <b/>
            <sz val="9"/>
            <color indexed="81"/>
            <rFont val="Tahoma"/>
            <family val="2"/>
            <charset val="204"/>
          </rPr>
          <t>PC:</t>
        </r>
        <r>
          <rPr>
            <sz val="9"/>
            <color indexed="81"/>
            <rFont val="Tahoma"/>
            <family val="2"/>
            <charset val="204"/>
          </rPr>
          <t xml:space="preserve">
094001</t>
        </r>
      </text>
    </comment>
    <comment ref="C87" authorId="0">
      <text>
        <r>
          <rPr>
            <b/>
            <sz val="9"/>
            <color indexed="81"/>
            <rFont val="Tahoma"/>
            <family val="2"/>
            <charset val="204"/>
          </rPr>
          <t>PC:</t>
        </r>
        <r>
          <rPr>
            <sz val="9"/>
            <color indexed="81"/>
            <rFont val="Tahoma"/>
            <family val="2"/>
            <charset val="204"/>
          </rPr>
          <t xml:space="preserve">
102001</t>
        </r>
      </text>
    </comment>
  </commentList>
</comments>
</file>

<file path=xl/sharedStrings.xml><?xml version="1.0" encoding="utf-8"?>
<sst xmlns="http://schemas.openxmlformats.org/spreadsheetml/2006/main" count="352" uniqueCount="150">
  <si>
    <t>НТП</t>
  </si>
  <si>
    <t>нива</t>
  </si>
  <si>
    <t>землище</t>
  </si>
  <si>
    <t>кат.</t>
  </si>
  <si>
    <t>№ имот</t>
  </si>
  <si>
    <t>площ</t>
  </si>
  <si>
    <t>Алцек</t>
  </si>
  <si>
    <t>00429.18.7</t>
  </si>
  <si>
    <t>00429.18.9</t>
  </si>
  <si>
    <t>Богдан</t>
  </si>
  <si>
    <t>04580.27.16</t>
  </si>
  <si>
    <t>Божурово</t>
  </si>
  <si>
    <t>05061.100.63</t>
  </si>
  <si>
    <t>05061.134.54</t>
  </si>
  <si>
    <t>05061.137.9</t>
  </si>
  <si>
    <t>05061.137.11</t>
  </si>
  <si>
    <t>Владимирово</t>
  </si>
  <si>
    <t>11421.21.27</t>
  </si>
  <si>
    <t>11421.103.70</t>
  </si>
  <si>
    <t>11421.103.71</t>
  </si>
  <si>
    <t>Воднянци</t>
  </si>
  <si>
    <t>11781.31.13</t>
  </si>
  <si>
    <t>Вратарите</t>
  </si>
  <si>
    <t>12231.102.119</t>
  </si>
  <si>
    <t>П. Гешаново</t>
  </si>
  <si>
    <t>14862.23.9</t>
  </si>
  <si>
    <t>Долина</t>
  </si>
  <si>
    <t>21957.123.34</t>
  </si>
  <si>
    <t>Добрево</t>
  </si>
  <si>
    <t>21350.1.349</t>
  </si>
  <si>
    <t>21350.1.350</t>
  </si>
  <si>
    <t>21350.1.351</t>
  </si>
  <si>
    <t>21350.22.60</t>
  </si>
  <si>
    <t>Драганово</t>
  </si>
  <si>
    <t>23128.26.27</t>
  </si>
  <si>
    <t>23128.43.73</t>
  </si>
  <si>
    <t>23128.44.85</t>
  </si>
  <si>
    <t>23128.117.21</t>
  </si>
  <si>
    <t>Енево</t>
  </si>
  <si>
    <t>27468.17.9</t>
  </si>
  <si>
    <t>Козлодуйци</t>
  </si>
  <si>
    <t>37808.10.11</t>
  </si>
  <si>
    <t>37808.10.12</t>
  </si>
  <si>
    <t>37808.16.23</t>
  </si>
  <si>
    <t>37808.16.41</t>
  </si>
  <si>
    <t>37808.19.18</t>
  </si>
  <si>
    <t>Котленци</t>
  </si>
  <si>
    <t>39061.10.1</t>
  </si>
  <si>
    <t>39061.10.48</t>
  </si>
  <si>
    <t>39061.25.3</t>
  </si>
  <si>
    <t>39061.23.55</t>
  </si>
  <si>
    <t>39061.41.38</t>
  </si>
  <si>
    <t>39061.41.75</t>
  </si>
  <si>
    <t>39061.44.22</t>
  </si>
  <si>
    <t>39061.23.52</t>
  </si>
  <si>
    <t>Крагулево</t>
  </si>
  <si>
    <t>39242.107.36</t>
  </si>
  <si>
    <t>Лясково</t>
  </si>
  <si>
    <t>43431.11.74</t>
  </si>
  <si>
    <t>43431.13.4</t>
  </si>
  <si>
    <t>43431.26.35</t>
  </si>
  <si>
    <t>43431.28.20</t>
  </si>
  <si>
    <t>43431.29.13</t>
  </si>
  <si>
    <t>43431.29.15</t>
  </si>
  <si>
    <t>43431.32.11</t>
  </si>
  <si>
    <t>43431.36.8</t>
  </si>
  <si>
    <t>Методиево</t>
  </si>
  <si>
    <t>47901.32.43</t>
  </si>
  <si>
    <t>47901.32.42</t>
  </si>
  <si>
    <t>47901.89.92</t>
  </si>
  <si>
    <t>Одринци</t>
  </si>
  <si>
    <t>53432.104.16</t>
  </si>
  <si>
    <t>Орлова могила</t>
  </si>
  <si>
    <t>53881.111.21</t>
  </si>
  <si>
    <t>Опанец</t>
  </si>
  <si>
    <t>53597.17.50</t>
  </si>
  <si>
    <t>53597.23.66</t>
  </si>
  <si>
    <t>56695.26.5</t>
  </si>
  <si>
    <t>П. Свещарово</t>
  </si>
  <si>
    <t>57279.21.42</t>
  </si>
  <si>
    <t>57279.25.25</t>
  </si>
  <si>
    <t>57279.26.37</t>
  </si>
  <si>
    <t>57279.11.49</t>
  </si>
  <si>
    <t>Поп Григорово</t>
  </si>
  <si>
    <t>57550.22.27</t>
  </si>
  <si>
    <t>57550.32.7</t>
  </si>
  <si>
    <t>Пчелино</t>
  </si>
  <si>
    <t>58880.17.48</t>
  </si>
  <si>
    <t>58880.19.68</t>
  </si>
  <si>
    <t>Пчелник</t>
  </si>
  <si>
    <t>58935.105.17</t>
  </si>
  <si>
    <t>Самуилово</t>
  </si>
  <si>
    <t>00374.5.13</t>
  </si>
  <si>
    <t>00374.5.47</t>
  </si>
  <si>
    <t>00374.12.9</t>
  </si>
  <si>
    <t>00374.18.21</t>
  </si>
  <si>
    <t>00374.18.23</t>
  </si>
  <si>
    <t>00374.21.38</t>
  </si>
  <si>
    <t>Соколник</t>
  </si>
  <si>
    <t>67917.7.26</t>
  </si>
  <si>
    <t>Стефаново</t>
  </si>
  <si>
    <t>69242.22.54</t>
  </si>
  <si>
    <t>69242.19.52</t>
  </si>
  <si>
    <t>Стожер</t>
  </si>
  <si>
    <t>69300.25.2</t>
  </si>
  <si>
    <t>69300.25.52</t>
  </si>
  <si>
    <t>69300.30.46</t>
  </si>
  <si>
    <t>69300.34.84</t>
  </si>
  <si>
    <t>Фелд. Дянково</t>
  </si>
  <si>
    <t>76064.17.30</t>
  </si>
  <si>
    <t>76064.18.24</t>
  </si>
  <si>
    <t>76064.21.16</t>
  </si>
  <si>
    <t>76064.27.2</t>
  </si>
  <si>
    <t>76064.105.24</t>
  </si>
  <si>
    <t>Хитово</t>
  </si>
  <si>
    <t>77284.24.1</t>
  </si>
  <si>
    <t>77284.33.5</t>
  </si>
  <si>
    <t>77284.56.1</t>
  </si>
  <si>
    <t>77284.84.28</t>
  </si>
  <si>
    <t>Царевец</t>
  </si>
  <si>
    <t>78152.19.38</t>
  </si>
  <si>
    <t>Добрич</t>
  </si>
  <si>
    <t>72624.219.08</t>
  </si>
  <si>
    <t>72624.271.15</t>
  </si>
  <si>
    <t>72624.321.48</t>
  </si>
  <si>
    <t>72624.201.29</t>
  </si>
  <si>
    <t>72624.201.30</t>
  </si>
  <si>
    <t>72624.503.4</t>
  </si>
  <si>
    <t>№ 
по ред</t>
  </si>
  <si>
    <t>всичко</t>
  </si>
  <si>
    <t>Плачи дол</t>
  </si>
  <si>
    <t xml:space="preserve">Всичко за Общината </t>
  </si>
  <si>
    <t>ПРИЛОЖЕНИЕ № 1</t>
  </si>
  <si>
    <t xml:space="preserve"> ДПФ - НТП /НИВИ/  - ОБЩИНА ДОБРИЧ
</t>
  </si>
  <si>
    <t>начална цена лв/дка</t>
  </si>
  <si>
    <t>депозит 20 %</t>
  </si>
  <si>
    <t>53432.125.25</t>
  </si>
  <si>
    <t>ПРИЛОЖЕНИЕ № 2</t>
  </si>
  <si>
    <t>номер имот</t>
  </si>
  <si>
    <t>площ дка</t>
  </si>
  <si>
    <t>Всичко за
 общината</t>
  </si>
  <si>
    <t>бр. Имоти 5</t>
  </si>
  <si>
    <t xml:space="preserve">За първата 2019/2020 стопанска година АРЕНДАТОРЪТ дължи арендно плащане само за частта от арендувания имот, която е обработваема и попада в допустим слой за подпомагане. За останалата част от площта на имота, попадаща извън допустимия слой за подпомагане, арендна вноска за първата стопанска година не се дължи. При възстановяване на негодната част АРЕНДАТОРЪТ може да я включи в допустимия слой по предвидения за това ред  </t>
  </si>
  <si>
    <t>негодна площ дка</t>
  </si>
  <si>
    <t>43431.16.44</t>
  </si>
  <si>
    <t>43431.15.13</t>
  </si>
  <si>
    <t>83 броя</t>
  </si>
  <si>
    <t>СПИСЪК
ЗА ОТДАВАНЕ ПОД АРЕНДА ЗА ПЕТ СТОПАНСКИ ГОДИНИ                                                                                                                                                                      НА СВОБОДНИТЕ ЗЕМЕДЕЛСКИ ЗЕМИ ОТ ДПФ
С НТП – НИВИ
ЗА ОБЩИНА ДОБРИЧ  ЗА СТОПАНСКАТА 2019/2020г.                                                                                 неразделна част от Заповед № РД-04-63/26.06.2019 г.</t>
  </si>
  <si>
    <t>СПИСЪК
ЗА ОТДАВАНЕ ПОД АРЕНДА ЗА ПЕТ СТОПАСНКИ ГОДИНИ                                                                                                                                                                      НА СВОБОДНИТЕ ЗЕМЕДЕЛСКИ ЗЕМИ ОТ ДПФ
С НТП – НИВИ
ЗА ОБЩИНА ДОБРИЧКА  ЗА СТОПАНСКАТА 2019/2020г.                                                                                                       неразделна част от Заповед № РД-04-63/26.06.2019 г.</t>
  </si>
  <si>
    <t xml:space="preserve">СПРАВКА
ЗА ОТДАВАНЕ ПОД АРЕНДА ЗА СРОК ОТ  ПЕТ СТОПАНСКИ ГОДИНИ                                                                                                                                                                     НА СВОБОДНИТЕ ЗЕМЕДЕЛСКИ ЗЕМИ ОТ ДПФ
С НЕГОДНИ ЗА ОБРАБОТВАНЕ ЧАСТИ
ЗА ОБЩИНА ДОБРИЧКА ЗА СТОПАНСКАТА 2019/2020г.                                                                                  неразделна част от Заповед № РД-04-63/26.06.2019 г.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</si>
</sst>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00"/>
    <numFmt numFmtId="165" formatCode="0.000"/>
    <numFmt numFmtId="166" formatCode="0.0"/>
  </numFmts>
  <fonts count="15" x14ac:knownFonts="1">
    <font>
      <sz val="11"/>
      <color theme="1"/>
      <name val="Calibri"/>
      <family val="2"/>
      <charset val="204"/>
      <scheme val="minor"/>
    </font>
    <font>
      <sz val="10"/>
      <name val="Arial"/>
      <family val="2"/>
      <charset val="204"/>
    </font>
    <font>
      <b/>
      <sz val="9"/>
      <color indexed="81"/>
      <name val="Tahoma"/>
      <family val="2"/>
      <charset val="204"/>
    </font>
    <font>
      <sz val="9"/>
      <color indexed="81"/>
      <name val="Tahoma"/>
      <family val="2"/>
      <charset val="204"/>
    </font>
    <font>
      <sz val="11"/>
      <color theme="1"/>
      <name val="Arial"/>
      <family val="2"/>
      <charset val="204"/>
    </font>
    <font>
      <b/>
      <sz val="11"/>
      <name val="Arial"/>
      <family val="2"/>
      <charset val="204"/>
    </font>
    <font>
      <sz val="11"/>
      <name val="Arial"/>
      <family val="2"/>
      <charset val="204"/>
    </font>
    <font>
      <sz val="11"/>
      <color indexed="8"/>
      <name val="Arial"/>
      <family val="2"/>
      <charset val="204"/>
    </font>
    <font>
      <b/>
      <sz val="11"/>
      <color indexed="8"/>
      <name val="Arial"/>
      <family val="2"/>
      <charset val="204"/>
    </font>
    <font>
      <b/>
      <sz val="11"/>
      <color theme="1"/>
      <name val="Arial"/>
      <family val="2"/>
      <charset val="204"/>
    </font>
    <font>
      <sz val="9"/>
      <name val="Arial"/>
      <family val="2"/>
      <charset val="204"/>
    </font>
    <font>
      <b/>
      <sz val="9"/>
      <name val="Arial"/>
      <family val="2"/>
      <charset val="204"/>
    </font>
    <font>
      <b/>
      <sz val="10"/>
      <name val="Arial"/>
      <family val="2"/>
      <charset val="204"/>
    </font>
    <font>
      <sz val="10"/>
      <name val="Arial"/>
      <family val="2"/>
    </font>
    <font>
      <u/>
      <sz val="10"/>
      <name val="Arial"/>
      <family val="2"/>
      <charset val="204"/>
    </font>
  </fonts>
  <fills count="4">
    <fill>
      <patternFill patternType="none"/>
    </fill>
    <fill>
      <patternFill patternType="gray125"/>
    </fill>
    <fill>
      <patternFill patternType="solid">
        <fgColor theme="0"/>
        <bgColor indexed="64"/>
      </patternFill>
    </fill>
    <fill>
      <patternFill patternType="solid">
        <fgColor indexed="9"/>
        <bgColor indexed="64"/>
      </patternFill>
    </fill>
  </fills>
  <borders count="5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diagonal/>
    </border>
    <border>
      <left style="medium">
        <color indexed="64"/>
      </left>
      <right style="thin">
        <color indexed="64"/>
      </right>
      <top/>
      <bottom/>
      <diagonal/>
    </border>
    <border>
      <left style="thin">
        <color indexed="64"/>
      </left>
      <right style="medium">
        <color indexed="64"/>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medium">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style="thin">
        <color indexed="64"/>
      </left>
      <right/>
      <top style="medium">
        <color indexed="64"/>
      </top>
      <bottom style="medium">
        <color indexed="64"/>
      </bottom>
      <diagonal/>
    </border>
    <border>
      <left style="thin">
        <color indexed="64"/>
      </left>
      <right/>
      <top/>
      <bottom style="thin">
        <color indexed="64"/>
      </bottom>
      <diagonal/>
    </border>
    <border>
      <left style="thin">
        <color indexed="64"/>
      </left>
      <right/>
      <top style="medium">
        <color indexed="64"/>
      </top>
      <bottom/>
      <diagonal/>
    </border>
    <border>
      <left style="thin">
        <color indexed="64"/>
      </left>
      <right/>
      <top style="thin">
        <color indexed="64"/>
      </top>
      <bottom style="thin">
        <color indexed="64"/>
      </bottom>
      <diagonal/>
    </border>
    <border>
      <left style="thin">
        <color indexed="64"/>
      </left>
      <right/>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style="medium">
        <color indexed="64"/>
      </top>
      <bottom style="medium">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s>
  <cellStyleXfs count="6">
    <xf numFmtId="0" fontId="0" fillId="0" borderId="0"/>
    <xf numFmtId="0" fontId="1" fillId="0" borderId="0"/>
    <xf numFmtId="0" fontId="1" fillId="0" borderId="0"/>
    <xf numFmtId="0" fontId="13" fillId="0" borderId="0"/>
    <xf numFmtId="0" fontId="13" fillId="0" borderId="0"/>
    <xf numFmtId="0" fontId="13" fillId="0" borderId="0"/>
  </cellStyleXfs>
  <cellXfs count="281">
    <xf numFmtId="0" fontId="0" fillId="0" borderId="0" xfId="0"/>
    <xf numFmtId="0" fontId="4" fillId="0" borderId="0" xfId="0" applyFont="1"/>
    <xf numFmtId="0" fontId="6" fillId="0" borderId="8" xfId="0" applyFont="1" applyFill="1" applyBorder="1" applyAlignment="1">
      <alignment horizontal="right"/>
    </xf>
    <xf numFmtId="0" fontId="6" fillId="0" borderId="10" xfId="0" applyFont="1" applyFill="1" applyBorder="1" applyAlignment="1">
      <alignment horizontal="right"/>
    </xf>
    <xf numFmtId="164" fontId="5" fillId="0" borderId="10" xfId="0" applyNumberFormat="1" applyFont="1" applyFill="1" applyBorder="1" applyAlignment="1">
      <alignment horizontal="right"/>
    </xf>
    <xf numFmtId="0" fontId="6" fillId="0" borderId="1" xfId="0" applyFont="1" applyFill="1" applyBorder="1" applyAlignment="1">
      <alignment horizontal="right"/>
    </xf>
    <xf numFmtId="0" fontId="4" fillId="0" borderId="0" xfId="0" applyFont="1" applyFill="1"/>
    <xf numFmtId="164" fontId="5" fillId="0" borderId="8" xfId="0" applyNumberFormat="1" applyFont="1" applyFill="1" applyBorder="1" applyAlignment="1">
      <alignment horizontal="right"/>
    </xf>
    <xf numFmtId="0" fontId="6" fillId="0" borderId="12" xfId="0" applyFont="1" applyFill="1" applyBorder="1" applyAlignment="1">
      <alignment horizontal="right"/>
    </xf>
    <xf numFmtId="0" fontId="6" fillId="0" borderId="10" xfId="0" applyFont="1" applyFill="1" applyBorder="1" applyAlignment="1">
      <alignment horizontal="right" wrapText="1"/>
    </xf>
    <xf numFmtId="165" fontId="5" fillId="0" borderId="10" xfId="0" applyNumberFormat="1" applyFont="1" applyFill="1" applyBorder="1" applyAlignment="1">
      <alignment horizontal="right" wrapText="1"/>
    </xf>
    <xf numFmtId="0" fontId="6" fillId="0" borderId="8" xfId="0" applyFont="1" applyFill="1" applyBorder="1" applyAlignment="1">
      <alignment horizontal="right" wrapText="1"/>
    </xf>
    <xf numFmtId="165" fontId="5" fillId="0" borderId="8" xfId="0" applyNumberFormat="1" applyFont="1" applyFill="1" applyBorder="1" applyAlignment="1">
      <alignment horizontal="right" wrapText="1"/>
    </xf>
    <xf numFmtId="0" fontId="7" fillId="0" borderId="10" xfId="0" applyNumberFormat="1" applyFont="1" applyFill="1" applyBorder="1" applyAlignment="1">
      <alignment horizontal="right"/>
    </xf>
    <xf numFmtId="165" fontId="8" fillId="0" borderId="10" xfId="0" applyNumberFormat="1" applyFont="1" applyFill="1" applyBorder="1" applyAlignment="1">
      <alignment horizontal="right"/>
    </xf>
    <xf numFmtId="0" fontId="5" fillId="0" borderId="10" xfId="0" applyFont="1" applyFill="1" applyBorder="1"/>
    <xf numFmtId="0" fontId="6" fillId="0" borderId="24" xfId="0" applyFont="1" applyFill="1" applyBorder="1" applyAlignment="1">
      <alignment horizontal="left"/>
    </xf>
    <xf numFmtId="0" fontId="6" fillId="0" borderId="28" xfId="0" applyFont="1" applyFill="1" applyBorder="1" applyAlignment="1">
      <alignment horizontal="left"/>
    </xf>
    <xf numFmtId="164" fontId="5" fillId="0" borderId="12" xfId="0" applyNumberFormat="1" applyFont="1" applyFill="1" applyBorder="1" applyAlignment="1">
      <alignment horizontal="right"/>
    </xf>
    <xf numFmtId="0" fontId="7" fillId="0" borderId="8" xfId="2" applyFont="1" applyFill="1" applyBorder="1" applyAlignment="1">
      <alignment horizontal="right"/>
    </xf>
    <xf numFmtId="164" fontId="8" fillId="0" borderId="8" xfId="2" applyNumberFormat="1" applyFont="1" applyFill="1" applyBorder="1" applyAlignment="1">
      <alignment horizontal="right"/>
    </xf>
    <xf numFmtId="0" fontId="7" fillId="0" borderId="10" xfId="2" applyFont="1" applyFill="1" applyBorder="1" applyAlignment="1">
      <alignment horizontal="right"/>
    </xf>
    <xf numFmtId="164" fontId="8" fillId="0" borderId="10" xfId="2" applyNumberFormat="1" applyFont="1" applyFill="1" applyBorder="1" applyAlignment="1">
      <alignment horizontal="right"/>
    </xf>
    <xf numFmtId="0" fontId="7" fillId="0" borderId="12" xfId="0" applyFont="1" applyFill="1" applyBorder="1" applyAlignment="1">
      <alignment horizontal="right"/>
    </xf>
    <xf numFmtId="164" fontId="8" fillId="0" borderId="12" xfId="0" applyNumberFormat="1" applyFont="1" applyFill="1" applyBorder="1" applyAlignment="1">
      <alignment horizontal="right"/>
    </xf>
    <xf numFmtId="0" fontId="7" fillId="0" borderId="10" xfId="0" applyFont="1" applyFill="1" applyBorder="1" applyAlignment="1">
      <alignment horizontal="right"/>
    </xf>
    <xf numFmtId="164" fontId="8" fillId="0" borderId="10" xfId="0" applyNumberFormat="1" applyFont="1" applyFill="1" applyBorder="1" applyAlignment="1">
      <alignment horizontal="right"/>
    </xf>
    <xf numFmtId="0" fontId="4" fillId="0" borderId="10" xfId="0" applyFont="1" applyBorder="1"/>
    <xf numFmtId="0" fontId="4" fillId="0" borderId="11" xfId="0" applyFont="1" applyBorder="1"/>
    <xf numFmtId="0" fontId="4" fillId="0" borderId="9" xfId="0" applyFont="1" applyFill="1" applyBorder="1" applyAlignment="1">
      <alignment horizontal="center"/>
    </xf>
    <xf numFmtId="0" fontId="4" fillId="0" borderId="25" xfId="0" applyFont="1" applyFill="1" applyBorder="1" applyAlignment="1">
      <alignment horizontal="center"/>
    </xf>
    <xf numFmtId="0" fontId="4" fillId="0" borderId="22" xfId="0" applyFont="1" applyFill="1" applyBorder="1" applyAlignment="1">
      <alignment horizontal="center"/>
    </xf>
    <xf numFmtId="1" fontId="7" fillId="0" borderId="1" xfId="0" applyNumberFormat="1" applyFont="1" applyFill="1" applyBorder="1" applyAlignment="1">
      <alignment horizontal="right" wrapText="1"/>
    </xf>
    <xf numFmtId="165" fontId="7" fillId="0" borderId="1" xfId="0" applyNumberFormat="1" applyFont="1" applyFill="1" applyBorder="1" applyAlignment="1">
      <alignment wrapText="1"/>
    </xf>
    <xf numFmtId="1" fontId="6" fillId="0" borderId="1" xfId="0" applyNumberFormat="1" applyFont="1" applyFill="1" applyBorder="1" applyAlignment="1">
      <alignment horizontal="right" wrapText="1"/>
    </xf>
    <xf numFmtId="165" fontId="6" fillId="0" borderId="1" xfId="0" applyNumberFormat="1" applyFont="1" applyFill="1" applyBorder="1" applyAlignment="1">
      <alignment horizontal="right" wrapText="1"/>
    </xf>
    <xf numFmtId="0" fontId="5" fillId="0" borderId="1" xfId="0" applyFont="1" applyFill="1" applyBorder="1" applyAlignment="1">
      <alignment horizontal="left"/>
    </xf>
    <xf numFmtId="0" fontId="4" fillId="0" borderId="6" xfId="0" applyFont="1" applyFill="1" applyBorder="1" applyAlignment="1">
      <alignment horizontal="center"/>
    </xf>
    <xf numFmtId="0" fontId="6" fillId="0" borderId="2" xfId="0" applyFont="1" applyFill="1" applyBorder="1"/>
    <xf numFmtId="49" fontId="6" fillId="0" borderId="2" xfId="0" applyNumberFormat="1" applyFont="1" applyFill="1" applyBorder="1" applyAlignment="1">
      <alignment horizontal="right"/>
    </xf>
    <xf numFmtId="164" fontId="6" fillId="0" borderId="2" xfId="0" applyNumberFormat="1" applyFont="1" applyFill="1" applyBorder="1" applyAlignment="1">
      <alignment horizontal="right"/>
    </xf>
    <xf numFmtId="0" fontId="6" fillId="0" borderId="2" xfId="0" applyFont="1" applyFill="1" applyBorder="1" applyAlignment="1">
      <alignment horizontal="right"/>
    </xf>
    <xf numFmtId="49" fontId="6" fillId="0" borderId="10" xfId="0" applyNumberFormat="1" applyFont="1" applyFill="1" applyBorder="1" applyAlignment="1">
      <alignment horizontal="right"/>
    </xf>
    <xf numFmtId="0" fontId="5" fillId="0" borderId="12" xfId="0" applyFont="1" applyFill="1" applyBorder="1"/>
    <xf numFmtId="49" fontId="6" fillId="0" borderId="12" xfId="0" applyNumberFormat="1" applyFont="1" applyFill="1" applyBorder="1" applyAlignment="1">
      <alignment horizontal="right"/>
    </xf>
    <xf numFmtId="0" fontId="4" fillId="0" borderId="5" xfId="0" applyFont="1" applyFill="1" applyBorder="1" applyAlignment="1">
      <alignment horizontal="center"/>
    </xf>
    <xf numFmtId="0" fontId="6" fillId="0" borderId="1" xfId="0" applyFont="1" applyFill="1" applyBorder="1" applyAlignment="1">
      <alignment horizontal="left"/>
    </xf>
    <xf numFmtId="164" fontId="6" fillId="0" borderId="1" xfId="0" applyNumberFormat="1" applyFont="1" applyFill="1" applyBorder="1" applyAlignment="1">
      <alignment horizontal="right"/>
    </xf>
    <xf numFmtId="0" fontId="7" fillId="0" borderId="1" xfId="0" applyFont="1" applyFill="1" applyBorder="1" applyAlignment="1">
      <alignment horizontal="right"/>
    </xf>
    <xf numFmtId="164" fontId="7" fillId="0" borderId="1" xfId="0" applyNumberFormat="1" applyFont="1" applyFill="1" applyBorder="1" applyAlignment="1">
      <alignment horizontal="right"/>
    </xf>
    <xf numFmtId="0" fontId="6" fillId="0" borderId="2" xfId="0" applyFont="1" applyFill="1" applyBorder="1" applyAlignment="1">
      <alignment horizontal="left"/>
    </xf>
    <xf numFmtId="0" fontId="6" fillId="0" borderId="2" xfId="0" applyFont="1" applyFill="1" applyBorder="1" applyAlignment="1">
      <alignment horizontal="right" wrapText="1"/>
    </xf>
    <xf numFmtId="165" fontId="6" fillId="0" borderId="2" xfId="0" applyNumberFormat="1" applyFont="1" applyFill="1" applyBorder="1" applyAlignment="1">
      <alignment horizontal="right" wrapText="1"/>
    </xf>
    <xf numFmtId="0" fontId="6" fillId="0" borderId="12" xfId="0" applyFont="1" applyFill="1" applyBorder="1" applyAlignment="1">
      <alignment horizontal="left"/>
    </xf>
    <xf numFmtId="0" fontId="6" fillId="0" borderId="1" xfId="0" applyFont="1" applyFill="1" applyBorder="1" applyAlignment="1">
      <alignment horizontal="right" wrapText="1"/>
    </xf>
    <xf numFmtId="0" fontId="7" fillId="0" borderId="1" xfId="0" applyNumberFormat="1" applyFont="1" applyFill="1" applyBorder="1" applyAlignment="1">
      <alignment horizontal="right"/>
    </xf>
    <xf numFmtId="0" fontId="7" fillId="0" borderId="2" xfId="0" applyNumberFormat="1" applyFont="1" applyFill="1" applyBorder="1" applyAlignment="1">
      <alignment horizontal="right"/>
    </xf>
    <xf numFmtId="0" fontId="6" fillId="0" borderId="12" xfId="0" applyFont="1" applyFill="1" applyBorder="1" applyAlignment="1">
      <alignment horizontal="right" wrapText="1"/>
    </xf>
    <xf numFmtId="165" fontId="5" fillId="0" borderId="12" xfId="0" applyNumberFormat="1" applyFont="1" applyFill="1" applyBorder="1" applyAlignment="1">
      <alignment horizontal="right" wrapText="1"/>
    </xf>
    <xf numFmtId="164" fontId="7" fillId="0" borderId="2" xfId="2" applyNumberFormat="1" applyFont="1" applyFill="1" applyBorder="1" applyAlignment="1">
      <alignment horizontal="right"/>
    </xf>
    <xf numFmtId="0" fontId="7" fillId="0" borderId="1" xfId="0" applyFont="1" applyFill="1" applyBorder="1" applyAlignment="1">
      <alignment horizontal="right" wrapText="1"/>
    </xf>
    <xf numFmtId="0" fontId="6" fillId="0" borderId="1" xfId="0" applyFont="1" applyFill="1" applyBorder="1" applyAlignment="1">
      <alignment wrapText="1"/>
    </xf>
    <xf numFmtId="0" fontId="7" fillId="0" borderId="2" xfId="0" applyFont="1" applyFill="1" applyBorder="1" applyAlignment="1">
      <alignment horizontal="right"/>
    </xf>
    <xf numFmtId="164" fontId="7" fillId="0" borderId="2" xfId="0" applyNumberFormat="1" applyFont="1" applyFill="1" applyBorder="1" applyAlignment="1">
      <alignment horizontal="right"/>
    </xf>
    <xf numFmtId="0" fontId="7" fillId="0" borderId="1" xfId="0" applyFont="1" applyFill="1" applyBorder="1" applyAlignment="1">
      <alignment wrapText="1"/>
    </xf>
    <xf numFmtId="0" fontId="7" fillId="0" borderId="2" xfId="0" applyFont="1" applyFill="1" applyBorder="1" applyAlignment="1">
      <alignment horizontal="right" wrapText="1"/>
    </xf>
    <xf numFmtId="0" fontId="7" fillId="0" borderId="10" xfId="0" applyFont="1" applyFill="1" applyBorder="1" applyAlignment="1">
      <alignment horizontal="right" wrapText="1"/>
    </xf>
    <xf numFmtId="0" fontId="7" fillId="0" borderId="12" xfId="0" applyFont="1" applyFill="1" applyBorder="1" applyAlignment="1">
      <alignment horizontal="right" wrapText="1"/>
    </xf>
    <xf numFmtId="0" fontId="4" fillId="0" borderId="9" xfId="0" applyFont="1" applyFill="1" applyBorder="1"/>
    <xf numFmtId="0" fontId="4" fillId="0" borderId="10" xfId="0" applyFont="1" applyFill="1" applyBorder="1"/>
    <xf numFmtId="164" fontId="9" fillId="0" borderId="10" xfId="0" applyNumberFormat="1" applyFont="1" applyFill="1" applyBorder="1"/>
    <xf numFmtId="0" fontId="4" fillId="0" borderId="11" xfId="0" applyFont="1" applyFill="1" applyBorder="1"/>
    <xf numFmtId="0" fontId="9" fillId="0" borderId="10" xfId="0" applyFont="1" applyFill="1" applyBorder="1"/>
    <xf numFmtId="0" fontId="10" fillId="0" borderId="0" xfId="0" applyFont="1" applyFill="1" applyBorder="1"/>
    <xf numFmtId="0" fontId="10" fillId="3" borderId="0" xfId="0" applyNumberFormat="1" applyFont="1" applyFill="1" applyBorder="1" applyAlignment="1">
      <alignment horizontal="right"/>
    </xf>
    <xf numFmtId="164" fontId="10" fillId="3" borderId="0" xfId="0" applyNumberFormat="1" applyFont="1" applyFill="1" applyBorder="1" applyAlignment="1">
      <alignment horizontal="right"/>
    </xf>
    <xf numFmtId="0" fontId="10" fillId="3" borderId="0" xfId="0" applyFont="1" applyFill="1" applyBorder="1"/>
    <xf numFmtId="0" fontId="10" fillId="3" borderId="0" xfId="0" applyFont="1" applyFill="1" applyBorder="1" applyAlignment="1">
      <alignment horizontal="right"/>
    </xf>
    <xf numFmtId="1" fontId="10" fillId="2" borderId="0" xfId="0" applyNumberFormat="1" applyFont="1" applyFill="1"/>
    <xf numFmtId="0" fontId="10" fillId="2" borderId="0" xfId="0" applyFont="1" applyFill="1"/>
    <xf numFmtId="0" fontId="6" fillId="0" borderId="37" xfId="0" applyFont="1" applyFill="1" applyBorder="1" applyAlignment="1">
      <alignment horizontal="right"/>
    </xf>
    <xf numFmtId="0" fontId="6" fillId="0" borderId="38" xfId="0" applyFont="1" applyFill="1" applyBorder="1" applyAlignment="1">
      <alignment horizontal="right"/>
    </xf>
    <xf numFmtId="0" fontId="6" fillId="0" borderId="39" xfId="0" applyFont="1" applyFill="1" applyBorder="1" applyAlignment="1">
      <alignment horizontal="right"/>
    </xf>
    <xf numFmtId="0" fontId="6" fillId="0" borderId="41" xfId="0" applyFont="1" applyFill="1" applyBorder="1" applyAlignment="1">
      <alignment horizontal="right"/>
    </xf>
    <xf numFmtId="0" fontId="6" fillId="0" borderId="42" xfId="0" applyFont="1" applyFill="1" applyBorder="1" applyAlignment="1">
      <alignment horizontal="right"/>
    </xf>
    <xf numFmtId="0" fontId="7" fillId="0" borderId="41" xfId="0" applyFont="1" applyFill="1" applyBorder="1" applyAlignment="1">
      <alignment horizontal="right"/>
    </xf>
    <xf numFmtId="0" fontId="7" fillId="0" borderId="41" xfId="0" applyNumberFormat="1" applyFont="1" applyFill="1" applyBorder="1" applyAlignment="1">
      <alignment horizontal="right"/>
    </xf>
    <xf numFmtId="0" fontId="7" fillId="0" borderId="37" xfId="0" applyNumberFormat="1" applyFont="1" applyFill="1" applyBorder="1" applyAlignment="1">
      <alignment horizontal="right"/>
    </xf>
    <xf numFmtId="0" fontId="7" fillId="0" borderId="38" xfId="0" applyNumberFormat="1" applyFont="1" applyFill="1" applyBorder="1" applyAlignment="1">
      <alignment horizontal="right"/>
    </xf>
    <xf numFmtId="0" fontId="7" fillId="0" borderId="38" xfId="0" applyFont="1" applyFill="1" applyBorder="1" applyAlignment="1">
      <alignment horizontal="right"/>
    </xf>
    <xf numFmtId="0" fontId="7" fillId="0" borderId="39" xfId="0" applyFont="1" applyFill="1" applyBorder="1" applyAlignment="1">
      <alignment horizontal="right"/>
    </xf>
    <xf numFmtId="0" fontId="7" fillId="0" borderId="38" xfId="2" applyFont="1" applyFill="1" applyBorder="1" applyAlignment="1">
      <alignment horizontal="right"/>
    </xf>
    <xf numFmtId="0" fontId="7" fillId="0" borderId="42" xfId="2" applyFont="1" applyFill="1" applyBorder="1" applyAlignment="1">
      <alignment horizontal="right"/>
    </xf>
    <xf numFmtId="0" fontId="7" fillId="0" borderId="37" xfId="0" applyFont="1" applyFill="1" applyBorder="1" applyAlignment="1">
      <alignment horizontal="right"/>
    </xf>
    <xf numFmtId="0" fontId="4" fillId="0" borderId="38" xfId="0" applyFont="1" applyFill="1" applyBorder="1"/>
    <xf numFmtId="164" fontId="6" fillId="0" borderId="12" xfId="0" applyNumberFormat="1" applyFont="1" applyFill="1" applyBorder="1" applyAlignment="1">
      <alignment horizontal="right"/>
    </xf>
    <xf numFmtId="0" fontId="4" fillId="0" borderId="12" xfId="0" applyFont="1" applyBorder="1"/>
    <xf numFmtId="0" fontId="4" fillId="0" borderId="23" xfId="0" applyFont="1" applyBorder="1"/>
    <xf numFmtId="2" fontId="12" fillId="2" borderId="40" xfId="4" applyNumberFormat="1" applyFont="1" applyFill="1" applyBorder="1" applyAlignment="1">
      <alignment horizontal="center" vertical="center" wrapText="1"/>
    </xf>
    <xf numFmtId="2" fontId="12" fillId="2" borderId="43" xfId="4" applyNumberFormat="1" applyFont="1" applyFill="1" applyBorder="1" applyAlignment="1">
      <alignment horizontal="center" vertical="center"/>
    </xf>
    <xf numFmtId="0" fontId="12" fillId="0" borderId="43" xfId="0" applyFont="1" applyFill="1" applyBorder="1" applyAlignment="1">
      <alignment horizontal="center" wrapText="1"/>
    </xf>
    <xf numFmtId="0" fontId="12" fillId="0" borderId="43" xfId="0" applyFont="1" applyFill="1" applyBorder="1" applyAlignment="1">
      <alignment horizontal="center" vertical="center" wrapText="1"/>
    </xf>
    <xf numFmtId="164" fontId="12" fillId="0" borderId="43" xfId="0" applyNumberFormat="1" applyFont="1" applyFill="1" applyBorder="1" applyAlignment="1">
      <alignment horizontal="center" vertical="center" wrapText="1"/>
    </xf>
    <xf numFmtId="164" fontId="6" fillId="0" borderId="8" xfId="0" applyNumberFormat="1" applyFont="1" applyFill="1" applyBorder="1" applyAlignment="1">
      <alignment horizontal="right"/>
    </xf>
    <xf numFmtId="0" fontId="4" fillId="0" borderId="12" xfId="0" applyFont="1" applyFill="1" applyBorder="1"/>
    <xf numFmtId="0" fontId="4" fillId="0" borderId="23" xfId="0" applyFont="1" applyFill="1" applyBorder="1"/>
    <xf numFmtId="0" fontId="6" fillId="0" borderId="24" xfId="0" applyNumberFormat="1" applyFont="1" applyFill="1" applyBorder="1" applyAlignment="1">
      <alignment horizontal="left"/>
    </xf>
    <xf numFmtId="0" fontId="7" fillId="0" borderId="8" xfId="0" applyNumberFormat="1" applyFont="1" applyFill="1" applyBorder="1" applyAlignment="1">
      <alignment horizontal="right"/>
    </xf>
    <xf numFmtId="165" fontId="8" fillId="0" borderId="8" xfId="0" applyNumberFormat="1" applyFont="1" applyFill="1" applyBorder="1" applyAlignment="1">
      <alignment horizontal="right"/>
    </xf>
    <xf numFmtId="0" fontId="7" fillId="0" borderId="42" xfId="0" applyNumberFormat="1" applyFont="1" applyFill="1" applyBorder="1" applyAlignment="1">
      <alignment horizontal="right"/>
    </xf>
    <xf numFmtId="0" fontId="6" fillId="0" borderId="41" xfId="0" applyFont="1" applyFill="1" applyBorder="1"/>
    <xf numFmtId="0" fontId="6" fillId="0" borderId="37" xfId="0" applyFont="1" applyFill="1" applyBorder="1"/>
    <xf numFmtId="0" fontId="6" fillId="0" borderId="39" xfId="0" applyFont="1" applyFill="1" applyBorder="1"/>
    <xf numFmtId="1" fontId="12" fillId="0" borderId="19" xfId="0" applyNumberFormat="1" applyFont="1" applyFill="1" applyBorder="1" applyAlignment="1">
      <alignment horizontal="center" wrapText="1"/>
    </xf>
    <xf numFmtId="1" fontId="12" fillId="0" borderId="20" xfId="0" applyNumberFormat="1" applyFont="1" applyFill="1" applyBorder="1" applyAlignment="1">
      <alignment horizontal="center" vertical="center" wrapText="1"/>
    </xf>
    <xf numFmtId="1" fontId="12" fillId="0" borderId="1" xfId="0" applyNumberFormat="1" applyFont="1" applyFill="1" applyBorder="1" applyAlignment="1">
      <alignment horizontal="center" vertical="center" wrapText="1"/>
    </xf>
    <xf numFmtId="0" fontId="6" fillId="0" borderId="1" xfId="0" applyFont="1" applyFill="1" applyBorder="1"/>
    <xf numFmtId="49" fontId="6" fillId="0" borderId="1" xfId="0" applyNumberFormat="1" applyFont="1" applyFill="1" applyBorder="1" applyAlignment="1">
      <alignment horizontal="right"/>
    </xf>
    <xf numFmtId="1" fontId="12" fillId="0" borderId="5" xfId="0" applyNumberFormat="1" applyFont="1" applyFill="1" applyBorder="1" applyAlignment="1">
      <alignment horizontal="center" wrapText="1"/>
    </xf>
    <xf numFmtId="0" fontId="6" fillId="0" borderId="0" xfId="0" applyFont="1" applyFill="1" applyBorder="1" applyAlignment="1">
      <alignment horizontal="left"/>
    </xf>
    <xf numFmtId="0" fontId="6" fillId="0" borderId="0" xfId="0" applyFont="1" applyFill="1" applyBorder="1" applyAlignment="1">
      <alignment horizontal="right"/>
    </xf>
    <xf numFmtId="164" fontId="5" fillId="0" borderId="0" xfId="0" applyNumberFormat="1" applyFont="1" applyFill="1" applyBorder="1" applyAlignment="1">
      <alignment horizontal="right"/>
    </xf>
    <xf numFmtId="0" fontId="4" fillId="0" borderId="0" xfId="0" applyFont="1" applyBorder="1"/>
    <xf numFmtId="0" fontId="4" fillId="0" borderId="45" xfId="0" applyFont="1" applyFill="1" applyBorder="1" applyAlignment="1">
      <alignment horizontal="center"/>
    </xf>
    <xf numFmtId="0" fontId="4" fillId="0" borderId="46" xfId="0" applyFont="1" applyFill="1" applyBorder="1" applyAlignment="1">
      <alignment horizontal="center"/>
    </xf>
    <xf numFmtId="0" fontId="4" fillId="0" borderId="47" xfId="0" applyFont="1" applyFill="1" applyBorder="1" applyAlignment="1">
      <alignment horizontal="center"/>
    </xf>
    <xf numFmtId="0" fontId="6" fillId="0" borderId="4" xfId="0" applyFont="1" applyFill="1" applyBorder="1" applyAlignment="1">
      <alignment horizontal="right"/>
    </xf>
    <xf numFmtId="164" fontId="6" fillId="0" borderId="4" xfId="0" applyNumberFormat="1" applyFont="1" applyFill="1" applyBorder="1" applyAlignment="1">
      <alignment horizontal="right"/>
    </xf>
    <xf numFmtId="0" fontId="6" fillId="0" borderId="48" xfId="0" applyFont="1" applyFill="1" applyBorder="1" applyAlignment="1">
      <alignment horizontal="right"/>
    </xf>
    <xf numFmtId="0" fontId="4" fillId="0" borderId="4" xfId="0" applyFont="1" applyBorder="1"/>
    <xf numFmtId="0" fontId="4" fillId="0" borderId="13" xfId="0" applyFont="1" applyBorder="1"/>
    <xf numFmtId="0" fontId="5" fillId="0" borderId="9" xfId="0" applyFont="1" applyFill="1" applyBorder="1"/>
    <xf numFmtId="0" fontId="6" fillId="0" borderId="17" xfId="0" applyFont="1" applyFill="1" applyBorder="1" applyAlignment="1">
      <alignment horizontal="right"/>
    </xf>
    <xf numFmtId="0" fontId="4" fillId="0" borderId="17" xfId="0" applyFont="1" applyBorder="1"/>
    <xf numFmtId="0" fontId="4" fillId="0" borderId="18" xfId="0" applyFont="1" applyBorder="1"/>
    <xf numFmtId="0" fontId="4" fillId="0" borderId="0" xfId="0" applyFont="1" applyFill="1" applyBorder="1" applyAlignment="1">
      <alignment horizontal="center"/>
    </xf>
    <xf numFmtId="164" fontId="6" fillId="0" borderId="0" xfId="0" applyNumberFormat="1" applyFont="1" applyFill="1" applyBorder="1" applyAlignment="1">
      <alignment horizontal="right"/>
    </xf>
    <xf numFmtId="0" fontId="4" fillId="0" borderId="33" xfId="0" applyFont="1" applyFill="1" applyBorder="1" applyAlignment="1">
      <alignment horizontal="center"/>
    </xf>
    <xf numFmtId="0" fontId="4" fillId="0" borderId="49" xfId="0" applyFont="1" applyFill="1" applyBorder="1" applyAlignment="1">
      <alignment horizontal="center"/>
    </xf>
    <xf numFmtId="0" fontId="7" fillId="0" borderId="0" xfId="0" applyFont="1" applyFill="1" applyBorder="1" applyAlignment="1">
      <alignment horizontal="right"/>
    </xf>
    <xf numFmtId="0" fontId="5" fillId="0" borderId="0" xfId="0" applyFont="1" applyFill="1" applyBorder="1"/>
    <xf numFmtId="164" fontId="7" fillId="0" borderId="0" xfId="0" applyNumberFormat="1" applyFont="1" applyFill="1" applyBorder="1" applyAlignment="1">
      <alignment horizontal="right"/>
    </xf>
    <xf numFmtId="0" fontId="4" fillId="0" borderId="3" xfId="0" applyFont="1" applyFill="1" applyBorder="1" applyAlignment="1">
      <alignment horizontal="center"/>
    </xf>
    <xf numFmtId="0" fontId="7" fillId="0" borderId="4" xfId="0" applyFont="1" applyFill="1" applyBorder="1" applyAlignment="1">
      <alignment horizontal="right"/>
    </xf>
    <xf numFmtId="164" fontId="7" fillId="0" borderId="4" xfId="0" applyNumberFormat="1" applyFont="1" applyFill="1" applyBorder="1" applyAlignment="1">
      <alignment horizontal="right"/>
    </xf>
    <xf numFmtId="0" fontId="4" fillId="0" borderId="16" xfId="0" applyFont="1" applyFill="1" applyBorder="1" applyAlignment="1">
      <alignment horizontal="center"/>
    </xf>
    <xf numFmtId="0" fontId="4" fillId="0" borderId="1" xfId="0" applyFont="1" applyFill="1" applyBorder="1" applyAlignment="1">
      <alignment horizontal="center"/>
    </xf>
    <xf numFmtId="0" fontId="4" fillId="0" borderId="12" xfId="0" applyFont="1" applyFill="1" applyBorder="1" applyAlignment="1">
      <alignment horizontal="center"/>
    </xf>
    <xf numFmtId="0" fontId="6" fillId="0" borderId="4" xfId="0" applyFont="1" applyFill="1" applyBorder="1" applyAlignment="1">
      <alignment horizontal="left"/>
    </xf>
    <xf numFmtId="0" fontId="5" fillId="0" borderId="17" xfId="0" applyFont="1" applyFill="1" applyBorder="1"/>
    <xf numFmtId="0" fontId="5" fillId="0" borderId="17" xfId="0" applyFont="1" applyFill="1" applyBorder="1" applyAlignment="1">
      <alignment wrapText="1"/>
    </xf>
    <xf numFmtId="0" fontId="6" fillId="2" borderId="0" xfId="0" applyFont="1" applyFill="1"/>
    <xf numFmtId="2" fontId="6" fillId="2" borderId="0" xfId="0" applyNumberFormat="1" applyFont="1" applyFill="1"/>
    <xf numFmtId="1" fontId="5" fillId="2" borderId="10" xfId="4" applyNumberFormat="1" applyFont="1" applyFill="1" applyBorder="1" applyAlignment="1">
      <alignment horizontal="center" vertical="center" wrapText="1"/>
    </xf>
    <xf numFmtId="1" fontId="5" fillId="2" borderId="11" xfId="4" applyNumberFormat="1" applyFont="1" applyFill="1" applyBorder="1" applyAlignment="1">
      <alignment horizontal="center" vertical="center"/>
    </xf>
    <xf numFmtId="2" fontId="6" fillId="0" borderId="23" xfId="0" applyNumberFormat="1" applyFont="1" applyBorder="1"/>
    <xf numFmtId="2" fontId="6" fillId="3" borderId="0" xfId="0" applyNumberFormat="1" applyFont="1" applyFill="1" applyBorder="1" applyAlignment="1">
      <alignment horizontal="center"/>
    </xf>
    <xf numFmtId="1" fontId="5" fillId="2" borderId="20" xfId="4" applyNumberFormat="1" applyFont="1" applyFill="1" applyBorder="1" applyAlignment="1">
      <alignment horizontal="center" vertical="center" wrapText="1"/>
    </xf>
    <xf numFmtId="1" fontId="5" fillId="2" borderId="21" xfId="4" applyNumberFormat="1" applyFont="1" applyFill="1" applyBorder="1" applyAlignment="1">
      <alignment horizontal="center" vertical="center"/>
    </xf>
    <xf numFmtId="1" fontId="5" fillId="2" borderId="1" xfId="4" applyNumberFormat="1" applyFont="1" applyFill="1" applyBorder="1" applyAlignment="1">
      <alignment horizontal="center" vertical="center" wrapText="1"/>
    </xf>
    <xf numFmtId="1" fontId="5" fillId="2" borderId="14" xfId="4" applyNumberFormat="1" applyFont="1" applyFill="1" applyBorder="1" applyAlignment="1">
      <alignment horizontal="center" vertical="center"/>
    </xf>
    <xf numFmtId="2" fontId="6" fillId="0" borderId="14" xfId="0" applyNumberFormat="1" applyFont="1" applyBorder="1"/>
    <xf numFmtId="0" fontId="4" fillId="0" borderId="8" xfId="0" applyFont="1" applyBorder="1"/>
    <xf numFmtId="0" fontId="6" fillId="0" borderId="0" xfId="0" applyFont="1" applyFill="1" applyBorder="1"/>
    <xf numFmtId="0" fontId="6" fillId="3" borderId="0" xfId="0" applyNumberFormat="1" applyFont="1" applyFill="1" applyBorder="1" applyAlignment="1">
      <alignment horizontal="right"/>
    </xf>
    <xf numFmtId="164" fontId="6" fillId="3" borderId="0" xfId="0" applyNumberFormat="1" applyFont="1" applyFill="1" applyBorder="1" applyAlignment="1">
      <alignment horizontal="right"/>
    </xf>
    <xf numFmtId="0" fontId="6" fillId="3" borderId="0" xfId="0" applyFont="1" applyFill="1" applyBorder="1"/>
    <xf numFmtId="0" fontId="6" fillId="3" borderId="0" xfId="0" applyFont="1" applyFill="1" applyBorder="1" applyAlignment="1">
      <alignment horizontal="right"/>
    </xf>
    <xf numFmtId="0" fontId="6" fillId="0" borderId="0" xfId="0" applyFont="1"/>
    <xf numFmtId="0" fontId="0" fillId="0" borderId="0" xfId="0" applyFont="1"/>
    <xf numFmtId="0" fontId="5" fillId="2" borderId="44" xfId="0" applyFont="1" applyFill="1" applyBorder="1" applyAlignment="1">
      <alignment horizontal="center" wrapText="1"/>
    </xf>
    <xf numFmtId="0" fontId="5" fillId="2" borderId="9" xfId="5" applyFont="1" applyFill="1" applyBorder="1" applyAlignment="1">
      <alignment horizontal="center" vertical="center"/>
    </xf>
    <xf numFmtId="0" fontId="5" fillId="2" borderId="10" xfId="5" applyFont="1" applyFill="1" applyBorder="1" applyAlignment="1">
      <alignment horizontal="center" vertical="center" wrapText="1"/>
    </xf>
    <xf numFmtId="164" fontId="5" fillId="2" borderId="10" xfId="5" applyNumberFormat="1" applyFont="1" applyFill="1" applyBorder="1" applyAlignment="1">
      <alignment horizontal="center" vertical="center" wrapText="1"/>
    </xf>
    <xf numFmtId="2" fontId="5" fillId="2" borderId="38" xfId="4" applyNumberFormat="1" applyFont="1" applyFill="1" applyBorder="1" applyAlignment="1">
      <alignment horizontal="center" vertical="center" wrapText="1"/>
    </xf>
    <xf numFmtId="2" fontId="5" fillId="2" borderId="44" xfId="4" applyNumberFormat="1" applyFont="1" applyFill="1" applyBorder="1" applyAlignment="1">
      <alignment horizontal="center" vertical="center"/>
    </xf>
    <xf numFmtId="0" fontId="5" fillId="2" borderId="19" xfId="0" applyFont="1" applyFill="1" applyBorder="1" applyAlignment="1">
      <alignment horizontal="center"/>
    </xf>
    <xf numFmtId="0" fontId="5" fillId="2" borderId="20" xfId="0" applyFont="1" applyFill="1" applyBorder="1" applyAlignment="1">
      <alignment horizontal="center"/>
    </xf>
    <xf numFmtId="3" fontId="5" fillId="2" borderId="20" xfId="0" applyNumberFormat="1" applyFont="1" applyFill="1" applyBorder="1" applyAlignment="1">
      <alignment horizontal="center"/>
    </xf>
    <xf numFmtId="0" fontId="5" fillId="2" borderId="21" xfId="0" applyNumberFormat="1" applyFont="1" applyFill="1" applyBorder="1" applyAlignment="1">
      <alignment horizontal="center"/>
    </xf>
    <xf numFmtId="0" fontId="5" fillId="2" borderId="3" xfId="0" applyFont="1" applyFill="1" applyBorder="1" applyAlignment="1">
      <alignment horizontal="center"/>
    </xf>
    <xf numFmtId="0" fontId="5" fillId="2" borderId="4" xfId="0" applyFont="1" applyFill="1" applyBorder="1" applyAlignment="1">
      <alignment horizontal="center"/>
    </xf>
    <xf numFmtId="3" fontId="5" fillId="2" borderId="4" xfId="0" applyNumberFormat="1" applyFont="1" applyFill="1" applyBorder="1" applyAlignment="1">
      <alignment horizontal="center"/>
    </xf>
    <xf numFmtId="2" fontId="5" fillId="2" borderId="13" xfId="0" applyNumberFormat="1" applyFont="1" applyFill="1" applyBorder="1" applyAlignment="1">
      <alignment horizontal="center"/>
    </xf>
    <xf numFmtId="0" fontId="6" fillId="0" borderId="6" xfId="0" applyFont="1" applyBorder="1" applyAlignment="1">
      <alignment horizontal="center"/>
    </xf>
    <xf numFmtId="0" fontId="6" fillId="0" borderId="2" xfId="0" applyNumberFormat="1" applyFont="1" applyFill="1" applyBorder="1" applyAlignment="1">
      <alignment horizontal="right"/>
    </xf>
    <xf numFmtId="2" fontId="6" fillId="0" borderId="15" xfId="0" applyNumberFormat="1" applyFont="1" applyBorder="1"/>
    <xf numFmtId="0" fontId="6" fillId="0" borderId="9" xfId="0" applyFont="1" applyFill="1" applyBorder="1" applyAlignment="1">
      <alignment horizontal="center"/>
    </xf>
    <xf numFmtId="0" fontId="6" fillId="0" borderId="10" xfId="0" applyNumberFormat="1" applyFont="1" applyFill="1" applyBorder="1" applyAlignment="1">
      <alignment horizontal="right"/>
    </xf>
    <xf numFmtId="0" fontId="6" fillId="0" borderId="10" xfId="0" applyFont="1" applyFill="1" applyBorder="1"/>
    <xf numFmtId="2" fontId="6" fillId="0" borderId="11" xfId="0" applyNumberFormat="1" applyFont="1" applyBorder="1"/>
    <xf numFmtId="0" fontId="6" fillId="0" borderId="25" xfId="0" applyFont="1" applyFill="1" applyBorder="1" applyAlignment="1">
      <alignment horizontal="center"/>
    </xf>
    <xf numFmtId="0" fontId="5" fillId="0" borderId="8" xfId="0" applyFont="1" applyFill="1" applyBorder="1"/>
    <xf numFmtId="0" fontId="6" fillId="0" borderId="8" xfId="0" applyNumberFormat="1" applyFont="1" applyFill="1" applyBorder="1" applyAlignment="1">
      <alignment horizontal="right"/>
    </xf>
    <xf numFmtId="0" fontId="6" fillId="0" borderId="8" xfId="0" applyFont="1" applyFill="1" applyBorder="1"/>
    <xf numFmtId="2" fontId="6" fillId="0" borderId="26" xfId="0" applyNumberFormat="1" applyFont="1" applyBorder="1"/>
    <xf numFmtId="0" fontId="6" fillId="0" borderId="5" xfId="0" applyFont="1" applyBorder="1" applyAlignment="1">
      <alignment horizontal="center"/>
    </xf>
    <xf numFmtId="0" fontId="6" fillId="0" borderId="1" xfId="0" applyNumberFormat="1" applyFont="1" applyFill="1" applyBorder="1" applyAlignment="1">
      <alignment horizontal="right"/>
    </xf>
    <xf numFmtId="0" fontId="6" fillId="0" borderId="9" xfId="0" applyFont="1" applyBorder="1" applyAlignment="1">
      <alignment horizontal="center"/>
    </xf>
    <xf numFmtId="0" fontId="6" fillId="0" borderId="30" xfId="0" applyFont="1" applyBorder="1" applyAlignment="1">
      <alignment horizontal="center"/>
    </xf>
    <xf numFmtId="0" fontId="5" fillId="0" borderId="20" xfId="0" applyFont="1" applyFill="1" applyBorder="1"/>
    <xf numFmtId="0" fontId="7" fillId="0" borderId="20" xfId="0" applyNumberFormat="1" applyFont="1" applyFill="1" applyBorder="1" applyAlignment="1">
      <alignment horizontal="right"/>
    </xf>
    <xf numFmtId="164" fontId="7" fillId="0" borderId="20" xfId="0" applyNumberFormat="1" applyFont="1" applyFill="1" applyBorder="1" applyAlignment="1">
      <alignment horizontal="right"/>
    </xf>
    <xf numFmtId="0" fontId="7" fillId="0" borderId="20" xfId="0" applyFont="1" applyFill="1" applyBorder="1" applyAlignment="1">
      <alignment horizontal="right"/>
    </xf>
    <xf numFmtId="0" fontId="6" fillId="0" borderId="20" xfId="0" applyFont="1" applyFill="1" applyBorder="1"/>
    <xf numFmtId="2" fontId="6" fillId="0" borderId="32" xfId="0" applyNumberFormat="1" applyFont="1" applyBorder="1"/>
    <xf numFmtId="0" fontId="6" fillId="0" borderId="20" xfId="0" applyFont="1" applyFill="1" applyBorder="1" applyAlignment="1">
      <alignment horizontal="left"/>
    </xf>
    <xf numFmtId="0" fontId="7" fillId="0" borderId="20" xfId="2" applyNumberFormat="1" applyFont="1" applyFill="1" applyBorder="1" applyAlignment="1">
      <alignment horizontal="right"/>
    </xf>
    <xf numFmtId="0" fontId="7" fillId="0" borderId="20" xfId="2" applyFont="1" applyFill="1" applyBorder="1" applyAlignment="1">
      <alignment horizontal="right"/>
    </xf>
    <xf numFmtId="0" fontId="6" fillId="0" borderId="4" xfId="0" applyFont="1" applyFill="1" applyBorder="1"/>
    <xf numFmtId="0" fontId="6" fillId="0" borderId="32" xfId="0" applyFont="1" applyBorder="1"/>
    <xf numFmtId="0" fontId="6" fillId="2" borderId="25" xfId="0" applyFont="1" applyFill="1" applyBorder="1" applyAlignment="1">
      <alignment horizontal="center"/>
    </xf>
    <xf numFmtId="0" fontId="6" fillId="2" borderId="8" xfId="0" applyFont="1" applyFill="1" applyBorder="1"/>
    <xf numFmtId="2" fontId="6" fillId="2" borderId="26" xfId="0" applyNumberFormat="1" applyFont="1" applyFill="1" applyBorder="1"/>
    <xf numFmtId="0" fontId="6" fillId="2" borderId="9" xfId="0" applyFont="1" applyFill="1" applyBorder="1" applyAlignment="1">
      <alignment horizontal="center"/>
    </xf>
    <xf numFmtId="0" fontId="5" fillId="2" borderId="10" xfId="0" applyFont="1" applyFill="1" applyBorder="1" applyAlignment="1">
      <alignment wrapText="1"/>
    </xf>
    <xf numFmtId="0" fontId="5" fillId="0" borderId="10" xfId="0" applyFont="1" applyBorder="1"/>
    <xf numFmtId="164" fontId="5" fillId="2" borderId="10" xfId="0" applyNumberFormat="1" applyFont="1" applyFill="1" applyBorder="1"/>
    <xf numFmtId="0" fontId="6" fillId="2" borderId="10" xfId="0" applyFont="1" applyFill="1" applyBorder="1"/>
    <xf numFmtId="2" fontId="6" fillId="2" borderId="11" xfId="0" applyNumberFormat="1" applyFont="1" applyFill="1" applyBorder="1"/>
    <xf numFmtId="1" fontId="6" fillId="2" borderId="0" xfId="0" applyNumberFormat="1" applyFont="1" applyFill="1"/>
    <xf numFmtId="0" fontId="5" fillId="0" borderId="43" xfId="0" applyFont="1" applyFill="1" applyBorder="1" applyAlignment="1">
      <alignment horizontal="center" wrapText="1"/>
    </xf>
    <xf numFmtId="0" fontId="5" fillId="0" borderId="43" xfId="0" applyFont="1" applyFill="1" applyBorder="1" applyAlignment="1">
      <alignment horizontal="center" vertical="center" wrapText="1"/>
    </xf>
    <xf numFmtId="164" fontId="5" fillId="0" borderId="43" xfId="0" applyNumberFormat="1" applyFont="1" applyFill="1" applyBorder="1" applyAlignment="1">
      <alignment horizontal="center" vertical="center" wrapText="1"/>
    </xf>
    <xf numFmtId="2" fontId="5" fillId="2" borderId="40" xfId="4" applyNumberFormat="1" applyFont="1" applyFill="1" applyBorder="1" applyAlignment="1">
      <alignment horizontal="center" vertical="center" wrapText="1"/>
    </xf>
    <xf numFmtId="2" fontId="5" fillId="2" borderId="43" xfId="4" applyNumberFormat="1" applyFont="1" applyFill="1" applyBorder="1" applyAlignment="1">
      <alignment horizontal="center" vertical="center"/>
    </xf>
    <xf numFmtId="1" fontId="5" fillId="0" borderId="9" xfId="0" applyNumberFormat="1" applyFont="1" applyFill="1" applyBorder="1" applyAlignment="1">
      <alignment horizontal="center" wrapText="1"/>
    </xf>
    <xf numFmtId="1" fontId="5" fillId="0" borderId="10" xfId="0" applyNumberFormat="1" applyFont="1" applyFill="1" applyBorder="1" applyAlignment="1">
      <alignment horizontal="center" vertical="center" wrapText="1"/>
    </xf>
    <xf numFmtId="2" fontId="6" fillId="0" borderId="13" xfId="0" applyNumberFormat="1" applyFont="1" applyBorder="1"/>
    <xf numFmtId="2" fontId="6" fillId="0" borderId="1" xfId="0" applyNumberFormat="1" applyFont="1" applyBorder="1"/>
    <xf numFmtId="164" fontId="7" fillId="0" borderId="8" xfId="2" applyNumberFormat="1" applyFont="1" applyFill="1" applyBorder="1" applyAlignment="1">
      <alignment horizontal="right"/>
    </xf>
    <xf numFmtId="0" fontId="5" fillId="0" borderId="27" xfId="0" applyFont="1" applyFill="1" applyBorder="1" applyAlignment="1">
      <alignment horizontal="left"/>
    </xf>
    <xf numFmtId="0" fontId="5" fillId="0" borderId="24" xfId="0" applyFont="1" applyFill="1" applyBorder="1"/>
    <xf numFmtId="0" fontId="4" fillId="0" borderId="26" xfId="0" applyFont="1" applyBorder="1"/>
    <xf numFmtId="0" fontId="4" fillId="0" borderId="34" xfId="0" applyFont="1" applyBorder="1"/>
    <xf numFmtId="164" fontId="6" fillId="0" borderId="17" xfId="0" applyNumberFormat="1" applyFont="1" applyFill="1" applyBorder="1" applyAlignment="1">
      <alignment horizontal="right"/>
    </xf>
    <xf numFmtId="2" fontId="6" fillId="0" borderId="18" xfId="0" applyNumberFormat="1" applyFont="1" applyBorder="1"/>
    <xf numFmtId="0" fontId="4" fillId="0" borderId="8" xfId="0" applyFont="1" applyFill="1" applyBorder="1" applyAlignment="1">
      <alignment horizontal="center"/>
    </xf>
    <xf numFmtId="2" fontId="6" fillId="0" borderId="8" xfId="0" applyNumberFormat="1" applyFont="1" applyBorder="1"/>
    <xf numFmtId="166" fontId="4" fillId="0" borderId="1" xfId="0" applyNumberFormat="1" applyFont="1" applyBorder="1"/>
    <xf numFmtId="2" fontId="4" fillId="0" borderId="1" xfId="0" applyNumberFormat="1" applyFont="1" applyBorder="1"/>
    <xf numFmtId="166" fontId="4" fillId="0" borderId="2" xfId="0" applyNumberFormat="1" applyFont="1" applyBorder="1"/>
    <xf numFmtId="166" fontId="4" fillId="0" borderId="17" xfId="0" applyNumberFormat="1" applyFont="1" applyBorder="1"/>
    <xf numFmtId="2" fontId="4" fillId="0" borderId="4" xfId="0" applyNumberFormat="1" applyFont="1" applyBorder="1"/>
    <xf numFmtId="2" fontId="4" fillId="0" borderId="8" xfId="0" applyNumberFormat="1" applyFont="1" applyBorder="1"/>
    <xf numFmtId="0" fontId="5" fillId="0" borderId="1" xfId="0" applyFont="1" applyFill="1" applyBorder="1"/>
    <xf numFmtId="0" fontId="5" fillId="0" borderId="2" xfId="0" applyFont="1" applyFill="1" applyBorder="1"/>
    <xf numFmtId="0" fontId="5" fillId="0" borderId="7" xfId="0" applyFont="1" applyFill="1" applyBorder="1" applyAlignment="1">
      <alignment horizontal="left"/>
    </xf>
    <xf numFmtId="0" fontId="5" fillId="0" borderId="2" xfId="0" applyFont="1" applyFill="1" applyBorder="1" applyAlignment="1">
      <alignment horizontal="left"/>
    </xf>
    <xf numFmtId="0" fontId="5" fillId="0" borderId="1" xfId="0" applyNumberFormat="1" applyFont="1" applyFill="1" applyBorder="1" applyAlignment="1">
      <alignment horizontal="left"/>
    </xf>
    <xf numFmtId="0" fontId="5" fillId="0" borderId="2" xfId="0" applyNumberFormat="1" applyFont="1" applyFill="1" applyBorder="1" applyAlignment="1">
      <alignment horizontal="left"/>
    </xf>
    <xf numFmtId="0" fontId="5" fillId="0" borderId="17" xfId="0" applyFont="1" applyFill="1" applyBorder="1" applyAlignment="1">
      <alignment horizontal="left"/>
    </xf>
    <xf numFmtId="0" fontId="5" fillId="0" borderId="3" xfId="0" applyFont="1" applyFill="1" applyBorder="1" applyAlignment="1">
      <alignment horizontal="left"/>
    </xf>
    <xf numFmtId="0" fontId="5" fillId="0" borderId="5" xfId="0" applyFont="1" applyFill="1" applyBorder="1" applyAlignment="1">
      <alignment horizontal="left"/>
    </xf>
    <xf numFmtId="0" fontId="5" fillId="0" borderId="6" xfId="0" applyFont="1" applyFill="1" applyBorder="1" applyAlignment="1">
      <alignment horizontal="left"/>
    </xf>
    <xf numFmtId="0" fontId="5" fillId="0" borderId="8" xfId="0" applyFont="1" applyFill="1" applyBorder="1" applyAlignment="1">
      <alignment horizontal="left"/>
    </xf>
    <xf numFmtId="0" fontId="5" fillId="0" borderId="8" xfId="0" applyFont="1" applyFill="1" applyBorder="1" applyAlignment="1">
      <alignment wrapText="1"/>
    </xf>
    <xf numFmtId="0" fontId="9" fillId="0" borderId="10" xfId="0" applyFont="1" applyFill="1" applyBorder="1" applyAlignment="1">
      <alignment horizontal="left" wrapText="1"/>
    </xf>
    <xf numFmtId="2" fontId="4" fillId="0" borderId="12" xfId="0" applyNumberFormat="1" applyFont="1" applyBorder="1"/>
    <xf numFmtId="0" fontId="7" fillId="0" borderId="48" xfId="0" applyFont="1" applyFill="1" applyBorder="1" applyAlignment="1">
      <alignment horizontal="right"/>
    </xf>
    <xf numFmtId="0" fontId="4" fillId="0" borderId="50" xfId="0" applyFont="1" applyFill="1" applyBorder="1" applyAlignment="1">
      <alignment horizontal="center"/>
    </xf>
    <xf numFmtId="0" fontId="5" fillId="0" borderId="16" xfId="0" applyFont="1" applyFill="1" applyBorder="1" applyAlignment="1">
      <alignment horizontal="left"/>
    </xf>
    <xf numFmtId="0" fontId="7" fillId="0" borderId="17" xfId="2" applyFont="1" applyFill="1" applyBorder="1" applyAlignment="1">
      <alignment horizontal="right"/>
    </xf>
    <xf numFmtId="164" fontId="7" fillId="0" borderId="17" xfId="2" applyNumberFormat="1" applyFont="1" applyFill="1" applyBorder="1" applyAlignment="1">
      <alignment horizontal="right"/>
    </xf>
    <xf numFmtId="0" fontId="7" fillId="0" borderId="51" xfId="2" applyFont="1" applyFill="1" applyBorder="1" applyAlignment="1">
      <alignment horizontal="right"/>
    </xf>
    <xf numFmtId="2" fontId="4" fillId="0" borderId="17" xfId="0" applyNumberFormat="1" applyFont="1" applyBorder="1"/>
    <xf numFmtId="0" fontId="11" fillId="2" borderId="0" xfId="0" applyFont="1" applyFill="1" applyAlignment="1">
      <alignment horizontal="left"/>
    </xf>
    <xf numFmtId="0" fontId="12" fillId="2" borderId="0" xfId="0" applyFont="1" applyFill="1" applyBorder="1" applyAlignment="1">
      <alignment horizontal="center" vertical="center" wrapText="1"/>
    </xf>
    <xf numFmtId="0" fontId="5" fillId="2" borderId="0" xfId="0" applyFont="1" applyFill="1" applyAlignment="1">
      <alignment horizontal="left"/>
    </xf>
    <xf numFmtId="0" fontId="5" fillId="2" borderId="0" xfId="0" applyFont="1" applyFill="1" applyBorder="1" applyAlignment="1">
      <alignment horizontal="center" vertical="center" wrapText="1"/>
    </xf>
    <xf numFmtId="0" fontId="5" fillId="2" borderId="30" xfId="3" applyFont="1" applyFill="1" applyBorder="1" applyAlignment="1">
      <alignment horizontal="center" wrapText="1"/>
    </xf>
    <xf numFmtId="0" fontId="5" fillId="2" borderId="31" xfId="3" applyFont="1" applyFill="1" applyBorder="1" applyAlignment="1">
      <alignment horizontal="center" wrapText="1"/>
    </xf>
    <xf numFmtId="0" fontId="5" fillId="2" borderId="32" xfId="3" applyFont="1" applyFill="1" applyBorder="1" applyAlignment="1">
      <alignment horizontal="center" wrapText="1"/>
    </xf>
    <xf numFmtId="0" fontId="5" fillId="2" borderId="33" xfId="3" applyFont="1" applyFill="1" applyBorder="1" applyAlignment="1">
      <alignment horizontal="center" wrapText="1"/>
    </xf>
    <xf numFmtId="0" fontId="5" fillId="2" borderId="0" xfId="3" applyFont="1" applyFill="1" applyBorder="1" applyAlignment="1">
      <alignment horizontal="center" wrapText="1"/>
    </xf>
    <xf numFmtId="0" fontId="5" fillId="2" borderId="34" xfId="3" applyFont="1" applyFill="1" applyBorder="1" applyAlignment="1">
      <alignment horizontal="center" wrapText="1"/>
    </xf>
    <xf numFmtId="0" fontId="5" fillId="2" borderId="29" xfId="3" applyFont="1" applyFill="1" applyBorder="1" applyAlignment="1">
      <alignment horizontal="center" wrapText="1"/>
    </xf>
    <xf numFmtId="0" fontId="5" fillId="2" borderId="35" xfId="3" applyFont="1" applyFill="1" applyBorder="1" applyAlignment="1">
      <alignment horizontal="center" wrapText="1"/>
    </xf>
    <xf numFmtId="0" fontId="5" fillId="2" borderId="36" xfId="3" applyFont="1" applyFill="1" applyBorder="1" applyAlignment="1">
      <alignment horizontal="center" wrapText="1"/>
    </xf>
    <xf numFmtId="0" fontId="12" fillId="2" borderId="0" xfId="0" applyFont="1" applyFill="1" applyAlignment="1">
      <alignment horizontal="left"/>
    </xf>
    <xf numFmtId="0" fontId="14" fillId="2" borderId="0" xfId="0" applyFont="1" applyFill="1" applyBorder="1" applyAlignment="1">
      <alignment horizontal="center" vertical="center" wrapText="1"/>
    </xf>
  </cellXfs>
  <cellStyles count="6">
    <cellStyle name="Нормален" xfId="0" builtinId="0"/>
    <cellStyle name="Нормален 2" xfId="1"/>
    <cellStyle name="Нормален_Лист1" xfId="2"/>
    <cellStyle name="Нормален_Лист2" xfId="5"/>
    <cellStyle name="Нормален_Лист3" xfId="3"/>
    <cellStyle name="Нормален_ниви"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тема">
  <a:themeElements>
    <a:clrScheme name="О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149"/>
  <sheetViews>
    <sheetView zoomScaleNormal="100" workbookViewId="0">
      <selection activeCell="A2" sqref="A2:H2"/>
    </sheetView>
  </sheetViews>
  <sheetFormatPr defaultRowHeight="14.25" x14ac:dyDescent="0.2"/>
  <cols>
    <col min="1" max="1" width="9.140625" style="6"/>
    <col min="2" max="2" width="20.140625" style="6" customWidth="1"/>
    <col min="3" max="3" width="15.42578125" style="6" customWidth="1"/>
    <col min="4" max="4" width="11.140625" style="6" customWidth="1"/>
    <col min="5" max="5" width="8" style="6" customWidth="1"/>
    <col min="6" max="6" width="12.5703125" style="6" customWidth="1"/>
    <col min="7" max="7" width="13.7109375" style="1" customWidth="1"/>
    <col min="8" max="8" width="15.85546875" style="1" customWidth="1"/>
    <col min="9" max="16384" width="9.140625" style="1"/>
  </cols>
  <sheetData>
    <row r="1" spans="1:8" customFormat="1" ht="15.75" customHeight="1" x14ac:dyDescent="0.25">
      <c r="A1" s="266" t="s">
        <v>132</v>
      </c>
      <c r="B1" s="266"/>
      <c r="C1" s="78"/>
      <c r="D1" s="79"/>
      <c r="E1" s="79"/>
      <c r="F1" s="79"/>
      <c r="G1" s="151"/>
      <c r="H1" s="152"/>
    </row>
    <row r="2" spans="1:8" customFormat="1" ht="78.75" customHeight="1" thickBot="1" x14ac:dyDescent="0.3">
      <c r="A2" s="267" t="s">
        <v>148</v>
      </c>
      <c r="B2" s="267"/>
      <c r="C2" s="267"/>
      <c r="D2" s="267"/>
      <c r="E2" s="267"/>
      <c r="F2" s="267"/>
      <c r="G2" s="267"/>
      <c r="H2" s="267"/>
    </row>
    <row r="3" spans="1:8" ht="32.25" customHeight="1" thickBot="1" x14ac:dyDescent="0.25">
      <c r="A3" s="100" t="s">
        <v>128</v>
      </c>
      <c r="B3" s="101" t="s">
        <v>2</v>
      </c>
      <c r="C3" s="101" t="s">
        <v>4</v>
      </c>
      <c r="D3" s="102" t="s">
        <v>5</v>
      </c>
      <c r="E3" s="101" t="s">
        <v>3</v>
      </c>
      <c r="F3" s="101" t="s">
        <v>0</v>
      </c>
      <c r="G3" s="98" t="s">
        <v>134</v>
      </c>
      <c r="H3" s="99" t="s">
        <v>135</v>
      </c>
    </row>
    <row r="4" spans="1:8" ht="15" x14ac:dyDescent="0.2">
      <c r="A4" s="113">
        <v>1</v>
      </c>
      <c r="B4" s="114">
        <v>2</v>
      </c>
      <c r="C4" s="114">
        <v>3</v>
      </c>
      <c r="D4" s="114">
        <v>4</v>
      </c>
      <c r="E4" s="114">
        <v>5</v>
      </c>
      <c r="F4" s="114">
        <v>6</v>
      </c>
      <c r="G4" s="157">
        <v>7</v>
      </c>
      <c r="H4" s="158">
        <v>8</v>
      </c>
    </row>
    <row r="5" spans="1:8" ht="15" x14ac:dyDescent="0.2">
      <c r="A5" s="118"/>
      <c r="B5" s="115"/>
      <c r="C5" s="115"/>
      <c r="D5" s="115"/>
      <c r="E5" s="115"/>
      <c r="F5" s="115"/>
      <c r="G5" s="159"/>
      <c r="H5" s="160"/>
    </row>
    <row r="6" spans="1:8" ht="14.25" customHeight="1" x14ac:dyDescent="0.25">
      <c r="A6" s="45">
        <v>1</v>
      </c>
      <c r="B6" s="245" t="s">
        <v>6</v>
      </c>
      <c r="C6" s="117" t="s">
        <v>7</v>
      </c>
      <c r="D6" s="47">
        <v>20.003</v>
      </c>
      <c r="E6" s="5">
        <v>4</v>
      </c>
      <c r="F6" s="5" t="s">
        <v>1</v>
      </c>
      <c r="G6" s="240">
        <v>66</v>
      </c>
      <c r="H6" s="161">
        <f>20%*G6*D6</f>
        <v>264.03960000000001</v>
      </c>
    </row>
    <row r="7" spans="1:8" ht="15.75" thickBot="1" x14ac:dyDescent="0.3">
      <c r="A7" s="37">
        <v>2</v>
      </c>
      <c r="B7" s="246" t="s">
        <v>6</v>
      </c>
      <c r="C7" s="39" t="s">
        <v>8</v>
      </c>
      <c r="D7" s="40">
        <v>5.8940000000000001</v>
      </c>
      <c r="E7" s="41">
        <v>4</v>
      </c>
      <c r="F7" s="80" t="s">
        <v>1</v>
      </c>
      <c r="G7" s="240">
        <v>66</v>
      </c>
      <c r="H7" s="161">
        <f>20%*G7*D7</f>
        <v>77.80080000000001</v>
      </c>
    </row>
    <row r="8" spans="1:8" ht="15.75" thickBot="1" x14ac:dyDescent="0.3">
      <c r="A8" s="29"/>
      <c r="B8" s="15" t="s">
        <v>129</v>
      </c>
      <c r="C8" s="42"/>
      <c r="D8" s="4">
        <f>SUM(D6:D7)</f>
        <v>25.896999999999998</v>
      </c>
      <c r="E8" s="3"/>
      <c r="F8" s="81"/>
      <c r="G8" s="27"/>
      <c r="H8" s="28"/>
    </row>
    <row r="9" spans="1:8" ht="15" x14ac:dyDescent="0.25">
      <c r="A9" s="31"/>
      <c r="B9" s="43"/>
      <c r="C9" s="44"/>
      <c r="D9" s="18"/>
      <c r="E9" s="8"/>
      <c r="F9" s="82"/>
      <c r="G9" s="96"/>
      <c r="H9" s="97"/>
    </row>
    <row r="10" spans="1:8" ht="15" x14ac:dyDescent="0.25">
      <c r="A10" s="45">
        <v>1</v>
      </c>
      <c r="B10" s="36" t="s">
        <v>11</v>
      </c>
      <c r="C10" s="5" t="s">
        <v>12</v>
      </c>
      <c r="D10" s="47">
        <v>17.004999999999999</v>
      </c>
      <c r="E10" s="5">
        <v>3</v>
      </c>
      <c r="F10" s="83" t="s">
        <v>1</v>
      </c>
      <c r="G10" s="240">
        <v>66</v>
      </c>
      <c r="H10" s="161">
        <f>20%*G10*D10</f>
        <v>224.46600000000001</v>
      </c>
    </row>
    <row r="11" spans="1:8" ht="15" x14ac:dyDescent="0.25">
      <c r="A11" s="45">
        <v>2</v>
      </c>
      <c r="B11" s="36" t="s">
        <v>11</v>
      </c>
      <c r="C11" s="5" t="s">
        <v>13</v>
      </c>
      <c r="D11" s="47">
        <v>23.004000000000001</v>
      </c>
      <c r="E11" s="5">
        <v>3</v>
      </c>
      <c r="F11" s="83" t="s">
        <v>1</v>
      </c>
      <c r="G11" s="240">
        <v>66</v>
      </c>
      <c r="H11" s="161">
        <f t="shared" ref="H11:H13" si="0">20%*G11*D11</f>
        <v>303.65280000000007</v>
      </c>
    </row>
    <row r="12" spans="1:8" ht="15" x14ac:dyDescent="0.25">
      <c r="A12" s="45">
        <v>3</v>
      </c>
      <c r="B12" s="231" t="s">
        <v>11</v>
      </c>
      <c r="C12" s="5" t="s">
        <v>14</v>
      </c>
      <c r="D12" s="47">
        <v>10.002000000000001</v>
      </c>
      <c r="E12" s="5">
        <v>3</v>
      </c>
      <c r="F12" s="83" t="s">
        <v>1</v>
      </c>
      <c r="G12" s="240">
        <v>66</v>
      </c>
      <c r="H12" s="161">
        <f t="shared" si="0"/>
        <v>132.02640000000002</v>
      </c>
    </row>
    <row r="13" spans="1:8" ht="15.75" thickBot="1" x14ac:dyDescent="0.3">
      <c r="A13" s="37">
        <v>4</v>
      </c>
      <c r="B13" s="247" t="s">
        <v>11</v>
      </c>
      <c r="C13" s="41" t="s">
        <v>15</v>
      </c>
      <c r="D13" s="40">
        <v>10.002000000000001</v>
      </c>
      <c r="E13" s="41">
        <v>3</v>
      </c>
      <c r="F13" s="80" t="s">
        <v>1</v>
      </c>
      <c r="G13" s="240">
        <v>66</v>
      </c>
      <c r="H13" s="161">
        <f t="shared" si="0"/>
        <v>132.02640000000002</v>
      </c>
    </row>
    <row r="14" spans="1:8" ht="15.75" thickBot="1" x14ac:dyDescent="0.3">
      <c r="A14" s="29"/>
      <c r="B14" s="15" t="s">
        <v>129</v>
      </c>
      <c r="C14" s="3"/>
      <c r="D14" s="4">
        <f>SUM(D10:D13)</f>
        <v>60.013000000000005</v>
      </c>
      <c r="E14" s="3"/>
      <c r="F14" s="81"/>
      <c r="G14" s="27"/>
      <c r="H14" s="28"/>
    </row>
    <row r="15" spans="1:8" ht="15" x14ac:dyDescent="0.25">
      <c r="A15" s="30"/>
      <c r="B15" s="16"/>
      <c r="C15" s="2"/>
      <c r="D15" s="7"/>
      <c r="E15" s="2"/>
      <c r="F15" s="84"/>
      <c r="G15" s="96"/>
      <c r="H15" s="97"/>
    </row>
    <row r="16" spans="1:8" ht="15" x14ac:dyDescent="0.25">
      <c r="A16" s="45">
        <v>1</v>
      </c>
      <c r="B16" s="36" t="s">
        <v>16</v>
      </c>
      <c r="C16" s="48" t="s">
        <v>17</v>
      </c>
      <c r="D16" s="49">
        <v>18.754999999999999</v>
      </c>
      <c r="E16" s="48">
        <v>3</v>
      </c>
      <c r="F16" s="85" t="s">
        <v>1</v>
      </c>
      <c r="G16" s="240">
        <v>66</v>
      </c>
      <c r="H16" s="161">
        <f t="shared" ref="H16:H18" si="1">20%*G16*D16</f>
        <v>247.566</v>
      </c>
    </row>
    <row r="17" spans="1:8" ht="15" x14ac:dyDescent="0.25">
      <c r="A17" s="45">
        <v>2</v>
      </c>
      <c r="B17" s="36" t="s">
        <v>16</v>
      </c>
      <c r="C17" s="5" t="s">
        <v>18</v>
      </c>
      <c r="D17" s="47">
        <v>14.478999999999999</v>
      </c>
      <c r="E17" s="5">
        <v>3</v>
      </c>
      <c r="F17" s="83" t="s">
        <v>1</v>
      </c>
      <c r="G17" s="240">
        <v>66</v>
      </c>
      <c r="H17" s="161">
        <f t="shared" si="1"/>
        <v>191.12280000000001</v>
      </c>
    </row>
    <row r="18" spans="1:8" ht="15.75" thickBot="1" x14ac:dyDescent="0.3">
      <c r="A18" s="37">
        <v>3</v>
      </c>
      <c r="B18" s="248" t="s">
        <v>16</v>
      </c>
      <c r="C18" s="41" t="s">
        <v>19</v>
      </c>
      <c r="D18" s="40">
        <v>14.478999999999999</v>
      </c>
      <c r="E18" s="41">
        <v>3</v>
      </c>
      <c r="F18" s="80" t="s">
        <v>1</v>
      </c>
      <c r="G18" s="240">
        <v>66</v>
      </c>
      <c r="H18" s="161">
        <f t="shared" si="1"/>
        <v>191.12280000000001</v>
      </c>
    </row>
    <row r="19" spans="1:8" ht="15.75" thickBot="1" x14ac:dyDescent="0.3">
      <c r="A19" s="29"/>
      <c r="B19" s="15" t="s">
        <v>129</v>
      </c>
      <c r="C19" s="3"/>
      <c r="D19" s="4">
        <f>SUM(D16:D18)</f>
        <v>47.712999999999994</v>
      </c>
      <c r="E19" s="3"/>
      <c r="F19" s="81"/>
      <c r="G19" s="27"/>
      <c r="H19" s="28"/>
    </row>
    <row r="20" spans="1:8" ht="15" x14ac:dyDescent="0.25">
      <c r="A20" s="30"/>
      <c r="B20" s="16"/>
      <c r="C20" s="2"/>
      <c r="D20" s="7"/>
      <c r="E20" s="2"/>
      <c r="F20" s="84"/>
      <c r="G20" s="96"/>
      <c r="H20" s="97"/>
    </row>
    <row r="21" spans="1:8" ht="15.75" thickBot="1" x14ac:dyDescent="0.3">
      <c r="A21" s="37">
        <v>1</v>
      </c>
      <c r="B21" s="248" t="s">
        <v>20</v>
      </c>
      <c r="C21" s="51" t="s">
        <v>21</v>
      </c>
      <c r="D21" s="52">
        <v>3.0009999999999999</v>
      </c>
      <c r="E21" s="41">
        <v>3</v>
      </c>
      <c r="F21" s="80" t="s">
        <v>1</v>
      </c>
      <c r="G21" s="240">
        <v>66</v>
      </c>
      <c r="H21" s="161">
        <f t="shared" ref="H21" si="2">20%*G21*D21</f>
        <v>39.613199999999999</v>
      </c>
    </row>
    <row r="22" spans="1:8" s="6" customFormat="1" ht="15.75" thickBot="1" x14ac:dyDescent="0.3">
      <c r="A22" s="29"/>
      <c r="B22" s="15" t="s">
        <v>129</v>
      </c>
      <c r="C22" s="9"/>
      <c r="D22" s="10">
        <f>SUM(D21)</f>
        <v>3.0009999999999999</v>
      </c>
      <c r="E22" s="3"/>
      <c r="F22" s="81"/>
      <c r="G22" s="69"/>
      <c r="H22" s="71"/>
    </row>
    <row r="23" spans="1:8" s="6" customFormat="1" ht="15" x14ac:dyDescent="0.25">
      <c r="A23" s="30"/>
      <c r="B23" s="16"/>
      <c r="C23" s="11"/>
      <c r="D23" s="12"/>
      <c r="E23" s="2"/>
      <c r="F23" s="84"/>
      <c r="G23" s="104"/>
      <c r="H23" s="105"/>
    </row>
    <row r="24" spans="1:8" ht="15.75" thickBot="1" x14ac:dyDescent="0.3">
      <c r="A24" s="37">
        <v>1</v>
      </c>
      <c r="B24" s="248" t="s">
        <v>22</v>
      </c>
      <c r="C24" s="41" t="s">
        <v>23</v>
      </c>
      <c r="D24" s="40">
        <v>18.001999999999999</v>
      </c>
      <c r="E24" s="41">
        <v>3</v>
      </c>
      <c r="F24" s="80" t="s">
        <v>1</v>
      </c>
      <c r="G24" s="240">
        <v>66</v>
      </c>
      <c r="H24" s="161">
        <f t="shared" ref="H24" si="3">20%*G24*D24</f>
        <v>237.62640000000002</v>
      </c>
    </row>
    <row r="25" spans="1:8" ht="15.75" thickBot="1" x14ac:dyDescent="0.3">
      <c r="A25" s="29"/>
      <c r="B25" s="15" t="s">
        <v>129</v>
      </c>
      <c r="C25" s="3"/>
      <c r="D25" s="4">
        <f>SUM(D24)</f>
        <v>18.001999999999999</v>
      </c>
      <c r="E25" s="3"/>
      <c r="F25" s="81"/>
      <c r="G25" s="27"/>
      <c r="H25" s="28"/>
    </row>
    <row r="26" spans="1:8" ht="15" x14ac:dyDescent="0.25">
      <c r="A26" s="31"/>
      <c r="B26" s="53"/>
      <c r="C26" s="8"/>
      <c r="D26" s="18"/>
      <c r="E26" s="8"/>
      <c r="F26" s="82"/>
      <c r="G26" s="96"/>
      <c r="H26" s="97"/>
    </row>
    <row r="27" spans="1:8" ht="15.75" thickBot="1" x14ac:dyDescent="0.3">
      <c r="A27" s="37">
        <v>1</v>
      </c>
      <c r="B27" s="248" t="s">
        <v>24</v>
      </c>
      <c r="C27" s="41" t="s">
        <v>25</v>
      </c>
      <c r="D27" s="40">
        <v>11.996</v>
      </c>
      <c r="E27" s="41">
        <v>4</v>
      </c>
      <c r="F27" s="80" t="s">
        <v>1</v>
      </c>
      <c r="G27" s="240">
        <v>66</v>
      </c>
      <c r="H27" s="161">
        <f t="shared" ref="H27" si="4">20%*G27*D27</f>
        <v>158.34720000000002</v>
      </c>
    </row>
    <row r="28" spans="1:8" ht="15.75" thickBot="1" x14ac:dyDescent="0.3">
      <c r="A28" s="29"/>
      <c r="B28" s="15" t="s">
        <v>129</v>
      </c>
      <c r="C28" s="3"/>
      <c r="D28" s="4">
        <f>SUM(D27)</f>
        <v>11.996</v>
      </c>
      <c r="E28" s="3"/>
      <c r="F28" s="81"/>
      <c r="G28" s="27"/>
      <c r="H28" s="28"/>
    </row>
    <row r="29" spans="1:8" ht="15" x14ac:dyDescent="0.25">
      <c r="A29" s="31"/>
      <c r="B29" s="17"/>
      <c r="C29" s="8"/>
      <c r="D29" s="18"/>
      <c r="E29" s="8"/>
      <c r="F29" s="82"/>
      <c r="G29" s="96"/>
      <c r="H29" s="97"/>
    </row>
    <row r="30" spans="1:8" ht="15.75" thickBot="1" x14ac:dyDescent="0.3">
      <c r="A30" s="37">
        <v>1</v>
      </c>
      <c r="B30" s="247" t="s">
        <v>26</v>
      </c>
      <c r="C30" s="41" t="s">
        <v>27</v>
      </c>
      <c r="D30" s="40">
        <v>14.553000000000001</v>
      </c>
      <c r="E30" s="41">
        <v>4</v>
      </c>
      <c r="F30" s="80" t="s">
        <v>1</v>
      </c>
      <c r="G30" s="240">
        <v>66</v>
      </c>
      <c r="H30" s="161">
        <f t="shared" ref="H30" si="5">20%*G30*D30</f>
        <v>192.09960000000004</v>
      </c>
    </row>
    <row r="31" spans="1:8" ht="15.75" thickBot="1" x14ac:dyDescent="0.3">
      <c r="A31" s="29"/>
      <c r="B31" s="15" t="s">
        <v>129</v>
      </c>
      <c r="C31" s="3"/>
      <c r="D31" s="4">
        <f>SUM(D30)</f>
        <v>14.553000000000001</v>
      </c>
      <c r="E31" s="3"/>
      <c r="F31" s="81"/>
      <c r="G31" s="27"/>
      <c r="H31" s="28"/>
    </row>
    <row r="32" spans="1:8" ht="15" x14ac:dyDescent="0.25">
      <c r="A32" s="30"/>
      <c r="B32" s="16"/>
      <c r="C32" s="2"/>
      <c r="D32" s="7"/>
      <c r="E32" s="2"/>
      <c r="F32" s="84"/>
      <c r="G32" s="96"/>
      <c r="H32" s="97"/>
    </row>
    <row r="33" spans="1:8" ht="15" x14ac:dyDescent="0.25">
      <c r="A33" s="45">
        <v>1</v>
      </c>
      <c r="B33" s="249" t="s">
        <v>28</v>
      </c>
      <c r="C33" s="54" t="s">
        <v>29</v>
      </c>
      <c r="D33" s="35">
        <v>13.002000000000001</v>
      </c>
      <c r="E33" s="55">
        <v>3</v>
      </c>
      <c r="F33" s="86" t="s">
        <v>1</v>
      </c>
      <c r="G33" s="240">
        <v>66</v>
      </c>
      <c r="H33" s="161">
        <f t="shared" ref="H33:H36" si="6">20%*G33*D33</f>
        <v>171.62640000000002</v>
      </c>
    </row>
    <row r="34" spans="1:8" ht="15" x14ac:dyDescent="0.25">
      <c r="A34" s="45">
        <v>2</v>
      </c>
      <c r="B34" s="249" t="s">
        <v>28</v>
      </c>
      <c r="C34" s="54" t="s">
        <v>30</v>
      </c>
      <c r="D34" s="35">
        <v>10.002000000000001</v>
      </c>
      <c r="E34" s="55">
        <v>3</v>
      </c>
      <c r="F34" s="86" t="s">
        <v>1</v>
      </c>
      <c r="G34" s="240">
        <v>66</v>
      </c>
      <c r="H34" s="161">
        <f t="shared" si="6"/>
        <v>132.02640000000002</v>
      </c>
    </row>
    <row r="35" spans="1:8" ht="15" x14ac:dyDescent="0.25">
      <c r="A35" s="45">
        <v>3</v>
      </c>
      <c r="B35" s="249" t="s">
        <v>28</v>
      </c>
      <c r="C35" s="54" t="s">
        <v>31</v>
      </c>
      <c r="D35" s="35">
        <v>10.002000000000001</v>
      </c>
      <c r="E35" s="55">
        <v>3</v>
      </c>
      <c r="F35" s="86" t="s">
        <v>1</v>
      </c>
      <c r="G35" s="240">
        <v>66</v>
      </c>
      <c r="H35" s="161">
        <f t="shared" si="6"/>
        <v>132.02640000000002</v>
      </c>
    </row>
    <row r="36" spans="1:8" ht="15.75" thickBot="1" x14ac:dyDescent="0.3">
      <c r="A36" s="37">
        <v>4</v>
      </c>
      <c r="B36" s="250" t="s">
        <v>28</v>
      </c>
      <c r="C36" s="56" t="s">
        <v>32</v>
      </c>
      <c r="D36" s="56">
        <v>3.2730000000000001</v>
      </c>
      <c r="E36" s="56">
        <v>3</v>
      </c>
      <c r="F36" s="87" t="s">
        <v>1</v>
      </c>
      <c r="G36" s="240">
        <v>66</v>
      </c>
      <c r="H36" s="161">
        <f t="shared" si="6"/>
        <v>43.203600000000009</v>
      </c>
    </row>
    <row r="37" spans="1:8" ht="15.75" thickBot="1" x14ac:dyDescent="0.3">
      <c r="A37" s="29"/>
      <c r="B37" s="15" t="s">
        <v>129</v>
      </c>
      <c r="C37" s="13"/>
      <c r="D37" s="14">
        <f>SUM(D33:D36)</f>
        <v>36.279000000000003</v>
      </c>
      <c r="E37" s="13"/>
      <c r="F37" s="88"/>
      <c r="G37" s="27"/>
      <c r="H37" s="28"/>
    </row>
    <row r="38" spans="1:8" ht="15" x14ac:dyDescent="0.25">
      <c r="A38" s="30"/>
      <c r="B38" s="106"/>
      <c r="C38" s="107"/>
      <c r="D38" s="108"/>
      <c r="E38" s="107"/>
      <c r="F38" s="109"/>
      <c r="G38" s="96"/>
      <c r="H38" s="97"/>
    </row>
    <row r="39" spans="1:8" ht="15" x14ac:dyDescent="0.25">
      <c r="A39" s="45">
        <v>1</v>
      </c>
      <c r="B39" s="36" t="s">
        <v>33</v>
      </c>
      <c r="C39" s="5" t="s">
        <v>34</v>
      </c>
      <c r="D39" s="47">
        <v>22.001000000000001</v>
      </c>
      <c r="E39" s="5">
        <v>3</v>
      </c>
      <c r="F39" s="83" t="s">
        <v>1</v>
      </c>
      <c r="G39" s="240">
        <v>66</v>
      </c>
      <c r="H39" s="161">
        <f t="shared" ref="H39:H42" si="7">20%*G39*D39</f>
        <v>290.41320000000002</v>
      </c>
    </row>
    <row r="40" spans="1:8" ht="15" x14ac:dyDescent="0.25">
      <c r="A40" s="45">
        <v>2</v>
      </c>
      <c r="B40" s="36" t="s">
        <v>33</v>
      </c>
      <c r="C40" s="48" t="s">
        <v>35</v>
      </c>
      <c r="D40" s="49">
        <v>23.577999999999999</v>
      </c>
      <c r="E40" s="48">
        <v>3</v>
      </c>
      <c r="F40" s="85" t="s">
        <v>1</v>
      </c>
      <c r="G40" s="240">
        <v>66</v>
      </c>
      <c r="H40" s="161">
        <f t="shared" si="7"/>
        <v>311.2296</v>
      </c>
    </row>
    <row r="41" spans="1:8" ht="15" x14ac:dyDescent="0.25">
      <c r="A41" s="45">
        <v>3</v>
      </c>
      <c r="B41" s="36" t="s">
        <v>33</v>
      </c>
      <c r="C41" s="48" t="s">
        <v>36</v>
      </c>
      <c r="D41" s="49">
        <v>16</v>
      </c>
      <c r="E41" s="48">
        <v>3</v>
      </c>
      <c r="F41" s="85" t="s">
        <v>1</v>
      </c>
      <c r="G41" s="240">
        <v>66</v>
      </c>
      <c r="H41" s="161">
        <f t="shared" si="7"/>
        <v>211.20000000000002</v>
      </c>
    </row>
    <row r="42" spans="1:8" ht="15.75" thickBot="1" x14ac:dyDescent="0.3">
      <c r="A42" s="37">
        <v>4</v>
      </c>
      <c r="B42" s="247" t="s">
        <v>33</v>
      </c>
      <c r="C42" s="51" t="s">
        <v>37</v>
      </c>
      <c r="D42" s="52">
        <v>15</v>
      </c>
      <c r="E42" s="62">
        <v>3</v>
      </c>
      <c r="F42" s="93" t="s">
        <v>1</v>
      </c>
      <c r="G42" s="240">
        <v>66</v>
      </c>
      <c r="H42" s="161">
        <f t="shared" si="7"/>
        <v>198.00000000000003</v>
      </c>
    </row>
    <row r="43" spans="1:8" ht="15.75" thickBot="1" x14ac:dyDescent="0.3">
      <c r="A43" s="29"/>
      <c r="B43" s="15" t="s">
        <v>129</v>
      </c>
      <c r="C43" s="9"/>
      <c r="D43" s="10">
        <f>SUM(D39:D42)</f>
        <v>76.579000000000008</v>
      </c>
      <c r="E43" s="25"/>
      <c r="F43" s="89"/>
      <c r="G43" s="27"/>
      <c r="H43" s="28"/>
    </row>
    <row r="44" spans="1:8" ht="15" x14ac:dyDescent="0.25">
      <c r="A44" s="31"/>
      <c r="B44" s="17"/>
      <c r="C44" s="57"/>
      <c r="D44" s="58"/>
      <c r="E44" s="23"/>
      <c r="F44" s="90"/>
      <c r="G44" s="96"/>
      <c r="H44" s="97"/>
    </row>
    <row r="45" spans="1:8" ht="15.75" thickBot="1" x14ac:dyDescent="0.3">
      <c r="A45" s="37">
        <v>1</v>
      </c>
      <c r="B45" s="247" t="s">
        <v>38</v>
      </c>
      <c r="C45" s="41" t="s">
        <v>39</v>
      </c>
      <c r="D45" s="40">
        <v>19.998999999999999</v>
      </c>
      <c r="E45" s="41">
        <v>4</v>
      </c>
      <c r="F45" s="80" t="s">
        <v>1</v>
      </c>
      <c r="G45" s="241">
        <v>66</v>
      </c>
      <c r="H45" s="186">
        <f t="shared" ref="H45" si="8">20%*G45*D45</f>
        <v>263.98680000000002</v>
      </c>
    </row>
    <row r="46" spans="1:8" ht="15.75" thickBot="1" x14ac:dyDescent="0.3">
      <c r="A46" s="29"/>
      <c r="B46" s="15" t="s">
        <v>129</v>
      </c>
      <c r="C46" s="3"/>
      <c r="D46" s="4">
        <f>SUM(D45)</f>
        <v>19.998999999999999</v>
      </c>
      <c r="E46" s="3"/>
      <c r="F46" s="3"/>
      <c r="G46" s="27"/>
      <c r="H46" s="28"/>
    </row>
    <row r="47" spans="1:8" ht="15" x14ac:dyDescent="0.25">
      <c r="A47" s="137"/>
      <c r="B47" s="119"/>
      <c r="C47" s="120"/>
      <c r="D47" s="121"/>
      <c r="E47" s="120"/>
      <c r="F47" s="120"/>
      <c r="G47" s="122"/>
      <c r="H47" s="234"/>
    </row>
    <row r="48" spans="1:8" ht="15" x14ac:dyDescent="0.25">
      <c r="A48" s="45">
        <v>1</v>
      </c>
      <c r="B48" s="36" t="s">
        <v>40</v>
      </c>
      <c r="C48" s="5" t="s">
        <v>41</v>
      </c>
      <c r="D48" s="47">
        <v>12.329000000000001</v>
      </c>
      <c r="E48" s="5">
        <v>4</v>
      </c>
      <c r="F48" s="5" t="s">
        <v>1</v>
      </c>
      <c r="G48" s="239">
        <v>66</v>
      </c>
      <c r="H48" s="161">
        <f t="shared" ref="H48:H52" si="9">20%*G48*D48</f>
        <v>162.74280000000002</v>
      </c>
    </row>
    <row r="49" spans="1:8" ht="15.75" thickBot="1" x14ac:dyDescent="0.3">
      <c r="A49" s="145">
        <v>2</v>
      </c>
      <c r="B49" s="251" t="s">
        <v>40</v>
      </c>
      <c r="C49" s="132" t="s">
        <v>42</v>
      </c>
      <c r="D49" s="235">
        <v>12.33</v>
      </c>
      <c r="E49" s="132">
        <v>4</v>
      </c>
      <c r="F49" s="132" t="s">
        <v>1</v>
      </c>
      <c r="G49" s="242">
        <v>66</v>
      </c>
      <c r="H49" s="236">
        <f t="shared" si="9"/>
        <v>162.756</v>
      </c>
    </row>
    <row r="50" spans="1:8" ht="15" x14ac:dyDescent="0.25">
      <c r="A50" s="138">
        <v>3</v>
      </c>
      <c r="B50" s="252" t="s">
        <v>40</v>
      </c>
      <c r="C50" s="126" t="s">
        <v>43</v>
      </c>
      <c r="D50" s="127">
        <v>16.667000000000002</v>
      </c>
      <c r="E50" s="126">
        <v>3.4</v>
      </c>
      <c r="F50" s="128" t="s">
        <v>1</v>
      </c>
      <c r="G50" s="243">
        <v>66</v>
      </c>
      <c r="H50" s="228">
        <f t="shared" si="9"/>
        <v>220.00440000000003</v>
      </c>
    </row>
    <row r="51" spans="1:8" ht="15" x14ac:dyDescent="0.25">
      <c r="A51" s="123">
        <v>4</v>
      </c>
      <c r="B51" s="253" t="s">
        <v>40</v>
      </c>
      <c r="C51" s="5" t="s">
        <v>44</v>
      </c>
      <c r="D51" s="47">
        <v>15.005000000000001</v>
      </c>
      <c r="E51" s="5">
        <v>3</v>
      </c>
      <c r="F51" s="83" t="s">
        <v>1</v>
      </c>
      <c r="G51" s="240">
        <v>66</v>
      </c>
      <c r="H51" s="161">
        <f t="shared" si="9"/>
        <v>198.06600000000003</v>
      </c>
    </row>
    <row r="52" spans="1:8" ht="15.75" thickBot="1" x14ac:dyDescent="0.3">
      <c r="A52" s="124">
        <v>5</v>
      </c>
      <c r="B52" s="254" t="s">
        <v>40</v>
      </c>
      <c r="C52" s="41" t="s">
        <v>45</v>
      </c>
      <c r="D52" s="40">
        <v>111.194</v>
      </c>
      <c r="E52" s="41">
        <v>3</v>
      </c>
      <c r="F52" s="80" t="s">
        <v>1</v>
      </c>
      <c r="G52" s="240">
        <v>66</v>
      </c>
      <c r="H52" s="161">
        <f t="shared" si="9"/>
        <v>1467.7608000000002</v>
      </c>
    </row>
    <row r="53" spans="1:8" ht="15.75" thickBot="1" x14ac:dyDescent="0.3">
      <c r="A53" s="125"/>
      <c r="B53" s="131" t="s">
        <v>129</v>
      </c>
      <c r="C53" s="3"/>
      <c r="D53" s="4">
        <f>SUM(D48:D52)</f>
        <v>167.52500000000001</v>
      </c>
      <c r="E53" s="3"/>
      <c r="F53" s="81"/>
      <c r="G53" s="27"/>
      <c r="H53" s="28"/>
    </row>
    <row r="54" spans="1:8" ht="15" x14ac:dyDescent="0.25">
      <c r="A54" s="135"/>
      <c r="B54" s="119"/>
      <c r="C54" s="120"/>
      <c r="D54" s="121"/>
      <c r="E54" s="120"/>
      <c r="F54" s="120"/>
      <c r="G54" s="122"/>
      <c r="H54" s="122"/>
    </row>
    <row r="55" spans="1:8" ht="15.75" thickBot="1" x14ac:dyDescent="0.3">
      <c r="A55" s="135"/>
      <c r="B55" s="119"/>
      <c r="C55" s="120"/>
      <c r="D55" s="121"/>
      <c r="E55" s="120"/>
      <c r="F55" s="120"/>
      <c r="G55" s="122"/>
      <c r="H55" s="122"/>
    </row>
    <row r="56" spans="1:8" ht="15" x14ac:dyDescent="0.25">
      <c r="A56" s="138">
        <v>1</v>
      </c>
      <c r="B56" s="252" t="s">
        <v>46</v>
      </c>
      <c r="C56" s="143" t="s">
        <v>47</v>
      </c>
      <c r="D56" s="144">
        <v>16.001999999999999</v>
      </c>
      <c r="E56" s="143">
        <v>3</v>
      </c>
      <c r="F56" s="259" t="s">
        <v>1</v>
      </c>
      <c r="G56" s="243">
        <v>66</v>
      </c>
      <c r="H56" s="228">
        <f t="shared" ref="H56:H63" si="10">20%*G56*D56</f>
        <v>211.22640000000001</v>
      </c>
    </row>
    <row r="57" spans="1:8" ht="15" x14ac:dyDescent="0.25">
      <c r="A57" s="123">
        <v>2</v>
      </c>
      <c r="B57" s="253" t="s">
        <v>46</v>
      </c>
      <c r="C57" s="48" t="s">
        <v>48</v>
      </c>
      <c r="D57" s="49">
        <v>29.994</v>
      </c>
      <c r="E57" s="48">
        <v>4</v>
      </c>
      <c r="F57" s="85" t="s">
        <v>1</v>
      </c>
      <c r="G57" s="240">
        <v>66</v>
      </c>
      <c r="H57" s="161">
        <f t="shared" si="10"/>
        <v>395.92080000000004</v>
      </c>
    </row>
    <row r="58" spans="1:8" ht="15" x14ac:dyDescent="0.25">
      <c r="A58" s="123">
        <v>3</v>
      </c>
      <c r="B58" s="253" t="s">
        <v>46</v>
      </c>
      <c r="C58" s="48" t="s">
        <v>49</v>
      </c>
      <c r="D58" s="49">
        <v>13.002000000000001</v>
      </c>
      <c r="E58" s="48">
        <v>3</v>
      </c>
      <c r="F58" s="85" t="s">
        <v>1</v>
      </c>
      <c r="G58" s="240">
        <v>66</v>
      </c>
      <c r="H58" s="161">
        <f t="shared" si="10"/>
        <v>171.62640000000002</v>
      </c>
    </row>
    <row r="59" spans="1:8" ht="15" x14ac:dyDescent="0.25">
      <c r="A59" s="123">
        <v>4</v>
      </c>
      <c r="B59" s="253" t="s">
        <v>46</v>
      </c>
      <c r="C59" s="5" t="s">
        <v>50</v>
      </c>
      <c r="D59" s="47">
        <v>4.9139999999999997</v>
      </c>
      <c r="E59" s="5">
        <v>4</v>
      </c>
      <c r="F59" s="83" t="s">
        <v>1</v>
      </c>
      <c r="G59" s="240">
        <v>66</v>
      </c>
      <c r="H59" s="161">
        <f t="shared" si="10"/>
        <v>64.864800000000002</v>
      </c>
    </row>
    <row r="60" spans="1:8" ht="15" x14ac:dyDescent="0.25">
      <c r="A60" s="123">
        <v>5</v>
      </c>
      <c r="B60" s="253" t="s">
        <v>46</v>
      </c>
      <c r="C60" s="48" t="s">
        <v>51</v>
      </c>
      <c r="D60" s="49">
        <v>5.6</v>
      </c>
      <c r="E60" s="48">
        <v>3</v>
      </c>
      <c r="F60" s="85" t="s">
        <v>1</v>
      </c>
      <c r="G60" s="240">
        <v>66</v>
      </c>
      <c r="H60" s="161">
        <f t="shared" si="10"/>
        <v>73.92</v>
      </c>
    </row>
    <row r="61" spans="1:8" ht="15" x14ac:dyDescent="0.25">
      <c r="A61" s="123">
        <v>6</v>
      </c>
      <c r="B61" s="253" t="s">
        <v>46</v>
      </c>
      <c r="C61" s="48" t="s">
        <v>52</v>
      </c>
      <c r="D61" s="49">
        <v>20.001999999999999</v>
      </c>
      <c r="E61" s="48">
        <v>3</v>
      </c>
      <c r="F61" s="85" t="s">
        <v>1</v>
      </c>
      <c r="G61" s="240">
        <v>66</v>
      </c>
      <c r="H61" s="161">
        <f t="shared" si="10"/>
        <v>264.02640000000002</v>
      </c>
    </row>
    <row r="62" spans="1:8" ht="15" x14ac:dyDescent="0.25">
      <c r="A62" s="123">
        <v>7</v>
      </c>
      <c r="B62" s="253" t="s">
        <v>46</v>
      </c>
      <c r="C62" s="48" t="s">
        <v>53</v>
      </c>
      <c r="D62" s="49">
        <v>18.001000000000001</v>
      </c>
      <c r="E62" s="48">
        <v>4</v>
      </c>
      <c r="F62" s="85" t="s">
        <v>1</v>
      </c>
      <c r="G62" s="240">
        <v>66</v>
      </c>
      <c r="H62" s="161">
        <f t="shared" si="10"/>
        <v>237.61320000000003</v>
      </c>
    </row>
    <row r="63" spans="1:8" ht="15.75" thickBot="1" x14ac:dyDescent="0.3">
      <c r="A63" s="260">
        <v>8</v>
      </c>
      <c r="B63" s="261" t="s">
        <v>46</v>
      </c>
      <c r="C63" s="262" t="s">
        <v>54</v>
      </c>
      <c r="D63" s="263">
        <v>3</v>
      </c>
      <c r="E63" s="262">
        <v>4</v>
      </c>
      <c r="F63" s="264" t="s">
        <v>1</v>
      </c>
      <c r="G63" s="265">
        <v>66</v>
      </c>
      <c r="H63" s="236">
        <f t="shared" si="10"/>
        <v>39.6</v>
      </c>
    </row>
    <row r="64" spans="1:8" ht="15.75" thickBot="1" x14ac:dyDescent="0.3">
      <c r="A64" s="125"/>
      <c r="B64" s="131" t="s">
        <v>129</v>
      </c>
      <c r="C64" s="21"/>
      <c r="D64" s="22">
        <f>SUM(D56:D63)</f>
        <v>110.515</v>
      </c>
      <c r="E64" s="21"/>
      <c r="F64" s="91"/>
      <c r="G64" s="27"/>
      <c r="H64" s="28"/>
    </row>
    <row r="65" spans="1:8" x14ac:dyDescent="0.2">
      <c r="A65" s="135"/>
      <c r="B65" s="119"/>
      <c r="C65" s="120"/>
      <c r="D65" s="136"/>
      <c r="E65" s="120"/>
      <c r="F65" s="120"/>
      <c r="G65" s="122"/>
      <c r="H65" s="122"/>
    </row>
    <row r="66" spans="1:8" ht="15" x14ac:dyDescent="0.25">
      <c r="A66" s="45">
        <v>1</v>
      </c>
      <c r="B66" s="231" t="s">
        <v>57</v>
      </c>
      <c r="C66" s="5" t="s">
        <v>58</v>
      </c>
      <c r="D66" s="49">
        <v>11.003</v>
      </c>
      <c r="E66" s="48">
        <v>3</v>
      </c>
      <c r="F66" s="85" t="s">
        <v>1</v>
      </c>
      <c r="G66" s="240">
        <v>66</v>
      </c>
      <c r="H66" s="161">
        <f t="shared" ref="H66:H75" si="11">20%*G66*D66</f>
        <v>145.23960000000002</v>
      </c>
    </row>
    <row r="67" spans="1:8" ht="15" x14ac:dyDescent="0.25">
      <c r="A67" s="45">
        <v>2</v>
      </c>
      <c r="B67" s="231" t="s">
        <v>57</v>
      </c>
      <c r="C67" s="48" t="s">
        <v>59</v>
      </c>
      <c r="D67" s="49">
        <v>60.003</v>
      </c>
      <c r="E67" s="48">
        <v>3</v>
      </c>
      <c r="F67" s="85" t="s">
        <v>1</v>
      </c>
      <c r="G67" s="240">
        <v>66</v>
      </c>
      <c r="H67" s="161">
        <f t="shared" si="11"/>
        <v>792.03960000000006</v>
      </c>
    </row>
    <row r="68" spans="1:8" ht="15" x14ac:dyDescent="0.25">
      <c r="A68" s="45">
        <v>3</v>
      </c>
      <c r="B68" s="231" t="s">
        <v>57</v>
      </c>
      <c r="C68" s="48" t="s">
        <v>144</v>
      </c>
      <c r="D68" s="49">
        <v>20.129000000000001</v>
      </c>
      <c r="E68" s="48">
        <v>3</v>
      </c>
      <c r="F68" s="85" t="s">
        <v>1</v>
      </c>
      <c r="G68" s="240">
        <v>66</v>
      </c>
      <c r="H68" s="161">
        <f t="shared" si="11"/>
        <v>265.70280000000002</v>
      </c>
    </row>
    <row r="69" spans="1:8" ht="15" x14ac:dyDescent="0.25">
      <c r="A69" s="45">
        <v>4</v>
      </c>
      <c r="B69" s="231" t="s">
        <v>57</v>
      </c>
      <c r="C69" s="48" t="s">
        <v>145</v>
      </c>
      <c r="D69" s="49">
        <v>21.003</v>
      </c>
      <c r="E69" s="48">
        <v>3</v>
      </c>
      <c r="F69" s="85" t="s">
        <v>1</v>
      </c>
      <c r="G69" s="240">
        <v>66</v>
      </c>
      <c r="H69" s="161">
        <f t="shared" si="11"/>
        <v>277.2396</v>
      </c>
    </row>
    <row r="70" spans="1:8" ht="15" x14ac:dyDescent="0.25">
      <c r="A70" s="45">
        <v>5</v>
      </c>
      <c r="B70" s="231" t="s">
        <v>57</v>
      </c>
      <c r="C70" s="48" t="s">
        <v>60</v>
      </c>
      <c r="D70" s="49">
        <v>13.436</v>
      </c>
      <c r="E70" s="48">
        <v>3</v>
      </c>
      <c r="F70" s="85" t="s">
        <v>1</v>
      </c>
      <c r="G70" s="240">
        <v>66</v>
      </c>
      <c r="H70" s="161">
        <f t="shared" si="11"/>
        <v>177.35520000000002</v>
      </c>
    </row>
    <row r="71" spans="1:8" ht="15" x14ac:dyDescent="0.25">
      <c r="A71" s="45">
        <v>6</v>
      </c>
      <c r="B71" s="231" t="s">
        <v>57</v>
      </c>
      <c r="C71" s="48" t="s">
        <v>61</v>
      </c>
      <c r="D71" s="49">
        <v>26.007000000000001</v>
      </c>
      <c r="E71" s="48">
        <v>3</v>
      </c>
      <c r="F71" s="85" t="s">
        <v>1</v>
      </c>
      <c r="G71" s="240">
        <v>66</v>
      </c>
      <c r="H71" s="161">
        <f t="shared" si="11"/>
        <v>343.29240000000004</v>
      </c>
    </row>
    <row r="72" spans="1:8" ht="15" x14ac:dyDescent="0.25">
      <c r="A72" s="45">
        <v>7</v>
      </c>
      <c r="B72" s="231" t="s">
        <v>57</v>
      </c>
      <c r="C72" s="48" t="s">
        <v>62</v>
      </c>
      <c r="D72" s="49">
        <v>10.003</v>
      </c>
      <c r="E72" s="48">
        <v>3</v>
      </c>
      <c r="F72" s="85" t="s">
        <v>1</v>
      </c>
      <c r="G72" s="240">
        <v>66</v>
      </c>
      <c r="H72" s="161">
        <f t="shared" si="11"/>
        <v>132.03960000000001</v>
      </c>
    </row>
    <row r="73" spans="1:8" ht="15" x14ac:dyDescent="0.25">
      <c r="A73" s="45">
        <v>8</v>
      </c>
      <c r="B73" s="231" t="s">
        <v>57</v>
      </c>
      <c r="C73" s="48" t="s">
        <v>63</v>
      </c>
      <c r="D73" s="49">
        <v>20.003</v>
      </c>
      <c r="E73" s="48">
        <v>3</v>
      </c>
      <c r="F73" s="85" t="s">
        <v>1</v>
      </c>
      <c r="G73" s="240">
        <v>66</v>
      </c>
      <c r="H73" s="161">
        <f t="shared" si="11"/>
        <v>264.03960000000001</v>
      </c>
    </row>
    <row r="74" spans="1:8" ht="15" x14ac:dyDescent="0.25">
      <c r="A74" s="45">
        <v>9</v>
      </c>
      <c r="B74" s="231" t="s">
        <v>57</v>
      </c>
      <c r="C74" s="48" t="s">
        <v>64</v>
      </c>
      <c r="D74" s="49">
        <v>19.003</v>
      </c>
      <c r="E74" s="48">
        <v>3</v>
      </c>
      <c r="F74" s="85" t="s">
        <v>1</v>
      </c>
      <c r="G74" s="240">
        <v>66</v>
      </c>
      <c r="H74" s="161">
        <f t="shared" si="11"/>
        <v>250.83960000000002</v>
      </c>
    </row>
    <row r="75" spans="1:8" ht="15.75" thickBot="1" x14ac:dyDescent="0.3">
      <c r="A75" s="45">
        <v>10</v>
      </c>
      <c r="B75" s="247" t="s">
        <v>57</v>
      </c>
      <c r="C75" s="62" t="s">
        <v>65</v>
      </c>
      <c r="D75" s="63">
        <v>12.002000000000001</v>
      </c>
      <c r="E75" s="62">
        <v>3</v>
      </c>
      <c r="F75" s="93" t="s">
        <v>1</v>
      </c>
      <c r="G75" s="240">
        <v>66</v>
      </c>
      <c r="H75" s="161">
        <f t="shared" si="11"/>
        <v>158.42640000000003</v>
      </c>
    </row>
    <row r="76" spans="1:8" ht="15.75" thickBot="1" x14ac:dyDescent="0.3">
      <c r="A76" s="29"/>
      <c r="B76" s="15" t="s">
        <v>129</v>
      </c>
      <c r="C76" s="25"/>
      <c r="D76" s="26">
        <f>SUM(D66:D75)</f>
        <v>212.59199999999998</v>
      </c>
      <c r="E76" s="25"/>
      <c r="F76" s="89"/>
      <c r="G76" s="27"/>
      <c r="H76" s="28"/>
    </row>
    <row r="77" spans="1:8" ht="15" x14ac:dyDescent="0.25">
      <c r="A77" s="31"/>
      <c r="B77" s="17"/>
      <c r="C77" s="23"/>
      <c r="D77" s="24"/>
      <c r="E77" s="23"/>
      <c r="F77" s="90"/>
      <c r="G77" s="96"/>
      <c r="H77" s="97"/>
    </row>
    <row r="78" spans="1:8" ht="15" x14ac:dyDescent="0.25">
      <c r="A78" s="45">
        <v>1</v>
      </c>
      <c r="B78" s="231" t="s">
        <v>66</v>
      </c>
      <c r="C78" s="5" t="s">
        <v>67</v>
      </c>
      <c r="D78" s="47">
        <v>25.338999999999999</v>
      </c>
      <c r="E78" s="5">
        <v>3</v>
      </c>
      <c r="F78" s="83" t="s">
        <v>1</v>
      </c>
      <c r="G78" s="240">
        <v>66</v>
      </c>
      <c r="H78" s="161">
        <f t="shared" ref="H78:H80" si="12">20%*G78*D78</f>
        <v>334.47480000000002</v>
      </c>
    </row>
    <row r="79" spans="1:8" ht="15" x14ac:dyDescent="0.25">
      <c r="A79" s="45">
        <v>2</v>
      </c>
      <c r="B79" s="231" t="s">
        <v>66</v>
      </c>
      <c r="C79" s="5" t="s">
        <v>68</v>
      </c>
      <c r="D79" s="47">
        <v>14.138999999999999</v>
      </c>
      <c r="E79" s="5">
        <v>3</v>
      </c>
      <c r="F79" s="83" t="s">
        <v>1</v>
      </c>
      <c r="G79" s="240">
        <v>66</v>
      </c>
      <c r="H79" s="161">
        <f t="shared" si="12"/>
        <v>186.63480000000001</v>
      </c>
    </row>
    <row r="80" spans="1:8" ht="15.75" thickBot="1" x14ac:dyDescent="0.3">
      <c r="A80" s="37">
        <v>3</v>
      </c>
      <c r="B80" s="247" t="s">
        <v>66</v>
      </c>
      <c r="C80" s="41" t="s">
        <v>69</v>
      </c>
      <c r="D80" s="40">
        <v>12.488</v>
      </c>
      <c r="E80" s="41">
        <v>3</v>
      </c>
      <c r="F80" s="80" t="s">
        <v>1</v>
      </c>
      <c r="G80" s="240">
        <v>66</v>
      </c>
      <c r="H80" s="161">
        <f t="shared" si="12"/>
        <v>164.8416</v>
      </c>
    </row>
    <row r="81" spans="1:9" s="6" customFormat="1" ht="15.75" thickBot="1" x14ac:dyDescent="0.3">
      <c r="A81" s="29"/>
      <c r="B81" s="15" t="s">
        <v>129</v>
      </c>
      <c r="C81" s="3"/>
      <c r="D81" s="4">
        <f>SUM(D78:D80)</f>
        <v>51.965999999999994</v>
      </c>
      <c r="E81" s="3"/>
      <c r="F81" s="81"/>
      <c r="G81" s="69"/>
      <c r="H81" s="71"/>
    </row>
    <row r="82" spans="1:9" s="6" customFormat="1" ht="15" x14ac:dyDescent="0.25">
      <c r="A82" s="31"/>
      <c r="B82" s="17"/>
      <c r="C82" s="8"/>
      <c r="D82" s="18"/>
      <c r="E82" s="8"/>
      <c r="F82" s="82"/>
      <c r="G82" s="104"/>
      <c r="H82" s="105"/>
    </row>
    <row r="83" spans="1:9" ht="15" x14ac:dyDescent="0.25">
      <c r="A83" s="37">
        <v>1</v>
      </c>
      <c r="B83" s="247" t="s">
        <v>70</v>
      </c>
      <c r="C83" s="41" t="s">
        <v>71</v>
      </c>
      <c r="D83" s="40">
        <v>11.742000000000001</v>
      </c>
      <c r="E83" s="41">
        <v>3</v>
      </c>
      <c r="F83" s="80" t="s">
        <v>1</v>
      </c>
      <c r="G83" s="240">
        <v>66</v>
      </c>
      <c r="H83" s="161">
        <f t="shared" ref="H83" si="13">20%*G83*D83</f>
        <v>154.99440000000001</v>
      </c>
    </row>
    <row r="84" spans="1:9" s="6" customFormat="1" ht="15.75" thickBot="1" x14ac:dyDescent="0.3">
      <c r="A84" s="237">
        <v>2</v>
      </c>
      <c r="B84" s="255" t="s">
        <v>70</v>
      </c>
      <c r="C84" s="2" t="s">
        <v>136</v>
      </c>
      <c r="D84" s="103">
        <v>15.000999999999999</v>
      </c>
      <c r="E84" s="2">
        <v>3</v>
      </c>
      <c r="F84" s="2" t="s">
        <v>1</v>
      </c>
      <c r="G84" s="244">
        <v>66</v>
      </c>
      <c r="H84" s="238">
        <f>20%*G84*D84</f>
        <v>198.01320000000001</v>
      </c>
    </row>
    <row r="85" spans="1:9" ht="15.75" thickBot="1" x14ac:dyDescent="0.3">
      <c r="A85" s="29"/>
      <c r="B85" s="15" t="s">
        <v>129</v>
      </c>
      <c r="C85" s="3"/>
      <c r="D85" s="4">
        <f>SUM(D83:D84)</f>
        <v>26.743000000000002</v>
      </c>
      <c r="E85" s="3"/>
      <c r="F85" s="81"/>
      <c r="G85" s="27"/>
      <c r="H85" s="28"/>
    </row>
    <row r="86" spans="1:9" ht="15" x14ac:dyDescent="0.25">
      <c r="A86" s="31"/>
      <c r="B86" s="17"/>
      <c r="C86" s="8"/>
      <c r="D86" s="18"/>
      <c r="E86" s="8"/>
      <c r="F86" s="82"/>
      <c r="G86" s="96"/>
      <c r="H86" s="97"/>
    </row>
    <row r="87" spans="1:9" ht="15.75" thickBot="1" x14ac:dyDescent="0.3">
      <c r="A87" s="37">
        <v>1</v>
      </c>
      <c r="B87" s="247" t="s">
        <v>72</v>
      </c>
      <c r="C87" s="41" t="s">
        <v>73</v>
      </c>
      <c r="D87" s="40">
        <v>6.3419999999999996</v>
      </c>
      <c r="E87" s="41">
        <v>4</v>
      </c>
      <c r="F87" s="80" t="s">
        <v>1</v>
      </c>
      <c r="G87" s="240">
        <v>66</v>
      </c>
      <c r="H87" s="161">
        <f t="shared" ref="H87" si="14">20%*G87*D87</f>
        <v>83.714399999999998</v>
      </c>
    </row>
    <row r="88" spans="1:9" ht="15.75" thickBot="1" x14ac:dyDescent="0.3">
      <c r="A88" s="29"/>
      <c r="B88" s="15" t="s">
        <v>129</v>
      </c>
      <c r="C88" s="3"/>
      <c r="D88" s="4">
        <f>SUM(D87)</f>
        <v>6.3419999999999996</v>
      </c>
      <c r="E88" s="3"/>
      <c r="F88" s="81"/>
      <c r="G88" s="27"/>
      <c r="H88" s="28"/>
    </row>
    <row r="89" spans="1:9" ht="15" x14ac:dyDescent="0.25">
      <c r="A89" s="31"/>
      <c r="B89" s="17"/>
      <c r="C89" s="8"/>
      <c r="D89" s="18"/>
      <c r="E89" s="8"/>
      <c r="F89" s="82"/>
      <c r="G89" s="96"/>
      <c r="H89" s="97"/>
    </row>
    <row r="90" spans="1:9" ht="15" x14ac:dyDescent="0.25">
      <c r="A90" s="45">
        <v>1</v>
      </c>
      <c r="B90" s="231" t="s">
        <v>74</v>
      </c>
      <c r="C90" s="5" t="s">
        <v>75</v>
      </c>
      <c r="D90" s="47">
        <v>27.2</v>
      </c>
      <c r="E90" s="5">
        <v>3</v>
      </c>
      <c r="F90" s="83" t="s">
        <v>1</v>
      </c>
      <c r="G90" s="240">
        <v>66</v>
      </c>
      <c r="H90" s="161">
        <f t="shared" ref="H90:H91" si="15">20%*G90*D90</f>
        <v>359.04</v>
      </c>
    </row>
    <row r="91" spans="1:9" ht="15.75" thickBot="1" x14ac:dyDescent="0.3">
      <c r="A91" s="37">
        <v>2</v>
      </c>
      <c r="B91" s="247" t="s">
        <v>74</v>
      </c>
      <c r="C91" s="41" t="s">
        <v>76</v>
      </c>
      <c r="D91" s="40">
        <v>11.6</v>
      </c>
      <c r="E91" s="41">
        <v>4</v>
      </c>
      <c r="F91" s="80" t="s">
        <v>1</v>
      </c>
      <c r="G91" s="240">
        <v>66</v>
      </c>
      <c r="H91" s="161">
        <f t="shared" si="15"/>
        <v>153.12</v>
      </c>
      <c r="I91" s="6"/>
    </row>
    <row r="92" spans="1:9" ht="15.75" thickBot="1" x14ac:dyDescent="0.3">
      <c r="A92" s="29"/>
      <c r="B92" s="15" t="s">
        <v>129</v>
      </c>
      <c r="C92" s="3"/>
      <c r="D92" s="4">
        <f>SUM(D90:D91)</f>
        <v>38.799999999999997</v>
      </c>
      <c r="E92" s="3"/>
      <c r="F92" s="81"/>
      <c r="G92" s="27"/>
      <c r="H92" s="28"/>
    </row>
    <row r="93" spans="1:9" ht="15" x14ac:dyDescent="0.25">
      <c r="A93" s="31"/>
      <c r="B93" s="16"/>
      <c r="C93" s="2"/>
      <c r="D93" s="7"/>
      <c r="E93" s="2"/>
      <c r="F93" s="84"/>
      <c r="G93" s="96"/>
      <c r="H93" s="97"/>
    </row>
    <row r="94" spans="1:9" ht="15.75" thickBot="1" x14ac:dyDescent="0.3">
      <c r="A94" s="37">
        <v>1</v>
      </c>
      <c r="B94" s="247" t="s">
        <v>130</v>
      </c>
      <c r="C94" s="41" t="s">
        <v>77</v>
      </c>
      <c r="D94" s="40">
        <v>20.001999999999999</v>
      </c>
      <c r="E94" s="41">
        <v>3</v>
      </c>
      <c r="F94" s="80" t="s">
        <v>1</v>
      </c>
      <c r="G94" s="240">
        <v>66</v>
      </c>
      <c r="H94" s="161">
        <f t="shared" ref="H94" si="16">20%*G94*D94</f>
        <v>264.02640000000002</v>
      </c>
    </row>
    <row r="95" spans="1:9" ht="15.75" thickBot="1" x14ac:dyDescent="0.3">
      <c r="A95" s="29"/>
      <c r="B95" s="15" t="s">
        <v>129</v>
      </c>
      <c r="C95" s="3"/>
      <c r="D95" s="4">
        <f>SUM(D94)</f>
        <v>20.001999999999999</v>
      </c>
      <c r="E95" s="3"/>
      <c r="F95" s="81"/>
      <c r="G95" s="27"/>
      <c r="H95" s="28"/>
    </row>
    <row r="96" spans="1:9" ht="15" x14ac:dyDescent="0.25">
      <c r="A96" s="31"/>
      <c r="B96" s="17"/>
      <c r="C96" s="8"/>
      <c r="D96" s="18"/>
      <c r="E96" s="8"/>
      <c r="F96" s="82"/>
      <c r="G96" s="96"/>
      <c r="H96" s="97"/>
    </row>
    <row r="97" spans="1:8" ht="15" x14ac:dyDescent="0.25">
      <c r="A97" s="45">
        <v>1</v>
      </c>
      <c r="B97" s="231" t="s">
        <v>78</v>
      </c>
      <c r="C97" s="48" t="s">
        <v>79</v>
      </c>
      <c r="D97" s="49">
        <v>15.000999999999999</v>
      </c>
      <c r="E97" s="48">
        <v>3</v>
      </c>
      <c r="F97" s="85" t="s">
        <v>1</v>
      </c>
      <c r="G97" s="240">
        <v>66</v>
      </c>
      <c r="H97" s="161">
        <f t="shared" ref="H97:H99" si="17">20%*G97*D97</f>
        <v>198.01320000000001</v>
      </c>
    </row>
    <row r="98" spans="1:8" ht="15" x14ac:dyDescent="0.25">
      <c r="A98" s="45">
        <v>2</v>
      </c>
      <c r="B98" s="231" t="s">
        <v>78</v>
      </c>
      <c r="C98" s="48" t="s">
        <v>80</v>
      </c>
      <c r="D98" s="49">
        <v>14.000999999999999</v>
      </c>
      <c r="E98" s="48">
        <v>4</v>
      </c>
      <c r="F98" s="85" t="s">
        <v>1</v>
      </c>
      <c r="G98" s="240">
        <v>66</v>
      </c>
      <c r="H98" s="161">
        <f t="shared" si="17"/>
        <v>184.81319999999999</v>
      </c>
    </row>
    <row r="99" spans="1:8" ht="15.75" thickBot="1" x14ac:dyDescent="0.3">
      <c r="A99" s="45">
        <v>3</v>
      </c>
      <c r="B99" s="231" t="s">
        <v>78</v>
      </c>
      <c r="C99" s="48" t="s">
        <v>81</v>
      </c>
      <c r="D99" s="49">
        <v>21.641999999999999</v>
      </c>
      <c r="E99" s="48">
        <v>3</v>
      </c>
      <c r="F99" s="85" t="s">
        <v>1</v>
      </c>
      <c r="G99" s="240">
        <v>66</v>
      </c>
      <c r="H99" s="161">
        <f t="shared" si="17"/>
        <v>285.67439999999999</v>
      </c>
    </row>
    <row r="100" spans="1:8" ht="15.75" thickBot="1" x14ac:dyDescent="0.3">
      <c r="A100" s="29"/>
      <c r="B100" s="15" t="s">
        <v>129</v>
      </c>
      <c r="C100" s="21"/>
      <c r="D100" s="22">
        <f>SUM(D97:D99)</f>
        <v>50.643999999999998</v>
      </c>
      <c r="E100" s="21"/>
      <c r="F100" s="91"/>
      <c r="G100" s="27"/>
      <c r="H100" s="28"/>
    </row>
    <row r="101" spans="1:8" ht="15" x14ac:dyDescent="0.25">
      <c r="A101" s="30"/>
      <c r="B101" s="232"/>
      <c r="C101" s="19"/>
      <c r="D101" s="20"/>
      <c r="E101" s="19"/>
      <c r="F101" s="92"/>
      <c r="G101" s="162"/>
      <c r="H101" s="233"/>
    </row>
    <row r="102" spans="1:8" ht="15" x14ac:dyDescent="0.25">
      <c r="A102" s="45">
        <v>1</v>
      </c>
      <c r="B102" s="231" t="s">
        <v>83</v>
      </c>
      <c r="C102" s="60" t="s">
        <v>84</v>
      </c>
      <c r="D102" s="54">
        <v>12.808999999999999</v>
      </c>
      <c r="E102" s="5">
        <v>3</v>
      </c>
      <c r="F102" s="83" t="s">
        <v>1</v>
      </c>
      <c r="G102" s="240">
        <v>66</v>
      </c>
      <c r="H102" s="161">
        <f t="shared" ref="H102:H103" si="18">20%*G102*D102</f>
        <v>169.0788</v>
      </c>
    </row>
    <row r="103" spans="1:8" ht="15.75" thickBot="1" x14ac:dyDescent="0.3">
      <c r="A103" s="37">
        <v>2</v>
      </c>
      <c r="B103" s="247" t="s">
        <v>83</v>
      </c>
      <c r="C103" s="41" t="s">
        <v>85</v>
      </c>
      <c r="D103" s="40">
        <v>15.715999999999999</v>
      </c>
      <c r="E103" s="41">
        <v>4</v>
      </c>
      <c r="F103" s="80" t="s">
        <v>1</v>
      </c>
      <c r="G103" s="240">
        <v>66</v>
      </c>
      <c r="H103" s="161">
        <f t="shared" si="18"/>
        <v>207.4512</v>
      </c>
    </row>
    <row r="104" spans="1:8" ht="15.75" thickBot="1" x14ac:dyDescent="0.3">
      <c r="A104" s="29"/>
      <c r="B104" s="15" t="s">
        <v>129</v>
      </c>
      <c r="C104" s="3"/>
      <c r="D104" s="4">
        <f>SUM(D102:D103)</f>
        <v>28.524999999999999</v>
      </c>
      <c r="E104" s="3"/>
      <c r="F104" s="81"/>
      <c r="G104" s="27"/>
      <c r="H104" s="28"/>
    </row>
    <row r="105" spans="1:8" ht="15" x14ac:dyDescent="0.25">
      <c r="A105" s="135"/>
      <c r="B105" s="140"/>
      <c r="C105" s="120"/>
      <c r="D105" s="121"/>
      <c r="E105" s="120"/>
      <c r="F105" s="120"/>
      <c r="G105" s="122"/>
      <c r="H105" s="122"/>
    </row>
    <row r="106" spans="1:8" ht="15" x14ac:dyDescent="0.25">
      <c r="A106" s="45">
        <v>1</v>
      </c>
      <c r="B106" s="231" t="s">
        <v>86</v>
      </c>
      <c r="C106" s="60" t="s">
        <v>87</v>
      </c>
      <c r="D106" s="64">
        <v>38.93</v>
      </c>
      <c r="E106" s="48">
        <v>3</v>
      </c>
      <c r="F106" s="85" t="s">
        <v>1</v>
      </c>
      <c r="G106" s="240">
        <v>66</v>
      </c>
      <c r="H106" s="161">
        <f t="shared" ref="H106:H107" si="19">20%*G106*D106</f>
        <v>513.87600000000009</v>
      </c>
    </row>
    <row r="107" spans="1:8" ht="15.75" thickBot="1" x14ac:dyDescent="0.3">
      <c r="A107" s="37">
        <v>2</v>
      </c>
      <c r="B107" s="247" t="s">
        <v>86</v>
      </c>
      <c r="C107" s="65" t="s">
        <v>88</v>
      </c>
      <c r="D107" s="52">
        <v>3</v>
      </c>
      <c r="E107" s="62">
        <v>3</v>
      </c>
      <c r="F107" s="93" t="s">
        <v>1</v>
      </c>
      <c r="G107" s="240">
        <v>66</v>
      </c>
      <c r="H107" s="161">
        <f t="shared" si="19"/>
        <v>39.6</v>
      </c>
    </row>
    <row r="108" spans="1:8" ht="15.75" thickBot="1" x14ac:dyDescent="0.3">
      <c r="A108" s="29"/>
      <c r="B108" s="15" t="s">
        <v>129</v>
      </c>
      <c r="C108" s="66"/>
      <c r="D108" s="10">
        <f>SUM(D106:D107)</f>
        <v>41.93</v>
      </c>
      <c r="E108" s="25"/>
      <c r="F108" s="89"/>
      <c r="G108" s="27"/>
      <c r="H108" s="28"/>
    </row>
    <row r="109" spans="1:8" ht="15" x14ac:dyDescent="0.25">
      <c r="A109" s="31"/>
      <c r="B109" s="43"/>
      <c r="C109" s="67"/>
      <c r="D109" s="58"/>
      <c r="E109" s="23"/>
      <c r="F109" s="23"/>
      <c r="G109" s="96"/>
      <c r="H109" s="97"/>
    </row>
    <row r="110" spans="1:8" ht="15" x14ac:dyDescent="0.25">
      <c r="A110" s="146">
        <v>1</v>
      </c>
      <c r="B110" s="36" t="s">
        <v>91</v>
      </c>
      <c r="C110" s="48" t="s">
        <v>92</v>
      </c>
      <c r="D110" s="49">
        <v>25.001000000000001</v>
      </c>
      <c r="E110" s="48">
        <v>4</v>
      </c>
      <c r="F110" s="48" t="s">
        <v>1</v>
      </c>
      <c r="G110" s="240">
        <v>66</v>
      </c>
      <c r="H110" s="229">
        <f t="shared" ref="H110:H115" si="20">20%*G110*D110</f>
        <v>330.01320000000004</v>
      </c>
    </row>
    <row r="111" spans="1:8" ht="15" x14ac:dyDescent="0.25">
      <c r="A111" s="45">
        <v>2</v>
      </c>
      <c r="B111" s="231" t="s">
        <v>91</v>
      </c>
      <c r="C111" s="48" t="s">
        <v>93</v>
      </c>
      <c r="D111" s="49">
        <v>47.009</v>
      </c>
      <c r="E111" s="48">
        <v>4</v>
      </c>
      <c r="F111" s="85" t="s">
        <v>1</v>
      </c>
      <c r="G111" s="240">
        <v>66</v>
      </c>
      <c r="H111" s="161">
        <f t="shared" si="20"/>
        <v>620.51880000000006</v>
      </c>
    </row>
    <row r="112" spans="1:8" ht="15" x14ac:dyDescent="0.25">
      <c r="A112" s="45">
        <v>3</v>
      </c>
      <c r="B112" s="231" t="s">
        <v>91</v>
      </c>
      <c r="C112" s="48" t="s">
        <v>94</v>
      </c>
      <c r="D112" s="49">
        <v>13.105</v>
      </c>
      <c r="E112" s="48">
        <v>3</v>
      </c>
      <c r="F112" s="85" t="s">
        <v>1</v>
      </c>
      <c r="G112" s="240">
        <v>66</v>
      </c>
      <c r="H112" s="161">
        <f t="shared" si="20"/>
        <v>172.98600000000002</v>
      </c>
    </row>
    <row r="113" spans="1:8" ht="15" x14ac:dyDescent="0.25">
      <c r="A113" s="45">
        <v>4</v>
      </c>
      <c r="B113" s="231" t="s">
        <v>91</v>
      </c>
      <c r="C113" s="48" t="s">
        <v>95</v>
      </c>
      <c r="D113" s="49">
        <v>28.003</v>
      </c>
      <c r="E113" s="48">
        <v>3</v>
      </c>
      <c r="F113" s="85" t="s">
        <v>1</v>
      </c>
      <c r="G113" s="240">
        <v>66</v>
      </c>
      <c r="H113" s="161">
        <f t="shared" si="20"/>
        <v>369.63960000000003</v>
      </c>
    </row>
    <row r="114" spans="1:8" ht="15" x14ac:dyDescent="0.25">
      <c r="A114" s="45">
        <v>5</v>
      </c>
      <c r="B114" s="231" t="s">
        <v>91</v>
      </c>
      <c r="C114" s="48" t="s">
        <v>96</v>
      </c>
      <c r="D114" s="49">
        <v>34.383000000000003</v>
      </c>
      <c r="E114" s="48">
        <v>3</v>
      </c>
      <c r="F114" s="85" t="s">
        <v>1</v>
      </c>
      <c r="G114" s="240">
        <v>66</v>
      </c>
      <c r="H114" s="161">
        <f t="shared" si="20"/>
        <v>453.85560000000009</v>
      </c>
    </row>
    <row r="115" spans="1:8" ht="15.75" thickBot="1" x14ac:dyDescent="0.3">
      <c r="A115" s="37">
        <v>6</v>
      </c>
      <c r="B115" s="247" t="s">
        <v>91</v>
      </c>
      <c r="C115" s="62" t="s">
        <v>97</v>
      </c>
      <c r="D115" s="63">
        <v>29.154</v>
      </c>
      <c r="E115" s="62">
        <v>3</v>
      </c>
      <c r="F115" s="93" t="s">
        <v>1</v>
      </c>
      <c r="G115" s="240">
        <v>66</v>
      </c>
      <c r="H115" s="161">
        <f t="shared" si="20"/>
        <v>384.83280000000002</v>
      </c>
    </row>
    <row r="116" spans="1:8" ht="15.75" thickBot="1" x14ac:dyDescent="0.3">
      <c r="A116" s="29"/>
      <c r="B116" s="15" t="s">
        <v>129</v>
      </c>
      <c r="C116" s="25"/>
      <c r="D116" s="26">
        <f>SUM(D110:D115)</f>
        <v>176.655</v>
      </c>
      <c r="E116" s="25"/>
      <c r="F116" s="89"/>
      <c r="G116" s="27"/>
      <c r="H116" s="28"/>
    </row>
    <row r="117" spans="1:8" ht="15" x14ac:dyDescent="0.25">
      <c r="A117" s="31"/>
      <c r="B117" s="17"/>
      <c r="C117" s="23"/>
      <c r="D117" s="24"/>
      <c r="E117" s="23"/>
      <c r="F117" s="90"/>
      <c r="G117" s="96"/>
      <c r="H117" s="97"/>
    </row>
    <row r="118" spans="1:8" ht="15" x14ac:dyDescent="0.25">
      <c r="A118" s="45">
        <v>1</v>
      </c>
      <c r="B118" s="231" t="s">
        <v>100</v>
      </c>
      <c r="C118" s="5" t="s">
        <v>101</v>
      </c>
      <c r="D118" s="47">
        <v>3</v>
      </c>
      <c r="E118" s="5">
        <v>3</v>
      </c>
      <c r="F118" s="83" t="s">
        <v>1</v>
      </c>
      <c r="G118" s="240">
        <v>66</v>
      </c>
      <c r="H118" s="161">
        <f t="shared" ref="H118:H119" si="21">20%*G118*D118</f>
        <v>39.6</v>
      </c>
    </row>
    <row r="119" spans="1:8" ht="15.75" thickBot="1" x14ac:dyDescent="0.3">
      <c r="A119" s="37">
        <v>2</v>
      </c>
      <c r="B119" s="247" t="s">
        <v>100</v>
      </c>
      <c r="C119" s="41" t="s">
        <v>102</v>
      </c>
      <c r="D119" s="40">
        <v>3.129</v>
      </c>
      <c r="E119" s="41">
        <v>4</v>
      </c>
      <c r="F119" s="80" t="s">
        <v>1</v>
      </c>
      <c r="G119" s="240">
        <v>66</v>
      </c>
      <c r="H119" s="161">
        <f t="shared" si="21"/>
        <v>41.302800000000005</v>
      </c>
    </row>
    <row r="120" spans="1:8" ht="15.75" thickBot="1" x14ac:dyDescent="0.3">
      <c r="A120" s="29"/>
      <c r="B120" s="15" t="s">
        <v>129</v>
      </c>
      <c r="C120" s="3"/>
      <c r="D120" s="4">
        <f>SUM(D118:D119)</f>
        <v>6.1289999999999996</v>
      </c>
      <c r="E120" s="3"/>
      <c r="F120" s="81"/>
      <c r="G120" s="27"/>
      <c r="H120" s="28"/>
    </row>
    <row r="121" spans="1:8" ht="15" x14ac:dyDescent="0.25">
      <c r="A121" s="31"/>
      <c r="B121" s="16"/>
      <c r="C121" s="2"/>
      <c r="D121" s="7"/>
      <c r="E121" s="2"/>
      <c r="F121" s="84"/>
      <c r="G121" s="96"/>
      <c r="H121" s="97"/>
    </row>
    <row r="122" spans="1:8" ht="15" x14ac:dyDescent="0.25">
      <c r="A122" s="45">
        <v>1</v>
      </c>
      <c r="B122" s="231" t="s">
        <v>103</v>
      </c>
      <c r="C122" s="48" t="s">
        <v>104</v>
      </c>
      <c r="D122" s="49">
        <v>38.997999999999998</v>
      </c>
      <c r="E122" s="48">
        <v>3</v>
      </c>
      <c r="F122" s="85" t="s">
        <v>1</v>
      </c>
      <c r="G122" s="240">
        <v>66</v>
      </c>
      <c r="H122" s="161">
        <f t="shared" ref="H122:H125" si="22">20%*G122*D122</f>
        <v>514.77359999999999</v>
      </c>
    </row>
    <row r="123" spans="1:8" ht="15" x14ac:dyDescent="0.25">
      <c r="A123" s="45">
        <v>2</v>
      </c>
      <c r="B123" s="231" t="s">
        <v>103</v>
      </c>
      <c r="C123" s="48" t="s">
        <v>105</v>
      </c>
      <c r="D123" s="49">
        <v>30.001000000000001</v>
      </c>
      <c r="E123" s="48">
        <v>3</v>
      </c>
      <c r="F123" s="85" t="s">
        <v>1</v>
      </c>
      <c r="G123" s="240">
        <v>66</v>
      </c>
      <c r="H123" s="161">
        <f t="shared" si="22"/>
        <v>396.01320000000004</v>
      </c>
    </row>
    <row r="124" spans="1:8" ht="15" x14ac:dyDescent="0.25">
      <c r="A124" s="45">
        <v>3</v>
      </c>
      <c r="B124" s="231" t="s">
        <v>103</v>
      </c>
      <c r="C124" s="48" t="s">
        <v>106</v>
      </c>
      <c r="D124" s="49">
        <v>10.000999999999999</v>
      </c>
      <c r="E124" s="48">
        <v>3</v>
      </c>
      <c r="F124" s="85" t="s">
        <v>1</v>
      </c>
      <c r="G124" s="240">
        <v>66</v>
      </c>
      <c r="H124" s="161">
        <f t="shared" si="22"/>
        <v>132.01320000000001</v>
      </c>
    </row>
    <row r="125" spans="1:8" ht="15.75" thickBot="1" x14ac:dyDescent="0.3">
      <c r="A125" s="37">
        <v>4</v>
      </c>
      <c r="B125" s="247" t="s">
        <v>103</v>
      </c>
      <c r="C125" s="41" t="s">
        <v>107</v>
      </c>
      <c r="D125" s="40">
        <v>30.001000000000001</v>
      </c>
      <c r="E125" s="41">
        <v>3</v>
      </c>
      <c r="F125" s="80" t="s">
        <v>1</v>
      </c>
      <c r="G125" s="240">
        <v>66</v>
      </c>
      <c r="H125" s="161">
        <f t="shared" si="22"/>
        <v>396.01320000000004</v>
      </c>
    </row>
    <row r="126" spans="1:8" ht="15.75" thickBot="1" x14ac:dyDescent="0.3">
      <c r="A126" s="29"/>
      <c r="B126" s="15" t="s">
        <v>129</v>
      </c>
      <c r="C126" s="3"/>
      <c r="D126" s="4">
        <f>SUM(D122:D125)</f>
        <v>109.001</v>
      </c>
      <c r="E126" s="3"/>
      <c r="F126" s="81"/>
      <c r="G126" s="27"/>
      <c r="H126" s="28"/>
    </row>
    <row r="127" spans="1:8" ht="15" x14ac:dyDescent="0.25">
      <c r="A127" s="31"/>
      <c r="B127" s="17"/>
      <c r="C127" s="8"/>
      <c r="D127" s="18"/>
      <c r="E127" s="8"/>
      <c r="F127" s="82"/>
      <c r="G127" s="96"/>
      <c r="H127" s="97"/>
    </row>
    <row r="128" spans="1:8" ht="15" x14ac:dyDescent="0.25">
      <c r="A128" s="45">
        <v>1</v>
      </c>
      <c r="B128" s="231" t="s">
        <v>108</v>
      </c>
      <c r="C128" s="48" t="s">
        <v>109</v>
      </c>
      <c r="D128" s="49">
        <v>9.0009999999999994</v>
      </c>
      <c r="E128" s="48">
        <v>3</v>
      </c>
      <c r="F128" s="85" t="s">
        <v>1</v>
      </c>
      <c r="G128" s="240">
        <v>66</v>
      </c>
      <c r="H128" s="161">
        <f t="shared" ref="H128:H132" si="23">20%*G128*D128</f>
        <v>118.81320000000001</v>
      </c>
    </row>
    <row r="129" spans="1:8" ht="15" x14ac:dyDescent="0.25">
      <c r="A129" s="45">
        <v>2</v>
      </c>
      <c r="B129" s="231" t="s">
        <v>108</v>
      </c>
      <c r="C129" s="48" t="s">
        <v>110</v>
      </c>
      <c r="D129" s="49">
        <v>12.503</v>
      </c>
      <c r="E129" s="48">
        <v>6</v>
      </c>
      <c r="F129" s="85" t="s">
        <v>1</v>
      </c>
      <c r="G129" s="240">
        <v>66</v>
      </c>
      <c r="H129" s="161">
        <f t="shared" si="23"/>
        <v>165.03960000000001</v>
      </c>
    </row>
    <row r="130" spans="1:8" ht="15" x14ac:dyDescent="0.25">
      <c r="A130" s="45">
        <v>3</v>
      </c>
      <c r="B130" s="231" t="s">
        <v>108</v>
      </c>
      <c r="C130" s="48" t="s">
        <v>111</v>
      </c>
      <c r="D130" s="49">
        <v>12.504</v>
      </c>
      <c r="E130" s="48">
        <v>3</v>
      </c>
      <c r="F130" s="85" t="s">
        <v>1</v>
      </c>
      <c r="G130" s="240">
        <v>66</v>
      </c>
      <c r="H130" s="161">
        <f t="shared" si="23"/>
        <v>165.05280000000002</v>
      </c>
    </row>
    <row r="131" spans="1:8" ht="15" x14ac:dyDescent="0.25">
      <c r="A131" s="45">
        <v>4</v>
      </c>
      <c r="B131" s="231" t="s">
        <v>108</v>
      </c>
      <c r="C131" s="48" t="s">
        <v>112</v>
      </c>
      <c r="D131" s="49">
        <v>36.286000000000001</v>
      </c>
      <c r="E131" s="48">
        <v>4</v>
      </c>
      <c r="F131" s="85" t="s">
        <v>1</v>
      </c>
      <c r="G131" s="240">
        <v>66</v>
      </c>
      <c r="H131" s="161">
        <f t="shared" si="23"/>
        <v>478.97520000000003</v>
      </c>
    </row>
    <row r="132" spans="1:8" ht="15.75" thickBot="1" x14ac:dyDescent="0.3">
      <c r="A132" s="37">
        <v>5</v>
      </c>
      <c r="B132" s="247" t="s">
        <v>108</v>
      </c>
      <c r="C132" s="62" t="s">
        <v>113</v>
      </c>
      <c r="D132" s="63">
        <v>10.856999999999999</v>
      </c>
      <c r="E132" s="62">
        <v>3</v>
      </c>
      <c r="F132" s="93" t="s">
        <v>1</v>
      </c>
      <c r="G132" s="240">
        <v>66</v>
      </c>
      <c r="H132" s="161">
        <f t="shared" si="23"/>
        <v>143.3124</v>
      </c>
    </row>
    <row r="133" spans="1:8" ht="15.75" thickBot="1" x14ac:dyDescent="0.3">
      <c r="A133" s="29"/>
      <c r="B133" s="15" t="s">
        <v>129</v>
      </c>
      <c r="C133" s="25"/>
      <c r="D133" s="26">
        <f>SUM(D128:D132)</f>
        <v>81.150999999999996</v>
      </c>
      <c r="E133" s="25"/>
      <c r="F133" s="89"/>
      <c r="G133" s="27"/>
      <c r="H133" s="28"/>
    </row>
    <row r="134" spans="1:8" ht="15" x14ac:dyDescent="0.25">
      <c r="A134" s="147"/>
      <c r="B134" s="43"/>
      <c r="C134" s="23"/>
      <c r="D134" s="24"/>
      <c r="E134" s="23"/>
      <c r="F134" s="23"/>
      <c r="G134" s="96"/>
      <c r="H134" s="96"/>
    </row>
    <row r="135" spans="1:8" ht="15" x14ac:dyDescent="0.25">
      <c r="A135" s="146">
        <v>1</v>
      </c>
      <c r="B135" s="36" t="s">
        <v>114</v>
      </c>
      <c r="C135" s="48" t="s">
        <v>115</v>
      </c>
      <c r="D135" s="49">
        <v>14.003</v>
      </c>
      <c r="E135" s="48">
        <v>4</v>
      </c>
      <c r="F135" s="48" t="s">
        <v>1</v>
      </c>
      <c r="G135" s="240">
        <v>66</v>
      </c>
      <c r="H135" s="161">
        <f t="shared" ref="H135:H138" si="24">20%*G135*D135</f>
        <v>184.83960000000002</v>
      </c>
    </row>
    <row r="136" spans="1:8" ht="15" x14ac:dyDescent="0.25">
      <c r="A136" s="146">
        <v>2</v>
      </c>
      <c r="B136" s="36" t="s">
        <v>114</v>
      </c>
      <c r="C136" s="60" t="s">
        <v>116</v>
      </c>
      <c r="D136" s="35">
        <v>15.003</v>
      </c>
      <c r="E136" s="48">
        <v>4</v>
      </c>
      <c r="F136" s="48" t="s">
        <v>1</v>
      </c>
      <c r="G136" s="240">
        <v>66</v>
      </c>
      <c r="H136" s="161">
        <f t="shared" si="24"/>
        <v>198.03960000000001</v>
      </c>
    </row>
    <row r="137" spans="1:8" ht="15" x14ac:dyDescent="0.25">
      <c r="A137" s="146">
        <v>3</v>
      </c>
      <c r="B137" s="36" t="s">
        <v>114</v>
      </c>
      <c r="C137" s="48" t="s">
        <v>117</v>
      </c>
      <c r="D137" s="49">
        <v>11.798</v>
      </c>
      <c r="E137" s="48">
        <v>4</v>
      </c>
      <c r="F137" s="48" t="s">
        <v>1</v>
      </c>
      <c r="G137" s="240">
        <v>66</v>
      </c>
      <c r="H137" s="161">
        <f t="shared" si="24"/>
        <v>155.73360000000002</v>
      </c>
    </row>
    <row r="138" spans="1:8" ht="15.75" thickBot="1" x14ac:dyDescent="0.3">
      <c r="A138" s="37">
        <v>4</v>
      </c>
      <c r="B138" s="247" t="s">
        <v>114</v>
      </c>
      <c r="C138" s="62" t="s">
        <v>118</v>
      </c>
      <c r="D138" s="63">
        <v>25.006</v>
      </c>
      <c r="E138" s="62">
        <v>4</v>
      </c>
      <c r="F138" s="93" t="s">
        <v>1</v>
      </c>
      <c r="G138" s="240">
        <v>66</v>
      </c>
      <c r="H138" s="161">
        <f t="shared" si="24"/>
        <v>330.07920000000001</v>
      </c>
    </row>
    <row r="139" spans="1:8" ht="15.75" thickBot="1" x14ac:dyDescent="0.3">
      <c r="A139" s="29"/>
      <c r="B139" s="15" t="s">
        <v>129</v>
      </c>
      <c r="C139" s="25"/>
      <c r="D139" s="26">
        <f>SUM(D135:D138)</f>
        <v>65.81</v>
      </c>
      <c r="E139" s="25"/>
      <c r="F139" s="89"/>
      <c r="G139" s="27"/>
      <c r="H139" s="28"/>
    </row>
    <row r="140" spans="1:8" x14ac:dyDescent="0.2">
      <c r="A140" s="142"/>
      <c r="B140" s="148"/>
      <c r="C140" s="143"/>
      <c r="D140" s="144"/>
      <c r="E140" s="143"/>
      <c r="F140" s="143"/>
      <c r="G140" s="129"/>
      <c r="H140" s="130"/>
    </row>
    <row r="141" spans="1:8" ht="15" x14ac:dyDescent="0.25">
      <c r="A141" s="45">
        <v>1</v>
      </c>
      <c r="B141" s="36" t="s">
        <v>119</v>
      </c>
      <c r="C141" s="5" t="s">
        <v>120</v>
      </c>
      <c r="D141" s="61">
        <v>10.752000000000001</v>
      </c>
      <c r="E141" s="5">
        <v>4</v>
      </c>
      <c r="F141" s="5" t="s">
        <v>1</v>
      </c>
      <c r="G141" s="240">
        <v>66</v>
      </c>
      <c r="H141" s="161">
        <f t="shared" ref="H141" si="25">20%*G141*D141</f>
        <v>141.92640000000003</v>
      </c>
    </row>
    <row r="142" spans="1:8" ht="15.75" thickBot="1" x14ac:dyDescent="0.3">
      <c r="A142" s="145"/>
      <c r="B142" s="149" t="s">
        <v>129</v>
      </c>
      <c r="C142" s="132"/>
      <c r="D142" s="150">
        <f>SUM(D141)</f>
        <v>10.752000000000001</v>
      </c>
      <c r="E142" s="132"/>
      <c r="F142" s="132"/>
      <c r="G142" s="133"/>
      <c r="H142" s="134"/>
    </row>
    <row r="143" spans="1:8" ht="15.75" thickBot="1" x14ac:dyDescent="0.3">
      <c r="A143" s="30"/>
      <c r="B143" s="16"/>
      <c r="C143" s="2"/>
      <c r="D143" s="256"/>
      <c r="E143" s="2"/>
      <c r="F143" s="84"/>
      <c r="G143" s="162"/>
      <c r="H143" s="233"/>
    </row>
    <row r="144" spans="1:8" ht="31.5" customHeight="1" thickBot="1" x14ac:dyDescent="0.3">
      <c r="A144" s="68"/>
      <c r="B144" s="257" t="s">
        <v>131</v>
      </c>
      <c r="C144" s="72" t="s">
        <v>146</v>
      </c>
      <c r="D144" s="70">
        <f>SUM(D142,D139,D133,D126,D120,D116,D108,D104,D100,D95,D92,D88,D85,D81,D76,D64,D53,D46,D43,D37,D31,D28,D25,D22,D19,D14,D8)</f>
        <v>1519.114</v>
      </c>
      <c r="E144" s="69"/>
      <c r="F144" s="69"/>
      <c r="G144" s="27"/>
      <c r="H144" s="28"/>
    </row>
    <row r="145" spans="1:8" x14ac:dyDescent="0.2">
      <c r="A145" s="135"/>
      <c r="B145" s="119"/>
      <c r="C145" s="139"/>
      <c r="D145" s="141"/>
      <c r="E145" s="139"/>
      <c r="F145" s="139"/>
      <c r="G145" s="122"/>
      <c r="H145" s="122"/>
    </row>
    <row r="146" spans="1:8" x14ac:dyDescent="0.2">
      <c r="A146" s="135"/>
      <c r="B146" s="73"/>
      <c r="C146" s="74"/>
      <c r="D146" s="75"/>
      <c r="E146" s="76"/>
      <c r="F146" s="77"/>
      <c r="G146" s="156"/>
      <c r="H146" s="122"/>
    </row>
    <row r="147" spans="1:8" x14ac:dyDescent="0.2">
      <c r="A147" s="135"/>
      <c r="B147" s="119"/>
      <c r="C147" s="139"/>
      <c r="D147" s="141"/>
      <c r="E147" s="139"/>
      <c r="F147" s="139"/>
      <c r="G147" s="122"/>
      <c r="H147" s="122"/>
    </row>
    <row r="149" spans="1:8" x14ac:dyDescent="0.2">
      <c r="A149" s="1"/>
      <c r="B149" s="1"/>
      <c r="C149" s="1"/>
      <c r="D149" s="1"/>
      <c r="E149" s="1"/>
      <c r="F149" s="1"/>
    </row>
  </sheetData>
  <mergeCells count="2">
    <mergeCell ref="A1:B1"/>
    <mergeCell ref="A2:H2"/>
  </mergeCells>
  <pageMargins left="0.70866141732283472" right="0.70866141732283472" top="0.74803149606299213" bottom="0.74803149606299213" header="0.31496062992125984" footer="0.31496062992125984"/>
  <pageSetup paperSize="9" scale="82" orientation="portrait" verticalDpi="4294967294" r:id="rId1"/>
  <rowBreaks count="2" manualBreakCount="2">
    <brk id="105" max="7" man="1"/>
    <brk id="147" max="16383"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4"/>
  <sheetViews>
    <sheetView workbookViewId="0">
      <selection activeCell="A2" sqref="A2:H2"/>
    </sheetView>
  </sheetViews>
  <sheetFormatPr defaultRowHeight="14.25" x14ac:dyDescent="0.2"/>
  <cols>
    <col min="1" max="1" width="11.7109375" style="6" customWidth="1"/>
    <col min="2" max="2" width="14.5703125" style="6" customWidth="1"/>
    <col min="3" max="3" width="24.140625" style="6" customWidth="1"/>
    <col min="4" max="4" width="11.140625" style="6" customWidth="1"/>
    <col min="5" max="5" width="6.85546875" style="6" customWidth="1"/>
    <col min="6" max="6" width="9.5703125" style="6" customWidth="1"/>
    <col min="7" max="7" width="12.5703125" style="1" customWidth="1"/>
    <col min="8" max="8" width="14.85546875" style="1" customWidth="1"/>
    <col min="9" max="16384" width="9.140625" style="1"/>
  </cols>
  <sheetData>
    <row r="1" spans="1:8" ht="15" x14ac:dyDescent="0.25">
      <c r="A1" s="268" t="s">
        <v>132</v>
      </c>
      <c r="B1" s="268"/>
      <c r="C1" s="220"/>
      <c r="D1" s="151"/>
      <c r="E1" s="151"/>
      <c r="F1" s="151"/>
      <c r="G1" s="151"/>
      <c r="H1" s="152"/>
    </row>
    <row r="2" spans="1:8" ht="96" customHeight="1" thickBot="1" x14ac:dyDescent="0.25">
      <c r="A2" s="269" t="s">
        <v>147</v>
      </c>
      <c r="B2" s="269"/>
      <c r="C2" s="269"/>
      <c r="D2" s="269"/>
      <c r="E2" s="269"/>
      <c r="F2" s="269"/>
      <c r="G2" s="269"/>
      <c r="H2" s="269"/>
    </row>
    <row r="3" spans="1:8" x14ac:dyDescent="0.2">
      <c r="A3" s="270" t="s">
        <v>133</v>
      </c>
      <c r="B3" s="271"/>
      <c r="C3" s="271"/>
      <c r="D3" s="271"/>
      <c r="E3" s="271"/>
      <c r="F3" s="271"/>
      <c r="G3" s="271"/>
      <c r="H3" s="272"/>
    </row>
    <row r="4" spans="1:8" x14ac:dyDescent="0.2">
      <c r="A4" s="273"/>
      <c r="B4" s="274"/>
      <c r="C4" s="274"/>
      <c r="D4" s="274"/>
      <c r="E4" s="274"/>
      <c r="F4" s="274"/>
      <c r="G4" s="274"/>
      <c r="H4" s="275"/>
    </row>
    <row r="5" spans="1:8" ht="15" thickBot="1" x14ac:dyDescent="0.25">
      <c r="A5" s="276"/>
      <c r="B5" s="277"/>
      <c r="C5" s="277"/>
      <c r="D5" s="277"/>
      <c r="E5" s="277"/>
      <c r="F5" s="277"/>
      <c r="G5" s="277"/>
      <c r="H5" s="278"/>
    </row>
    <row r="6" spans="1:8" ht="29.25" customHeight="1" thickBot="1" x14ac:dyDescent="0.3">
      <c r="A6" s="221" t="s">
        <v>128</v>
      </c>
      <c r="B6" s="222" t="s">
        <v>2</v>
      </c>
      <c r="C6" s="222" t="s">
        <v>4</v>
      </c>
      <c r="D6" s="223" t="s">
        <v>5</v>
      </c>
      <c r="E6" s="222" t="s">
        <v>3</v>
      </c>
      <c r="F6" s="222" t="s">
        <v>0</v>
      </c>
      <c r="G6" s="224" t="s">
        <v>134</v>
      </c>
      <c r="H6" s="225" t="s">
        <v>135</v>
      </c>
    </row>
    <row r="7" spans="1:8" ht="15.75" thickBot="1" x14ac:dyDescent="0.3">
      <c r="A7" s="226">
        <v>1</v>
      </c>
      <c r="B7" s="227">
        <v>2</v>
      </c>
      <c r="C7" s="227">
        <v>3</v>
      </c>
      <c r="D7" s="227">
        <v>4</v>
      </c>
      <c r="E7" s="227">
        <v>5</v>
      </c>
      <c r="F7" s="227">
        <v>6</v>
      </c>
      <c r="G7" s="153">
        <v>7</v>
      </c>
      <c r="H7" s="154">
        <v>8</v>
      </c>
    </row>
    <row r="8" spans="1:8" x14ac:dyDescent="0.2">
      <c r="A8" s="31">
        <v>1</v>
      </c>
      <c r="B8" s="53" t="s">
        <v>121</v>
      </c>
      <c r="C8" s="8" t="s">
        <v>122</v>
      </c>
      <c r="D8" s="95">
        <v>19.998999999999999</v>
      </c>
      <c r="E8" s="8">
        <v>3</v>
      </c>
      <c r="F8" s="112" t="s">
        <v>1</v>
      </c>
      <c r="G8" s="258">
        <v>61</v>
      </c>
      <c r="H8" s="155">
        <f>20%*G8*D8</f>
        <v>243.98779999999999</v>
      </c>
    </row>
    <row r="9" spans="1:8" x14ac:dyDescent="0.2">
      <c r="A9" s="45">
        <v>2</v>
      </c>
      <c r="B9" s="46" t="s">
        <v>121</v>
      </c>
      <c r="C9" s="32" t="s">
        <v>123</v>
      </c>
      <c r="D9" s="33">
        <v>1.379</v>
      </c>
      <c r="E9" s="5">
        <v>4</v>
      </c>
      <c r="F9" s="110" t="s">
        <v>1</v>
      </c>
      <c r="G9" s="258">
        <v>61</v>
      </c>
      <c r="H9" s="155">
        <f t="shared" ref="H9:H13" si="0">20%*G9*D9</f>
        <v>16.823800000000002</v>
      </c>
    </row>
    <row r="10" spans="1:8" x14ac:dyDescent="0.2">
      <c r="A10" s="45">
        <v>3</v>
      </c>
      <c r="B10" s="46" t="s">
        <v>121</v>
      </c>
      <c r="C10" s="5" t="s">
        <v>124</v>
      </c>
      <c r="D10" s="47">
        <v>15.000999999999999</v>
      </c>
      <c r="E10" s="5">
        <v>3</v>
      </c>
      <c r="F10" s="110" t="s">
        <v>1</v>
      </c>
      <c r="G10" s="258">
        <v>61</v>
      </c>
      <c r="H10" s="155">
        <f t="shared" si="0"/>
        <v>183.01220000000001</v>
      </c>
    </row>
    <row r="11" spans="1:8" x14ac:dyDescent="0.2">
      <c r="A11" s="45">
        <v>4</v>
      </c>
      <c r="B11" s="46" t="s">
        <v>121</v>
      </c>
      <c r="C11" s="34" t="s">
        <v>125</v>
      </c>
      <c r="D11" s="35">
        <v>10.419</v>
      </c>
      <c r="E11" s="5">
        <v>3</v>
      </c>
      <c r="F11" s="110" t="s">
        <v>1</v>
      </c>
      <c r="G11" s="258">
        <v>61</v>
      </c>
      <c r="H11" s="155">
        <f t="shared" si="0"/>
        <v>127.11180000000002</v>
      </c>
    </row>
    <row r="12" spans="1:8" x14ac:dyDescent="0.2">
      <c r="A12" s="45">
        <v>5</v>
      </c>
      <c r="B12" s="46" t="s">
        <v>121</v>
      </c>
      <c r="C12" s="34" t="s">
        <v>126</v>
      </c>
      <c r="D12" s="35">
        <v>10.419</v>
      </c>
      <c r="E12" s="5">
        <v>3</v>
      </c>
      <c r="F12" s="110" t="s">
        <v>1</v>
      </c>
      <c r="G12" s="258">
        <v>61</v>
      </c>
      <c r="H12" s="155">
        <f t="shared" si="0"/>
        <v>127.11180000000002</v>
      </c>
    </row>
    <row r="13" spans="1:8" ht="15" thickBot="1" x14ac:dyDescent="0.25">
      <c r="A13" s="37">
        <v>6</v>
      </c>
      <c r="B13" s="50" t="s">
        <v>121</v>
      </c>
      <c r="C13" s="41" t="s">
        <v>127</v>
      </c>
      <c r="D13" s="40">
        <v>29.998999999999999</v>
      </c>
      <c r="E13" s="41">
        <v>3</v>
      </c>
      <c r="F13" s="111" t="s">
        <v>1</v>
      </c>
      <c r="G13" s="258">
        <v>61</v>
      </c>
      <c r="H13" s="155">
        <f t="shared" si="0"/>
        <v>365.98779999999999</v>
      </c>
    </row>
    <row r="14" spans="1:8" ht="15.75" thickBot="1" x14ac:dyDescent="0.3">
      <c r="A14" s="68"/>
      <c r="B14" s="72" t="s">
        <v>129</v>
      </c>
      <c r="C14" s="69"/>
      <c r="D14" s="70">
        <f>SUM(D8:D13)</f>
        <v>87.215999999999994</v>
      </c>
      <c r="E14" s="69"/>
      <c r="F14" s="94"/>
      <c r="G14" s="27"/>
      <c r="H14" s="28"/>
    </row>
  </sheetData>
  <mergeCells count="3">
    <mergeCell ref="A1:B1"/>
    <mergeCell ref="A2:H2"/>
    <mergeCell ref="A3:H5"/>
  </mergeCells>
  <pageMargins left="0.70866141732283472" right="0.70866141732283472" top="0.74803149606299213" bottom="0.74803149606299213" header="0.31496062992125984" footer="0.31496062992125984"/>
  <pageSetup paperSize="9" scale="82"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4"/>
  <sheetViews>
    <sheetView tabSelected="1" zoomScaleNormal="100" workbookViewId="0">
      <selection activeCell="O16" sqref="O16"/>
    </sheetView>
  </sheetViews>
  <sheetFormatPr defaultRowHeight="15" x14ac:dyDescent="0.25"/>
  <cols>
    <col min="1" max="1" width="7.7109375" style="168" customWidth="1"/>
    <col min="2" max="2" width="14.85546875" style="168" customWidth="1"/>
    <col min="3" max="3" width="13.28515625" style="168" customWidth="1"/>
    <col min="4" max="4" width="9.140625" style="168"/>
    <col min="5" max="5" width="10.28515625" style="168" customWidth="1"/>
    <col min="6" max="6" width="6.85546875" style="168" customWidth="1"/>
    <col min="7" max="7" width="9.140625" style="168"/>
    <col min="8" max="8" width="10.28515625" style="168" customWidth="1"/>
    <col min="9" max="9" width="16.28515625" style="168" customWidth="1"/>
    <col min="10" max="10" width="9.140625" style="168"/>
    <col min="11" max="257" width="9.140625" style="169"/>
    <col min="258" max="258" width="7.7109375" style="169" customWidth="1"/>
    <col min="259" max="259" width="13.85546875" style="169" customWidth="1"/>
    <col min="260" max="260" width="13.28515625" style="169" customWidth="1"/>
    <col min="261" max="261" width="9.140625" style="169"/>
    <col min="262" max="262" width="6.85546875" style="169" customWidth="1"/>
    <col min="263" max="264" width="9.140625" style="169"/>
    <col min="265" max="265" width="16.28515625" style="169" customWidth="1"/>
    <col min="266" max="513" width="9.140625" style="169"/>
    <col min="514" max="514" width="7.7109375" style="169" customWidth="1"/>
    <col min="515" max="515" width="13.85546875" style="169" customWidth="1"/>
    <col min="516" max="516" width="13.28515625" style="169" customWidth="1"/>
    <col min="517" max="517" width="9.140625" style="169"/>
    <col min="518" max="518" width="6.85546875" style="169" customWidth="1"/>
    <col min="519" max="520" width="9.140625" style="169"/>
    <col min="521" max="521" width="16.28515625" style="169" customWidth="1"/>
    <col min="522" max="769" width="9.140625" style="169"/>
    <col min="770" max="770" width="7.7109375" style="169" customWidth="1"/>
    <col min="771" max="771" width="13.85546875" style="169" customWidth="1"/>
    <col min="772" max="772" width="13.28515625" style="169" customWidth="1"/>
    <col min="773" max="773" width="9.140625" style="169"/>
    <col min="774" max="774" width="6.85546875" style="169" customWidth="1"/>
    <col min="775" max="776" width="9.140625" style="169"/>
    <col min="777" max="777" width="16.28515625" style="169" customWidth="1"/>
    <col min="778" max="1025" width="9.140625" style="169"/>
    <col min="1026" max="1026" width="7.7109375" style="169" customWidth="1"/>
    <col min="1027" max="1027" width="13.85546875" style="169" customWidth="1"/>
    <col min="1028" max="1028" width="13.28515625" style="169" customWidth="1"/>
    <col min="1029" max="1029" width="9.140625" style="169"/>
    <col min="1030" max="1030" width="6.85546875" style="169" customWidth="1"/>
    <col min="1031" max="1032" width="9.140625" style="169"/>
    <col min="1033" max="1033" width="16.28515625" style="169" customWidth="1"/>
    <col min="1034" max="1281" width="9.140625" style="169"/>
    <col min="1282" max="1282" width="7.7109375" style="169" customWidth="1"/>
    <col min="1283" max="1283" width="13.85546875" style="169" customWidth="1"/>
    <col min="1284" max="1284" width="13.28515625" style="169" customWidth="1"/>
    <col min="1285" max="1285" width="9.140625" style="169"/>
    <col min="1286" max="1286" width="6.85546875" style="169" customWidth="1"/>
    <col min="1287" max="1288" width="9.140625" style="169"/>
    <col min="1289" max="1289" width="16.28515625" style="169" customWidth="1"/>
    <col min="1290" max="1537" width="9.140625" style="169"/>
    <col min="1538" max="1538" width="7.7109375" style="169" customWidth="1"/>
    <col min="1539" max="1539" width="13.85546875" style="169" customWidth="1"/>
    <col min="1540" max="1540" width="13.28515625" style="169" customWidth="1"/>
    <col min="1541" max="1541" width="9.140625" style="169"/>
    <col min="1542" max="1542" width="6.85546875" style="169" customWidth="1"/>
    <col min="1543" max="1544" width="9.140625" style="169"/>
    <col min="1545" max="1545" width="16.28515625" style="169" customWidth="1"/>
    <col min="1546" max="1793" width="9.140625" style="169"/>
    <col min="1794" max="1794" width="7.7109375" style="169" customWidth="1"/>
    <col min="1795" max="1795" width="13.85546875" style="169" customWidth="1"/>
    <col min="1796" max="1796" width="13.28515625" style="169" customWidth="1"/>
    <col min="1797" max="1797" width="9.140625" style="169"/>
    <col min="1798" max="1798" width="6.85546875" style="169" customWidth="1"/>
    <col min="1799" max="1800" width="9.140625" style="169"/>
    <col min="1801" max="1801" width="16.28515625" style="169" customWidth="1"/>
    <col min="1802" max="2049" width="9.140625" style="169"/>
    <col min="2050" max="2050" width="7.7109375" style="169" customWidth="1"/>
    <col min="2051" max="2051" width="13.85546875" style="169" customWidth="1"/>
    <col min="2052" max="2052" width="13.28515625" style="169" customWidth="1"/>
    <col min="2053" max="2053" width="9.140625" style="169"/>
    <col min="2054" max="2054" width="6.85546875" style="169" customWidth="1"/>
    <col min="2055" max="2056" width="9.140625" style="169"/>
    <col min="2057" max="2057" width="16.28515625" style="169" customWidth="1"/>
    <col min="2058" max="2305" width="9.140625" style="169"/>
    <col min="2306" max="2306" width="7.7109375" style="169" customWidth="1"/>
    <col min="2307" max="2307" width="13.85546875" style="169" customWidth="1"/>
    <col min="2308" max="2308" width="13.28515625" style="169" customWidth="1"/>
    <col min="2309" max="2309" width="9.140625" style="169"/>
    <col min="2310" max="2310" width="6.85546875" style="169" customWidth="1"/>
    <col min="2311" max="2312" width="9.140625" style="169"/>
    <col min="2313" max="2313" width="16.28515625" style="169" customWidth="1"/>
    <col min="2314" max="2561" width="9.140625" style="169"/>
    <col min="2562" max="2562" width="7.7109375" style="169" customWidth="1"/>
    <col min="2563" max="2563" width="13.85546875" style="169" customWidth="1"/>
    <col min="2564" max="2564" width="13.28515625" style="169" customWidth="1"/>
    <col min="2565" max="2565" width="9.140625" style="169"/>
    <col min="2566" max="2566" width="6.85546875" style="169" customWidth="1"/>
    <col min="2567" max="2568" width="9.140625" style="169"/>
    <col min="2569" max="2569" width="16.28515625" style="169" customWidth="1"/>
    <col min="2570" max="2817" width="9.140625" style="169"/>
    <col min="2818" max="2818" width="7.7109375" style="169" customWidth="1"/>
    <col min="2819" max="2819" width="13.85546875" style="169" customWidth="1"/>
    <col min="2820" max="2820" width="13.28515625" style="169" customWidth="1"/>
    <col min="2821" max="2821" width="9.140625" style="169"/>
    <col min="2822" max="2822" width="6.85546875" style="169" customWidth="1"/>
    <col min="2823" max="2824" width="9.140625" style="169"/>
    <col min="2825" max="2825" width="16.28515625" style="169" customWidth="1"/>
    <col min="2826" max="3073" width="9.140625" style="169"/>
    <col min="3074" max="3074" width="7.7109375" style="169" customWidth="1"/>
    <col min="3075" max="3075" width="13.85546875" style="169" customWidth="1"/>
    <col min="3076" max="3076" width="13.28515625" style="169" customWidth="1"/>
    <col min="3077" max="3077" width="9.140625" style="169"/>
    <col min="3078" max="3078" width="6.85546875" style="169" customWidth="1"/>
    <col min="3079" max="3080" width="9.140625" style="169"/>
    <col min="3081" max="3081" width="16.28515625" style="169" customWidth="1"/>
    <col min="3082" max="3329" width="9.140625" style="169"/>
    <col min="3330" max="3330" width="7.7109375" style="169" customWidth="1"/>
    <col min="3331" max="3331" width="13.85546875" style="169" customWidth="1"/>
    <col min="3332" max="3332" width="13.28515625" style="169" customWidth="1"/>
    <col min="3333" max="3333" width="9.140625" style="169"/>
    <col min="3334" max="3334" width="6.85546875" style="169" customWidth="1"/>
    <col min="3335" max="3336" width="9.140625" style="169"/>
    <col min="3337" max="3337" width="16.28515625" style="169" customWidth="1"/>
    <col min="3338" max="3585" width="9.140625" style="169"/>
    <col min="3586" max="3586" width="7.7109375" style="169" customWidth="1"/>
    <col min="3587" max="3587" width="13.85546875" style="169" customWidth="1"/>
    <col min="3588" max="3588" width="13.28515625" style="169" customWidth="1"/>
    <col min="3589" max="3589" width="9.140625" style="169"/>
    <col min="3590" max="3590" width="6.85546875" style="169" customWidth="1"/>
    <col min="3591" max="3592" width="9.140625" style="169"/>
    <col min="3593" max="3593" width="16.28515625" style="169" customWidth="1"/>
    <col min="3594" max="3841" width="9.140625" style="169"/>
    <col min="3842" max="3842" width="7.7109375" style="169" customWidth="1"/>
    <col min="3843" max="3843" width="13.85546875" style="169" customWidth="1"/>
    <col min="3844" max="3844" width="13.28515625" style="169" customWidth="1"/>
    <col min="3845" max="3845" width="9.140625" style="169"/>
    <col min="3846" max="3846" width="6.85546875" style="169" customWidth="1"/>
    <col min="3847" max="3848" width="9.140625" style="169"/>
    <col min="3849" max="3849" width="16.28515625" style="169" customWidth="1"/>
    <col min="3850" max="4097" width="9.140625" style="169"/>
    <col min="4098" max="4098" width="7.7109375" style="169" customWidth="1"/>
    <col min="4099" max="4099" width="13.85546875" style="169" customWidth="1"/>
    <col min="4100" max="4100" width="13.28515625" style="169" customWidth="1"/>
    <col min="4101" max="4101" width="9.140625" style="169"/>
    <col min="4102" max="4102" width="6.85546875" style="169" customWidth="1"/>
    <col min="4103" max="4104" width="9.140625" style="169"/>
    <col min="4105" max="4105" width="16.28515625" style="169" customWidth="1"/>
    <col min="4106" max="4353" width="9.140625" style="169"/>
    <col min="4354" max="4354" width="7.7109375" style="169" customWidth="1"/>
    <col min="4355" max="4355" width="13.85546875" style="169" customWidth="1"/>
    <col min="4356" max="4356" width="13.28515625" style="169" customWidth="1"/>
    <col min="4357" max="4357" width="9.140625" style="169"/>
    <col min="4358" max="4358" width="6.85546875" style="169" customWidth="1"/>
    <col min="4359" max="4360" width="9.140625" style="169"/>
    <col min="4361" max="4361" width="16.28515625" style="169" customWidth="1"/>
    <col min="4362" max="4609" width="9.140625" style="169"/>
    <col min="4610" max="4610" width="7.7109375" style="169" customWidth="1"/>
    <col min="4611" max="4611" width="13.85546875" style="169" customWidth="1"/>
    <col min="4612" max="4612" width="13.28515625" style="169" customWidth="1"/>
    <col min="4613" max="4613" width="9.140625" style="169"/>
    <col min="4614" max="4614" width="6.85546875" style="169" customWidth="1"/>
    <col min="4615" max="4616" width="9.140625" style="169"/>
    <col min="4617" max="4617" width="16.28515625" style="169" customWidth="1"/>
    <col min="4618" max="4865" width="9.140625" style="169"/>
    <col min="4866" max="4866" width="7.7109375" style="169" customWidth="1"/>
    <col min="4867" max="4867" width="13.85546875" style="169" customWidth="1"/>
    <col min="4868" max="4868" width="13.28515625" style="169" customWidth="1"/>
    <col min="4869" max="4869" width="9.140625" style="169"/>
    <col min="4870" max="4870" width="6.85546875" style="169" customWidth="1"/>
    <col min="4871" max="4872" width="9.140625" style="169"/>
    <col min="4873" max="4873" width="16.28515625" style="169" customWidth="1"/>
    <col min="4874" max="5121" width="9.140625" style="169"/>
    <col min="5122" max="5122" width="7.7109375" style="169" customWidth="1"/>
    <col min="5123" max="5123" width="13.85546875" style="169" customWidth="1"/>
    <col min="5124" max="5124" width="13.28515625" style="169" customWidth="1"/>
    <col min="5125" max="5125" width="9.140625" style="169"/>
    <col min="5126" max="5126" width="6.85546875" style="169" customWidth="1"/>
    <col min="5127" max="5128" width="9.140625" style="169"/>
    <col min="5129" max="5129" width="16.28515625" style="169" customWidth="1"/>
    <col min="5130" max="5377" width="9.140625" style="169"/>
    <col min="5378" max="5378" width="7.7109375" style="169" customWidth="1"/>
    <col min="5379" max="5379" width="13.85546875" style="169" customWidth="1"/>
    <col min="5380" max="5380" width="13.28515625" style="169" customWidth="1"/>
    <col min="5381" max="5381" width="9.140625" style="169"/>
    <col min="5382" max="5382" width="6.85546875" style="169" customWidth="1"/>
    <col min="5383" max="5384" width="9.140625" style="169"/>
    <col min="5385" max="5385" width="16.28515625" style="169" customWidth="1"/>
    <col min="5386" max="5633" width="9.140625" style="169"/>
    <col min="5634" max="5634" width="7.7109375" style="169" customWidth="1"/>
    <col min="5635" max="5635" width="13.85546875" style="169" customWidth="1"/>
    <col min="5636" max="5636" width="13.28515625" style="169" customWidth="1"/>
    <col min="5637" max="5637" width="9.140625" style="169"/>
    <col min="5638" max="5638" width="6.85546875" style="169" customWidth="1"/>
    <col min="5639" max="5640" width="9.140625" style="169"/>
    <col min="5641" max="5641" width="16.28515625" style="169" customWidth="1"/>
    <col min="5642" max="5889" width="9.140625" style="169"/>
    <col min="5890" max="5890" width="7.7109375" style="169" customWidth="1"/>
    <col min="5891" max="5891" width="13.85546875" style="169" customWidth="1"/>
    <col min="5892" max="5892" width="13.28515625" style="169" customWidth="1"/>
    <col min="5893" max="5893" width="9.140625" style="169"/>
    <col min="5894" max="5894" width="6.85546875" style="169" customWidth="1"/>
    <col min="5895" max="5896" width="9.140625" style="169"/>
    <col min="5897" max="5897" width="16.28515625" style="169" customWidth="1"/>
    <col min="5898" max="6145" width="9.140625" style="169"/>
    <col min="6146" max="6146" width="7.7109375" style="169" customWidth="1"/>
    <col min="6147" max="6147" width="13.85546875" style="169" customWidth="1"/>
    <col min="6148" max="6148" width="13.28515625" style="169" customWidth="1"/>
    <col min="6149" max="6149" width="9.140625" style="169"/>
    <col min="6150" max="6150" width="6.85546875" style="169" customWidth="1"/>
    <col min="6151" max="6152" width="9.140625" style="169"/>
    <col min="6153" max="6153" width="16.28515625" style="169" customWidth="1"/>
    <col min="6154" max="6401" width="9.140625" style="169"/>
    <col min="6402" max="6402" width="7.7109375" style="169" customWidth="1"/>
    <col min="6403" max="6403" width="13.85546875" style="169" customWidth="1"/>
    <col min="6404" max="6404" width="13.28515625" style="169" customWidth="1"/>
    <col min="6405" max="6405" width="9.140625" style="169"/>
    <col min="6406" max="6406" width="6.85546875" style="169" customWidth="1"/>
    <col min="6407" max="6408" width="9.140625" style="169"/>
    <col min="6409" max="6409" width="16.28515625" style="169" customWidth="1"/>
    <col min="6410" max="6657" width="9.140625" style="169"/>
    <col min="6658" max="6658" width="7.7109375" style="169" customWidth="1"/>
    <col min="6659" max="6659" width="13.85546875" style="169" customWidth="1"/>
    <col min="6660" max="6660" width="13.28515625" style="169" customWidth="1"/>
    <col min="6661" max="6661" width="9.140625" style="169"/>
    <col min="6662" max="6662" width="6.85546875" style="169" customWidth="1"/>
    <col min="6663" max="6664" width="9.140625" style="169"/>
    <col min="6665" max="6665" width="16.28515625" style="169" customWidth="1"/>
    <col min="6666" max="6913" width="9.140625" style="169"/>
    <col min="6914" max="6914" width="7.7109375" style="169" customWidth="1"/>
    <col min="6915" max="6915" width="13.85546875" style="169" customWidth="1"/>
    <col min="6916" max="6916" width="13.28515625" style="169" customWidth="1"/>
    <col min="6917" max="6917" width="9.140625" style="169"/>
    <col min="6918" max="6918" width="6.85546875" style="169" customWidth="1"/>
    <col min="6919" max="6920" width="9.140625" style="169"/>
    <col min="6921" max="6921" width="16.28515625" style="169" customWidth="1"/>
    <col min="6922" max="7169" width="9.140625" style="169"/>
    <col min="7170" max="7170" width="7.7109375" style="169" customWidth="1"/>
    <col min="7171" max="7171" width="13.85546875" style="169" customWidth="1"/>
    <col min="7172" max="7172" width="13.28515625" style="169" customWidth="1"/>
    <col min="7173" max="7173" width="9.140625" style="169"/>
    <col min="7174" max="7174" width="6.85546875" style="169" customWidth="1"/>
    <col min="7175" max="7176" width="9.140625" style="169"/>
    <col min="7177" max="7177" width="16.28515625" style="169" customWidth="1"/>
    <col min="7178" max="7425" width="9.140625" style="169"/>
    <col min="7426" max="7426" width="7.7109375" style="169" customWidth="1"/>
    <col min="7427" max="7427" width="13.85546875" style="169" customWidth="1"/>
    <col min="7428" max="7428" width="13.28515625" style="169" customWidth="1"/>
    <col min="7429" max="7429" width="9.140625" style="169"/>
    <col min="7430" max="7430" width="6.85546875" style="169" customWidth="1"/>
    <col min="7431" max="7432" width="9.140625" style="169"/>
    <col min="7433" max="7433" width="16.28515625" style="169" customWidth="1"/>
    <col min="7434" max="7681" width="9.140625" style="169"/>
    <col min="7682" max="7682" width="7.7109375" style="169" customWidth="1"/>
    <col min="7683" max="7683" width="13.85546875" style="169" customWidth="1"/>
    <col min="7684" max="7684" width="13.28515625" style="169" customWidth="1"/>
    <col min="7685" max="7685" width="9.140625" style="169"/>
    <col min="7686" max="7686" width="6.85546875" style="169" customWidth="1"/>
    <col min="7687" max="7688" width="9.140625" style="169"/>
    <col min="7689" max="7689" width="16.28515625" style="169" customWidth="1"/>
    <col min="7690" max="7937" width="9.140625" style="169"/>
    <col min="7938" max="7938" width="7.7109375" style="169" customWidth="1"/>
    <col min="7939" max="7939" width="13.85546875" style="169" customWidth="1"/>
    <col min="7940" max="7940" width="13.28515625" style="169" customWidth="1"/>
    <col min="7941" max="7941" width="9.140625" style="169"/>
    <col min="7942" max="7942" width="6.85546875" style="169" customWidth="1"/>
    <col min="7943" max="7944" width="9.140625" style="169"/>
    <col min="7945" max="7945" width="16.28515625" style="169" customWidth="1"/>
    <col min="7946" max="8193" width="9.140625" style="169"/>
    <col min="8194" max="8194" width="7.7109375" style="169" customWidth="1"/>
    <col min="8195" max="8195" width="13.85546875" style="169" customWidth="1"/>
    <col min="8196" max="8196" width="13.28515625" style="169" customWidth="1"/>
    <col min="8197" max="8197" width="9.140625" style="169"/>
    <col min="8198" max="8198" width="6.85546875" style="169" customWidth="1"/>
    <col min="8199" max="8200" width="9.140625" style="169"/>
    <col min="8201" max="8201" width="16.28515625" style="169" customWidth="1"/>
    <col min="8202" max="8449" width="9.140625" style="169"/>
    <col min="8450" max="8450" width="7.7109375" style="169" customWidth="1"/>
    <col min="8451" max="8451" width="13.85546875" style="169" customWidth="1"/>
    <col min="8452" max="8452" width="13.28515625" style="169" customWidth="1"/>
    <col min="8453" max="8453" width="9.140625" style="169"/>
    <col min="8454" max="8454" width="6.85546875" style="169" customWidth="1"/>
    <col min="8455" max="8456" width="9.140625" style="169"/>
    <col min="8457" max="8457" width="16.28515625" style="169" customWidth="1"/>
    <col min="8458" max="8705" width="9.140625" style="169"/>
    <col min="8706" max="8706" width="7.7109375" style="169" customWidth="1"/>
    <col min="8707" max="8707" width="13.85546875" style="169" customWidth="1"/>
    <col min="8708" max="8708" width="13.28515625" style="169" customWidth="1"/>
    <col min="8709" max="8709" width="9.140625" style="169"/>
    <col min="8710" max="8710" width="6.85546875" style="169" customWidth="1"/>
    <col min="8711" max="8712" width="9.140625" style="169"/>
    <col min="8713" max="8713" width="16.28515625" style="169" customWidth="1"/>
    <col min="8714" max="8961" width="9.140625" style="169"/>
    <col min="8962" max="8962" width="7.7109375" style="169" customWidth="1"/>
    <col min="8963" max="8963" width="13.85546875" style="169" customWidth="1"/>
    <col min="8964" max="8964" width="13.28515625" style="169" customWidth="1"/>
    <col min="8965" max="8965" width="9.140625" style="169"/>
    <col min="8966" max="8966" width="6.85546875" style="169" customWidth="1"/>
    <col min="8967" max="8968" width="9.140625" style="169"/>
    <col min="8969" max="8969" width="16.28515625" style="169" customWidth="1"/>
    <col min="8970" max="9217" width="9.140625" style="169"/>
    <col min="9218" max="9218" width="7.7109375" style="169" customWidth="1"/>
    <col min="9219" max="9219" width="13.85546875" style="169" customWidth="1"/>
    <col min="9220" max="9220" width="13.28515625" style="169" customWidth="1"/>
    <col min="9221" max="9221" width="9.140625" style="169"/>
    <col min="9222" max="9222" width="6.85546875" style="169" customWidth="1"/>
    <col min="9223" max="9224" width="9.140625" style="169"/>
    <col min="9225" max="9225" width="16.28515625" style="169" customWidth="1"/>
    <col min="9226" max="9473" width="9.140625" style="169"/>
    <col min="9474" max="9474" width="7.7109375" style="169" customWidth="1"/>
    <col min="9475" max="9475" width="13.85546875" style="169" customWidth="1"/>
    <col min="9476" max="9476" width="13.28515625" style="169" customWidth="1"/>
    <col min="9477" max="9477" width="9.140625" style="169"/>
    <col min="9478" max="9478" width="6.85546875" style="169" customWidth="1"/>
    <col min="9479" max="9480" width="9.140625" style="169"/>
    <col min="9481" max="9481" width="16.28515625" style="169" customWidth="1"/>
    <col min="9482" max="9729" width="9.140625" style="169"/>
    <col min="9730" max="9730" width="7.7109375" style="169" customWidth="1"/>
    <col min="9731" max="9731" width="13.85546875" style="169" customWidth="1"/>
    <col min="9732" max="9732" width="13.28515625" style="169" customWidth="1"/>
    <col min="9733" max="9733" width="9.140625" style="169"/>
    <col min="9734" max="9734" width="6.85546875" style="169" customWidth="1"/>
    <col min="9735" max="9736" width="9.140625" style="169"/>
    <col min="9737" max="9737" width="16.28515625" style="169" customWidth="1"/>
    <col min="9738" max="9985" width="9.140625" style="169"/>
    <col min="9986" max="9986" width="7.7109375" style="169" customWidth="1"/>
    <col min="9987" max="9987" width="13.85546875" style="169" customWidth="1"/>
    <col min="9988" max="9988" width="13.28515625" style="169" customWidth="1"/>
    <col min="9989" max="9989" width="9.140625" style="169"/>
    <col min="9990" max="9990" width="6.85546875" style="169" customWidth="1"/>
    <col min="9991" max="9992" width="9.140625" style="169"/>
    <col min="9993" max="9993" width="16.28515625" style="169" customWidth="1"/>
    <col min="9994" max="10241" width="9.140625" style="169"/>
    <col min="10242" max="10242" width="7.7109375" style="169" customWidth="1"/>
    <col min="10243" max="10243" width="13.85546875" style="169" customWidth="1"/>
    <col min="10244" max="10244" width="13.28515625" style="169" customWidth="1"/>
    <col min="10245" max="10245" width="9.140625" style="169"/>
    <col min="10246" max="10246" width="6.85546875" style="169" customWidth="1"/>
    <col min="10247" max="10248" width="9.140625" style="169"/>
    <col min="10249" max="10249" width="16.28515625" style="169" customWidth="1"/>
    <col min="10250" max="10497" width="9.140625" style="169"/>
    <col min="10498" max="10498" width="7.7109375" style="169" customWidth="1"/>
    <col min="10499" max="10499" width="13.85546875" style="169" customWidth="1"/>
    <col min="10500" max="10500" width="13.28515625" style="169" customWidth="1"/>
    <col min="10501" max="10501" width="9.140625" style="169"/>
    <col min="10502" max="10502" width="6.85546875" style="169" customWidth="1"/>
    <col min="10503" max="10504" width="9.140625" style="169"/>
    <col min="10505" max="10505" width="16.28515625" style="169" customWidth="1"/>
    <col min="10506" max="10753" width="9.140625" style="169"/>
    <col min="10754" max="10754" width="7.7109375" style="169" customWidth="1"/>
    <col min="10755" max="10755" width="13.85546875" style="169" customWidth="1"/>
    <col min="10756" max="10756" width="13.28515625" style="169" customWidth="1"/>
    <col min="10757" max="10757" width="9.140625" style="169"/>
    <col min="10758" max="10758" width="6.85546875" style="169" customWidth="1"/>
    <col min="10759" max="10760" width="9.140625" style="169"/>
    <col min="10761" max="10761" width="16.28515625" style="169" customWidth="1"/>
    <col min="10762" max="11009" width="9.140625" style="169"/>
    <col min="11010" max="11010" width="7.7109375" style="169" customWidth="1"/>
    <col min="11011" max="11011" width="13.85546875" style="169" customWidth="1"/>
    <col min="11012" max="11012" width="13.28515625" style="169" customWidth="1"/>
    <col min="11013" max="11013" width="9.140625" style="169"/>
    <col min="11014" max="11014" width="6.85546875" style="169" customWidth="1"/>
    <col min="11015" max="11016" width="9.140625" style="169"/>
    <col min="11017" max="11017" width="16.28515625" style="169" customWidth="1"/>
    <col min="11018" max="11265" width="9.140625" style="169"/>
    <col min="11266" max="11266" width="7.7109375" style="169" customWidth="1"/>
    <col min="11267" max="11267" width="13.85546875" style="169" customWidth="1"/>
    <col min="11268" max="11268" width="13.28515625" style="169" customWidth="1"/>
    <col min="11269" max="11269" width="9.140625" style="169"/>
    <col min="11270" max="11270" width="6.85546875" style="169" customWidth="1"/>
    <col min="11271" max="11272" width="9.140625" style="169"/>
    <col min="11273" max="11273" width="16.28515625" style="169" customWidth="1"/>
    <col min="11274" max="11521" width="9.140625" style="169"/>
    <col min="11522" max="11522" width="7.7109375" style="169" customWidth="1"/>
    <col min="11523" max="11523" width="13.85546875" style="169" customWidth="1"/>
    <col min="11524" max="11524" width="13.28515625" style="169" customWidth="1"/>
    <col min="11525" max="11525" width="9.140625" style="169"/>
    <col min="11526" max="11526" width="6.85546875" style="169" customWidth="1"/>
    <col min="11527" max="11528" width="9.140625" style="169"/>
    <col min="11529" max="11529" width="16.28515625" style="169" customWidth="1"/>
    <col min="11530" max="11777" width="9.140625" style="169"/>
    <col min="11778" max="11778" width="7.7109375" style="169" customWidth="1"/>
    <col min="11779" max="11779" width="13.85546875" style="169" customWidth="1"/>
    <col min="11780" max="11780" width="13.28515625" style="169" customWidth="1"/>
    <col min="11781" max="11781" width="9.140625" style="169"/>
    <col min="11782" max="11782" width="6.85546875" style="169" customWidth="1"/>
    <col min="11783" max="11784" width="9.140625" style="169"/>
    <col min="11785" max="11785" width="16.28515625" style="169" customWidth="1"/>
    <col min="11786" max="12033" width="9.140625" style="169"/>
    <col min="12034" max="12034" width="7.7109375" style="169" customWidth="1"/>
    <col min="12035" max="12035" width="13.85546875" style="169" customWidth="1"/>
    <col min="12036" max="12036" width="13.28515625" style="169" customWidth="1"/>
    <col min="12037" max="12037" width="9.140625" style="169"/>
    <col min="12038" max="12038" width="6.85546875" style="169" customWidth="1"/>
    <col min="12039" max="12040" width="9.140625" style="169"/>
    <col min="12041" max="12041" width="16.28515625" style="169" customWidth="1"/>
    <col min="12042" max="12289" width="9.140625" style="169"/>
    <col min="12290" max="12290" width="7.7109375" style="169" customWidth="1"/>
    <col min="12291" max="12291" width="13.85546875" style="169" customWidth="1"/>
    <col min="12292" max="12292" width="13.28515625" style="169" customWidth="1"/>
    <col min="12293" max="12293" width="9.140625" style="169"/>
    <col min="12294" max="12294" width="6.85546875" style="169" customWidth="1"/>
    <col min="12295" max="12296" width="9.140625" style="169"/>
    <col min="12297" max="12297" width="16.28515625" style="169" customWidth="1"/>
    <col min="12298" max="12545" width="9.140625" style="169"/>
    <col min="12546" max="12546" width="7.7109375" style="169" customWidth="1"/>
    <col min="12547" max="12547" width="13.85546875" style="169" customWidth="1"/>
    <col min="12548" max="12548" width="13.28515625" style="169" customWidth="1"/>
    <col min="12549" max="12549" width="9.140625" style="169"/>
    <col min="12550" max="12550" width="6.85546875" style="169" customWidth="1"/>
    <col min="12551" max="12552" width="9.140625" style="169"/>
    <col min="12553" max="12553" width="16.28515625" style="169" customWidth="1"/>
    <col min="12554" max="12801" width="9.140625" style="169"/>
    <col min="12802" max="12802" width="7.7109375" style="169" customWidth="1"/>
    <col min="12803" max="12803" width="13.85546875" style="169" customWidth="1"/>
    <col min="12804" max="12804" width="13.28515625" style="169" customWidth="1"/>
    <col min="12805" max="12805" width="9.140625" style="169"/>
    <col min="12806" max="12806" width="6.85546875" style="169" customWidth="1"/>
    <col min="12807" max="12808" width="9.140625" style="169"/>
    <col min="12809" max="12809" width="16.28515625" style="169" customWidth="1"/>
    <col min="12810" max="13057" width="9.140625" style="169"/>
    <col min="13058" max="13058" width="7.7109375" style="169" customWidth="1"/>
    <col min="13059" max="13059" width="13.85546875" style="169" customWidth="1"/>
    <col min="13060" max="13060" width="13.28515625" style="169" customWidth="1"/>
    <col min="13061" max="13061" width="9.140625" style="169"/>
    <col min="13062" max="13062" width="6.85546875" style="169" customWidth="1"/>
    <col min="13063" max="13064" width="9.140625" style="169"/>
    <col min="13065" max="13065" width="16.28515625" style="169" customWidth="1"/>
    <col min="13066" max="13313" width="9.140625" style="169"/>
    <col min="13314" max="13314" width="7.7109375" style="169" customWidth="1"/>
    <col min="13315" max="13315" width="13.85546875" style="169" customWidth="1"/>
    <col min="13316" max="13316" width="13.28515625" style="169" customWidth="1"/>
    <col min="13317" max="13317" width="9.140625" style="169"/>
    <col min="13318" max="13318" width="6.85546875" style="169" customWidth="1"/>
    <col min="13319" max="13320" width="9.140625" style="169"/>
    <col min="13321" max="13321" width="16.28515625" style="169" customWidth="1"/>
    <col min="13322" max="13569" width="9.140625" style="169"/>
    <col min="13570" max="13570" width="7.7109375" style="169" customWidth="1"/>
    <col min="13571" max="13571" width="13.85546875" style="169" customWidth="1"/>
    <col min="13572" max="13572" width="13.28515625" style="169" customWidth="1"/>
    <col min="13573" max="13573" width="9.140625" style="169"/>
    <col min="13574" max="13574" width="6.85546875" style="169" customWidth="1"/>
    <col min="13575" max="13576" width="9.140625" style="169"/>
    <col min="13577" max="13577" width="16.28515625" style="169" customWidth="1"/>
    <col min="13578" max="13825" width="9.140625" style="169"/>
    <col min="13826" max="13826" width="7.7109375" style="169" customWidth="1"/>
    <col min="13827" max="13827" width="13.85546875" style="169" customWidth="1"/>
    <col min="13828" max="13828" width="13.28515625" style="169" customWidth="1"/>
    <col min="13829" max="13829" width="9.140625" style="169"/>
    <col min="13830" max="13830" width="6.85546875" style="169" customWidth="1"/>
    <col min="13831" max="13832" width="9.140625" style="169"/>
    <col min="13833" max="13833" width="16.28515625" style="169" customWidth="1"/>
    <col min="13834" max="14081" width="9.140625" style="169"/>
    <col min="14082" max="14082" width="7.7109375" style="169" customWidth="1"/>
    <col min="14083" max="14083" width="13.85546875" style="169" customWidth="1"/>
    <col min="14084" max="14084" width="13.28515625" style="169" customWidth="1"/>
    <col min="14085" max="14085" width="9.140625" style="169"/>
    <col min="14086" max="14086" width="6.85546875" style="169" customWidth="1"/>
    <col min="14087" max="14088" width="9.140625" style="169"/>
    <col min="14089" max="14089" width="16.28515625" style="169" customWidth="1"/>
    <col min="14090" max="14337" width="9.140625" style="169"/>
    <col min="14338" max="14338" width="7.7109375" style="169" customWidth="1"/>
    <col min="14339" max="14339" width="13.85546875" style="169" customWidth="1"/>
    <col min="14340" max="14340" width="13.28515625" style="169" customWidth="1"/>
    <col min="14341" max="14341" width="9.140625" style="169"/>
    <col min="14342" max="14342" width="6.85546875" style="169" customWidth="1"/>
    <col min="14343" max="14344" width="9.140625" style="169"/>
    <col min="14345" max="14345" width="16.28515625" style="169" customWidth="1"/>
    <col min="14346" max="14593" width="9.140625" style="169"/>
    <col min="14594" max="14594" width="7.7109375" style="169" customWidth="1"/>
    <col min="14595" max="14595" width="13.85546875" style="169" customWidth="1"/>
    <col min="14596" max="14596" width="13.28515625" style="169" customWidth="1"/>
    <col min="14597" max="14597" width="9.140625" style="169"/>
    <col min="14598" max="14598" width="6.85546875" style="169" customWidth="1"/>
    <col min="14599" max="14600" width="9.140625" style="169"/>
    <col min="14601" max="14601" width="16.28515625" style="169" customWidth="1"/>
    <col min="14602" max="14849" width="9.140625" style="169"/>
    <col min="14850" max="14850" width="7.7109375" style="169" customWidth="1"/>
    <col min="14851" max="14851" width="13.85546875" style="169" customWidth="1"/>
    <col min="14852" max="14852" width="13.28515625" style="169" customWidth="1"/>
    <col min="14853" max="14853" width="9.140625" style="169"/>
    <col min="14854" max="14854" width="6.85546875" style="169" customWidth="1"/>
    <col min="14855" max="14856" width="9.140625" style="169"/>
    <col min="14857" max="14857" width="16.28515625" style="169" customWidth="1"/>
    <col min="14858" max="15105" width="9.140625" style="169"/>
    <col min="15106" max="15106" width="7.7109375" style="169" customWidth="1"/>
    <col min="15107" max="15107" width="13.85546875" style="169" customWidth="1"/>
    <col min="15108" max="15108" width="13.28515625" style="169" customWidth="1"/>
    <col min="15109" max="15109" width="9.140625" style="169"/>
    <col min="15110" max="15110" width="6.85546875" style="169" customWidth="1"/>
    <col min="15111" max="15112" width="9.140625" style="169"/>
    <col min="15113" max="15113" width="16.28515625" style="169" customWidth="1"/>
    <col min="15114" max="15361" width="9.140625" style="169"/>
    <col min="15362" max="15362" width="7.7109375" style="169" customWidth="1"/>
    <col min="15363" max="15363" width="13.85546875" style="169" customWidth="1"/>
    <col min="15364" max="15364" width="13.28515625" style="169" customWidth="1"/>
    <col min="15365" max="15365" width="9.140625" style="169"/>
    <col min="15366" max="15366" width="6.85546875" style="169" customWidth="1"/>
    <col min="15367" max="15368" width="9.140625" style="169"/>
    <col min="15369" max="15369" width="16.28515625" style="169" customWidth="1"/>
    <col min="15370" max="15617" width="9.140625" style="169"/>
    <col min="15618" max="15618" width="7.7109375" style="169" customWidth="1"/>
    <col min="15619" max="15619" width="13.85546875" style="169" customWidth="1"/>
    <col min="15620" max="15620" width="13.28515625" style="169" customWidth="1"/>
    <col min="15621" max="15621" width="9.140625" style="169"/>
    <col min="15622" max="15622" width="6.85546875" style="169" customWidth="1"/>
    <col min="15623" max="15624" width="9.140625" style="169"/>
    <col min="15625" max="15625" width="16.28515625" style="169" customWidth="1"/>
    <col min="15626" max="15873" width="9.140625" style="169"/>
    <col min="15874" max="15874" width="7.7109375" style="169" customWidth="1"/>
    <col min="15875" max="15875" width="13.85546875" style="169" customWidth="1"/>
    <col min="15876" max="15876" width="13.28515625" style="169" customWidth="1"/>
    <col min="15877" max="15877" width="9.140625" style="169"/>
    <col min="15878" max="15878" width="6.85546875" style="169" customWidth="1"/>
    <col min="15879" max="15880" width="9.140625" style="169"/>
    <col min="15881" max="15881" width="16.28515625" style="169" customWidth="1"/>
    <col min="15882" max="16129" width="9.140625" style="169"/>
    <col min="16130" max="16130" width="7.7109375" style="169" customWidth="1"/>
    <col min="16131" max="16131" width="13.85546875" style="169" customWidth="1"/>
    <col min="16132" max="16132" width="13.28515625" style="169" customWidth="1"/>
    <col min="16133" max="16133" width="9.140625" style="169"/>
    <col min="16134" max="16134" width="6.85546875" style="169" customWidth="1"/>
    <col min="16135" max="16136" width="9.140625" style="169"/>
    <col min="16137" max="16137" width="16.28515625" style="169" customWidth="1"/>
    <col min="16138" max="16384" width="9.140625" style="169"/>
  </cols>
  <sheetData>
    <row r="1" spans="1:9" x14ac:dyDescent="0.25">
      <c r="A1" s="279" t="s">
        <v>137</v>
      </c>
      <c r="B1" s="279"/>
      <c r="C1" s="151"/>
      <c r="D1" s="151"/>
      <c r="E1" s="151"/>
      <c r="F1" s="151"/>
      <c r="G1" s="151"/>
      <c r="H1" s="151"/>
      <c r="I1" s="152"/>
    </row>
    <row r="2" spans="1:9" ht="76.5" customHeight="1" x14ac:dyDescent="0.25">
      <c r="A2" s="267" t="s">
        <v>149</v>
      </c>
      <c r="B2" s="267"/>
      <c r="C2" s="267"/>
      <c r="D2" s="267"/>
      <c r="E2" s="267"/>
      <c r="F2" s="267"/>
      <c r="G2" s="267"/>
      <c r="H2" s="267"/>
      <c r="I2" s="267"/>
    </row>
    <row r="3" spans="1:9" ht="66.75" customHeight="1" thickBot="1" x14ac:dyDescent="0.3">
      <c r="A3" s="280" t="s">
        <v>142</v>
      </c>
      <c r="B3" s="267"/>
      <c r="C3" s="267"/>
      <c r="D3" s="267"/>
      <c r="E3" s="267"/>
      <c r="F3" s="267"/>
      <c r="G3" s="267"/>
      <c r="H3" s="267"/>
      <c r="I3" s="267"/>
    </row>
    <row r="4" spans="1:9" ht="45.75" thickBot="1" x14ac:dyDescent="0.3">
      <c r="A4" s="170" t="s">
        <v>128</v>
      </c>
      <c r="B4" s="171" t="s">
        <v>2</v>
      </c>
      <c r="C4" s="172" t="s">
        <v>138</v>
      </c>
      <c r="D4" s="173" t="s">
        <v>139</v>
      </c>
      <c r="E4" s="173" t="s">
        <v>143</v>
      </c>
      <c r="F4" s="172" t="s">
        <v>3</v>
      </c>
      <c r="G4" s="172" t="s">
        <v>0</v>
      </c>
      <c r="H4" s="174" t="s">
        <v>134</v>
      </c>
      <c r="I4" s="175" t="s">
        <v>135</v>
      </c>
    </row>
    <row r="5" spans="1:9" ht="15.75" thickBot="1" x14ac:dyDescent="0.3">
      <c r="A5" s="176">
        <v>1</v>
      </c>
      <c r="B5" s="177">
        <v>2</v>
      </c>
      <c r="C5" s="177">
        <v>3</v>
      </c>
      <c r="D5" s="178">
        <v>4</v>
      </c>
      <c r="E5" s="178"/>
      <c r="F5" s="177">
        <v>5</v>
      </c>
      <c r="G5" s="177">
        <v>6</v>
      </c>
      <c r="H5" s="177">
        <v>7</v>
      </c>
      <c r="I5" s="179">
        <v>8</v>
      </c>
    </row>
    <row r="6" spans="1:9" x14ac:dyDescent="0.25">
      <c r="A6" s="180"/>
      <c r="B6" s="181"/>
      <c r="C6" s="181"/>
      <c r="D6" s="182"/>
      <c r="E6" s="182"/>
      <c r="F6" s="181"/>
      <c r="G6" s="181"/>
      <c r="H6" s="181"/>
      <c r="I6" s="183"/>
    </row>
    <row r="7" spans="1:9" ht="15.75" thickBot="1" x14ac:dyDescent="0.3">
      <c r="A7" s="184">
        <v>1</v>
      </c>
      <c r="B7" s="50" t="s">
        <v>9</v>
      </c>
      <c r="C7" s="185" t="s">
        <v>10</v>
      </c>
      <c r="D7" s="103">
        <v>14.252000000000001</v>
      </c>
      <c r="E7" s="103">
        <v>1.8879999999999999</v>
      </c>
      <c r="F7" s="41">
        <v>4</v>
      </c>
      <c r="G7" s="41" t="s">
        <v>1</v>
      </c>
      <c r="H7" s="38">
        <v>66</v>
      </c>
      <c r="I7" s="186">
        <f>20%*H7*D7</f>
        <v>188.12640000000002</v>
      </c>
    </row>
    <row r="8" spans="1:9" ht="15.75" thickBot="1" x14ac:dyDescent="0.3">
      <c r="A8" s="187"/>
      <c r="B8" s="15" t="s">
        <v>129</v>
      </c>
      <c r="C8" s="188"/>
      <c r="D8" s="4">
        <f>SUM(D7)</f>
        <v>14.252000000000001</v>
      </c>
      <c r="E8" s="4">
        <f>SUM(E7)</f>
        <v>1.8879999999999999</v>
      </c>
      <c r="F8" s="3"/>
      <c r="G8" s="3"/>
      <c r="H8" s="189"/>
      <c r="I8" s="190"/>
    </row>
    <row r="9" spans="1:9" x14ac:dyDescent="0.25">
      <c r="A9" s="191"/>
      <c r="B9" s="192"/>
      <c r="C9" s="193"/>
      <c r="D9" s="103"/>
      <c r="E9" s="103"/>
      <c r="F9" s="2"/>
      <c r="G9" s="2"/>
      <c r="H9" s="194"/>
      <c r="I9" s="195"/>
    </row>
    <row r="10" spans="1:9" ht="15.75" thickBot="1" x14ac:dyDescent="0.3">
      <c r="A10" s="196">
        <v>1</v>
      </c>
      <c r="B10" s="46" t="s">
        <v>55</v>
      </c>
      <c r="C10" s="197" t="s">
        <v>56</v>
      </c>
      <c r="D10" s="47">
        <v>96.022999999999996</v>
      </c>
      <c r="E10" s="47">
        <v>3.0760000000000001</v>
      </c>
      <c r="F10" s="5">
        <v>4</v>
      </c>
      <c r="G10" s="5" t="s">
        <v>1</v>
      </c>
      <c r="H10" s="116">
        <v>66</v>
      </c>
      <c r="I10" s="161">
        <f>20%*H10*D10</f>
        <v>1267.5036</v>
      </c>
    </row>
    <row r="11" spans="1:9" ht="15.75" thickBot="1" x14ac:dyDescent="0.3">
      <c r="A11" s="187"/>
      <c r="B11" s="15" t="s">
        <v>129</v>
      </c>
      <c r="C11" s="188"/>
      <c r="D11" s="4">
        <f>SUM(D10)</f>
        <v>96.022999999999996</v>
      </c>
      <c r="E11" s="4">
        <f>SUM(E10)</f>
        <v>3.0760000000000001</v>
      </c>
      <c r="F11" s="3"/>
      <c r="G11" s="3"/>
      <c r="H11" s="189"/>
      <c r="I11" s="190"/>
    </row>
    <row r="12" spans="1:9" x14ac:dyDescent="0.25">
      <c r="A12" s="191"/>
      <c r="B12" s="192"/>
      <c r="C12" s="193"/>
      <c r="D12" s="103"/>
      <c r="E12" s="103"/>
      <c r="F12" s="2"/>
      <c r="G12" s="2"/>
      <c r="H12" s="194"/>
      <c r="I12" s="195"/>
    </row>
    <row r="13" spans="1:9" ht="15.75" thickBot="1" x14ac:dyDescent="0.3">
      <c r="A13" s="196">
        <v>1</v>
      </c>
      <c r="B13" s="46" t="s">
        <v>89</v>
      </c>
      <c r="C13" s="55" t="s">
        <v>90</v>
      </c>
      <c r="D13" s="49">
        <v>35.006999999999998</v>
      </c>
      <c r="E13" s="49">
        <v>5.6349999999999998</v>
      </c>
      <c r="F13" s="48">
        <v>4</v>
      </c>
      <c r="G13" s="48" t="s">
        <v>1</v>
      </c>
      <c r="H13" s="116">
        <v>66</v>
      </c>
      <c r="I13" s="161">
        <f>20%*H13*D13</f>
        <v>462.0924</v>
      </c>
    </row>
    <row r="14" spans="1:9" ht="15.75" thickBot="1" x14ac:dyDescent="0.3">
      <c r="A14" s="187"/>
      <c r="B14" s="15" t="s">
        <v>129</v>
      </c>
      <c r="C14" s="188"/>
      <c r="D14" s="4">
        <f>SUM(D13)</f>
        <v>35.006999999999998</v>
      </c>
      <c r="E14" s="4">
        <f>SUM(E13)</f>
        <v>5.6349999999999998</v>
      </c>
      <c r="F14" s="3"/>
      <c r="G14" s="3"/>
      <c r="H14" s="189"/>
      <c r="I14" s="190"/>
    </row>
    <row r="15" spans="1:9" x14ac:dyDescent="0.25">
      <c r="A15" s="191"/>
      <c r="B15" s="192"/>
      <c r="C15" s="193"/>
      <c r="D15" s="103"/>
      <c r="E15" s="103"/>
      <c r="F15" s="2"/>
      <c r="G15" s="2"/>
      <c r="H15" s="194"/>
      <c r="I15" s="195"/>
    </row>
    <row r="16" spans="1:9" ht="15.75" thickBot="1" x14ac:dyDescent="0.3">
      <c r="A16" s="196">
        <v>1</v>
      </c>
      <c r="B16" s="46" t="s">
        <v>98</v>
      </c>
      <c r="C16" s="55" t="s">
        <v>99</v>
      </c>
      <c r="D16" s="63">
        <v>25.004999999999999</v>
      </c>
      <c r="E16" s="63">
        <v>3.4940000000000002</v>
      </c>
      <c r="F16" s="48">
        <v>3</v>
      </c>
      <c r="G16" s="48" t="s">
        <v>1</v>
      </c>
      <c r="H16" s="116">
        <v>66</v>
      </c>
      <c r="I16" s="161">
        <f>20%*H16*D16</f>
        <v>330.06600000000003</v>
      </c>
    </row>
    <row r="17" spans="1:9" ht="15.75" thickBot="1" x14ac:dyDescent="0.3">
      <c r="A17" s="198"/>
      <c r="B17" s="15" t="s">
        <v>129</v>
      </c>
      <c r="C17" s="13"/>
      <c r="D17" s="26">
        <f>SUM(D16)</f>
        <v>25.004999999999999</v>
      </c>
      <c r="E17" s="26">
        <f>SUM(E16)</f>
        <v>3.4940000000000002</v>
      </c>
      <c r="F17" s="25"/>
      <c r="G17" s="25"/>
      <c r="H17" s="189"/>
      <c r="I17" s="190"/>
    </row>
    <row r="18" spans="1:9" ht="15.75" thickBot="1" x14ac:dyDescent="0.3">
      <c r="A18" s="199"/>
      <c r="B18" s="200"/>
      <c r="C18" s="201"/>
      <c r="D18" s="202"/>
      <c r="E18" s="202"/>
      <c r="F18" s="203"/>
      <c r="G18" s="203"/>
      <c r="H18" s="204"/>
      <c r="I18" s="205"/>
    </row>
    <row r="19" spans="1:9" ht="15.75" thickBot="1" x14ac:dyDescent="0.3">
      <c r="A19" s="199">
        <v>1</v>
      </c>
      <c r="B19" s="206" t="s">
        <v>78</v>
      </c>
      <c r="C19" s="207" t="s">
        <v>82</v>
      </c>
      <c r="D19" s="59">
        <v>10.000999999999999</v>
      </c>
      <c r="E19" s="230">
        <v>7.1210000000000004</v>
      </c>
      <c r="F19" s="208">
        <v>3</v>
      </c>
      <c r="G19" s="208" t="s">
        <v>1</v>
      </c>
      <c r="H19" s="209">
        <v>66</v>
      </c>
      <c r="I19" s="210">
        <f>20%*H19*D19</f>
        <v>132.01320000000001</v>
      </c>
    </row>
    <row r="20" spans="1:9" ht="15.75" thickBot="1" x14ac:dyDescent="0.3">
      <c r="A20" s="198"/>
      <c r="B20" s="15" t="s">
        <v>129</v>
      </c>
      <c r="C20" s="13"/>
      <c r="D20" s="26">
        <f>SUM(D19)</f>
        <v>10.000999999999999</v>
      </c>
      <c r="E20" s="26">
        <f>SUM(E19)</f>
        <v>7.1210000000000004</v>
      </c>
      <c r="F20" s="25"/>
      <c r="G20" s="25"/>
      <c r="H20" s="189"/>
      <c r="I20" s="190"/>
    </row>
    <row r="21" spans="1:9" ht="15.75" thickBot="1" x14ac:dyDescent="0.3">
      <c r="A21" s="211"/>
      <c r="B21" s="212"/>
      <c r="C21" s="212"/>
      <c r="D21" s="212"/>
      <c r="E21" s="212"/>
      <c r="F21" s="212"/>
      <c r="G21" s="212"/>
      <c r="H21" s="212"/>
      <c r="I21" s="213"/>
    </row>
    <row r="22" spans="1:9" ht="30.75" thickBot="1" x14ac:dyDescent="0.3">
      <c r="A22" s="214"/>
      <c r="B22" s="215" t="s">
        <v>140</v>
      </c>
      <c r="C22" s="216" t="s">
        <v>141</v>
      </c>
      <c r="D22" s="217">
        <f>SUM(D20,D17,D14,D11,D8)</f>
        <v>180.28800000000001</v>
      </c>
      <c r="E22" s="217">
        <f>SUM(E20,E17,E14,E11,E8)</f>
        <v>21.213999999999999</v>
      </c>
      <c r="F22" s="218"/>
      <c r="G22" s="218"/>
      <c r="H22" s="218"/>
      <c r="I22" s="219"/>
    </row>
    <row r="24" spans="1:9" x14ac:dyDescent="0.25">
      <c r="B24" s="163"/>
      <c r="C24" s="164"/>
      <c r="D24" s="165"/>
      <c r="E24" s="165"/>
      <c r="F24" s="166"/>
      <c r="G24" s="167"/>
      <c r="H24" s="156"/>
    </row>
  </sheetData>
  <mergeCells count="3">
    <mergeCell ref="A1:B1"/>
    <mergeCell ref="A2:I2"/>
    <mergeCell ref="A3:I3"/>
  </mergeCells>
  <pageMargins left="0.70866141732283472" right="0.70866141732283472" top="0.74803149606299213" bottom="0.74803149606299213" header="0.31496062992125984" footer="0.31496062992125984"/>
  <pageSetup paperSize="9" scale="89" fitToHeight="0" orientation="portrait" verticalDpi="4294967294"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Работни листове</vt:lpstr>
      </vt:variant>
      <vt:variant>
        <vt:i4>3</vt:i4>
      </vt:variant>
      <vt:variant>
        <vt:lpstr>Наименувани диапазони</vt:lpstr>
      </vt:variant>
      <vt:variant>
        <vt:i4>1</vt:i4>
      </vt:variant>
    </vt:vector>
  </HeadingPairs>
  <TitlesOfParts>
    <vt:vector size="4" baseType="lpstr">
      <vt:lpstr>прилож.1 Добричка</vt:lpstr>
      <vt:lpstr>прилож.1 Добрич</vt:lpstr>
      <vt:lpstr>ПРИЛОЖЕНИЕ 2 Добричка</vt:lpstr>
      <vt:lpstr>'прилож.1 Добричка'!Печат_заглавия</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ODZ-DPF</cp:lastModifiedBy>
  <cp:lastPrinted>2019-06-26T11:52:22Z</cp:lastPrinted>
  <dcterms:created xsi:type="dcterms:W3CDTF">2018-04-24T07:24:15Z</dcterms:created>
  <dcterms:modified xsi:type="dcterms:W3CDTF">2019-06-26T11:52:54Z</dcterms:modified>
</cp:coreProperties>
</file>