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Добричка" sheetId="2" r:id="rId1"/>
    <sheet name="Създаване на трайни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I15" i="2"/>
  <c r="I14" i="2"/>
  <c r="I30" i="2"/>
  <c r="I29" i="2"/>
  <c r="I26" i="2"/>
  <c r="E31" i="2"/>
  <c r="E17" i="2"/>
  <c r="E8" i="3" l="1"/>
  <c r="M7" i="3"/>
  <c r="M6" i="3"/>
  <c r="I52" i="2" l="1"/>
  <c r="I49" i="2"/>
  <c r="I46" i="2"/>
  <c r="I45" i="2"/>
  <c r="I42" i="2"/>
  <c r="I41" i="2"/>
  <c r="I40" i="2"/>
  <c r="I39" i="2"/>
  <c r="I38" i="2"/>
  <c r="I37" i="2"/>
  <c r="I36" i="2"/>
  <c r="I33" i="2"/>
  <c r="I23" i="2"/>
  <c r="I20" i="2"/>
  <c r="I19" i="2"/>
  <c r="I11" i="2"/>
  <c r="I10" i="2"/>
  <c r="I9" i="2"/>
  <c r="I6" i="2"/>
  <c r="E53" i="2" l="1"/>
  <c r="E50" i="2"/>
  <c r="E47" i="2"/>
  <c r="E43" i="2"/>
  <c r="E34" i="2"/>
  <c r="E24" i="2"/>
  <c r="E21" i="2"/>
  <c r="E12" i="2"/>
  <c r="E7" i="2"/>
  <c r="E55" i="2" l="1"/>
</calcChain>
</file>

<file path=xl/sharedStrings.xml><?xml version="1.0" encoding="utf-8"?>
<sst xmlns="http://schemas.openxmlformats.org/spreadsheetml/2006/main" count="137" uniqueCount="78">
  <si>
    <t>№</t>
  </si>
  <si>
    <t>№ имот</t>
  </si>
  <si>
    <t>всичко:</t>
  </si>
  <si>
    <t>Батово</t>
  </si>
  <si>
    <t>Енево</t>
  </si>
  <si>
    <t>27468.10.14</t>
  </si>
  <si>
    <t>Методиево</t>
  </si>
  <si>
    <t>47901.77.86</t>
  </si>
  <si>
    <t>Плачидол</t>
  </si>
  <si>
    <t>56695.41.11</t>
  </si>
  <si>
    <t>56695.41.10</t>
  </si>
  <si>
    <t>56695.41.12</t>
  </si>
  <si>
    <t>56695.41.13</t>
  </si>
  <si>
    <t>56695.41.14</t>
  </si>
  <si>
    <t>56695.43.11</t>
  </si>
  <si>
    <t>56695.43.10</t>
  </si>
  <si>
    <t>Попгригорово</t>
  </si>
  <si>
    <t>57550.22.15</t>
  </si>
  <si>
    <t>57550.22.16</t>
  </si>
  <si>
    <t>Стожер</t>
  </si>
  <si>
    <t>69300.25.52</t>
  </si>
  <si>
    <t>горска нива</t>
  </si>
  <si>
    <t>нива</t>
  </si>
  <si>
    <t>НТП</t>
  </si>
  <si>
    <t>Дебрене</t>
  </si>
  <si>
    <t>20359.10.74</t>
  </si>
  <si>
    <t>20359.10.77</t>
  </si>
  <si>
    <t>Бенковски</t>
  </si>
  <si>
    <t>03860.115.27</t>
  </si>
  <si>
    <t>03860.116.42</t>
  </si>
  <si>
    <t>03860.116.52</t>
  </si>
  <si>
    <t>Черна</t>
  </si>
  <si>
    <t>80769.22.10</t>
  </si>
  <si>
    <t>Землище</t>
  </si>
  <si>
    <t>Кат.</t>
  </si>
  <si>
    <t>Начална цена лв/дка</t>
  </si>
  <si>
    <t>Площ           дка</t>
  </si>
  <si>
    <t>Депозит          20 %</t>
  </si>
  <si>
    <t>Общо:</t>
  </si>
  <si>
    <t>Ловчанци</t>
  </si>
  <si>
    <t>Поливност</t>
  </si>
  <si>
    <t>Вид насаждение</t>
  </si>
  <si>
    <t>Гратисен период</t>
  </si>
  <si>
    <t>Одринци</t>
  </si>
  <si>
    <t>53432.125.25</t>
  </si>
  <si>
    <t>не</t>
  </si>
  <si>
    <t>овощни насаждения (орехи)</t>
  </si>
  <si>
    <t>57550.32.7</t>
  </si>
  <si>
    <t>2 имота</t>
  </si>
  <si>
    <t xml:space="preserve"> Продължителността на периода на плододаване за отделните видове трайни насаждения се определя от приложенията към чл. 5 от Наредбата за базисните цени на трайните насаждения (ДВ бр. 107 от 2000 г.)</t>
  </si>
  <si>
    <t>Начална тръжна цена за създаване и отглеждане на трайни насаждения по периоди</t>
  </si>
  <si>
    <t>Трайни насаждения</t>
  </si>
  <si>
    <t>Период на плододаване</t>
  </si>
  <si>
    <t>вид</t>
  </si>
  <si>
    <t>год.</t>
  </si>
  <si>
    <t>години</t>
  </si>
  <si>
    <t>лв./дка</t>
  </si>
  <si>
    <t>Овощни насаждения                       (семкови, костилкови и черупкови)</t>
  </si>
  <si>
    <t>от 5 до 7</t>
  </si>
  <si>
    <t>за останалия период на плододаване</t>
  </si>
  <si>
    <r>
      <rPr>
        <b/>
        <sz val="10"/>
        <rFont val="Arial"/>
        <family val="2"/>
        <charset val="204"/>
      </rPr>
      <t>53.00</t>
    </r>
    <r>
      <rPr>
        <sz val="10"/>
        <rFont val="Arial"/>
        <family val="2"/>
        <charset val="204"/>
      </rPr>
      <t xml:space="preserve">      (5 - 7 години)                             </t>
    </r>
    <r>
      <rPr>
        <b/>
        <sz val="10"/>
        <rFont val="Arial"/>
        <family val="2"/>
        <charset val="204"/>
      </rPr>
      <t>80.00</t>
    </r>
    <r>
      <rPr>
        <sz val="10"/>
        <rFont val="Arial"/>
        <family val="2"/>
        <charset val="204"/>
      </rPr>
      <t xml:space="preserve">      (за останалия период на плододаване)</t>
    </r>
  </si>
  <si>
    <r>
      <t xml:space="preserve">Начална тръжна цена </t>
    </r>
    <r>
      <rPr>
        <b/>
        <i/>
        <sz val="10"/>
        <rFont val="Arial"/>
        <family val="2"/>
        <charset val="204"/>
      </rPr>
      <t>(лв./дка)</t>
    </r>
  </si>
  <si>
    <r>
      <t>Размер на депозит</t>
    </r>
    <r>
      <rPr>
        <b/>
        <i/>
        <sz val="10"/>
        <rFont val="Arial"/>
        <family val="2"/>
        <charset val="204"/>
      </rPr>
      <t xml:space="preserve"> (20лв./дка)</t>
    </r>
  </si>
  <si>
    <r>
      <t xml:space="preserve">Площ      </t>
    </r>
    <r>
      <rPr>
        <b/>
        <i/>
        <sz val="10"/>
        <rFont val="Arial"/>
        <family val="2"/>
        <charset val="204"/>
      </rPr>
      <t xml:space="preserve"> (дка)</t>
    </r>
  </si>
  <si>
    <r>
      <t xml:space="preserve">Срок на отдаване  </t>
    </r>
    <r>
      <rPr>
        <b/>
        <i/>
        <sz val="10"/>
        <rFont val="Arial"/>
        <family val="2"/>
        <charset val="204"/>
      </rPr>
      <t>(год.)</t>
    </r>
  </si>
  <si>
    <r>
      <t xml:space="preserve">Гратисен период </t>
    </r>
    <r>
      <rPr>
        <b/>
        <i/>
        <sz val="10"/>
        <rFont val="Arial"/>
        <family val="2"/>
        <charset val="204"/>
      </rPr>
      <t xml:space="preserve"> (год.)</t>
    </r>
  </si>
  <si>
    <r>
      <t xml:space="preserve"> С П И С Ъ К
ЗА ПРОВЕЖДАНЕ НА II ТРЪЖНА СЕСИЯ ЗА ОТДАВАНЕ ПОД АРЕНДА                                                                               ЗА СРОК ОТ ДЕСЕТ СТОПАНСКИ ГОДИНИ                                                                                                       НА СВОБОДНИТЕ ЗЕМЕДЕЛСКИ ЗЕМИ ОТ ДПФ 
</t>
    </r>
    <r>
      <rPr>
        <b/>
        <u/>
        <sz val="11"/>
        <rFont val="Arial"/>
        <family val="2"/>
        <charset val="204"/>
      </rPr>
      <t>ЗА ОБЩИНА ДОБРИЧКА ЗА СТОПАНСКАТА 2025/2026 г</t>
    </r>
    <r>
      <rPr>
        <b/>
        <sz val="11"/>
        <rFont val="Arial"/>
        <family val="2"/>
        <charset val="204"/>
      </rPr>
      <t xml:space="preserve">.     
</t>
    </r>
  </si>
  <si>
    <t>Гешаново</t>
  </si>
  <si>
    <t>14862.21.29</t>
  </si>
  <si>
    <t>14862.21.51</t>
  </si>
  <si>
    <t>14862.22.46</t>
  </si>
  <si>
    <t>Карапелит</t>
  </si>
  <si>
    <t>36419.53.42</t>
  </si>
  <si>
    <t>43997.18.45</t>
  </si>
  <si>
    <t>43997.18.54</t>
  </si>
  <si>
    <t>12871.32.7</t>
  </si>
  <si>
    <t>25 имота</t>
  </si>
  <si>
    <r>
      <t xml:space="preserve">С П И С Ъ 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ПРОВЕЖДАНЕ НА II ТРЪЖНА СЕСИЯ ЗА ДЪЛГОСРОЧНО ОТДАВАНЕ ПОД АРЕНДА  НА СВОБОДНИТЕ ЗЕМЕДЕЛСКИ ЗЕМИ ОТ ДПФ                                                                                                                                  ЗА СЪЗДАВАНЕ И ОТГЛЕЖДАНЕ НА ТРАЙНИ НАСАЖДЕНИЯ  
    </t>
    </r>
    <r>
      <rPr>
        <b/>
        <u/>
        <sz val="11"/>
        <color rgb="FF3F3F3F"/>
        <rFont val="Arial"/>
        <family val="2"/>
        <charset val="204"/>
      </rPr>
      <t>ЗА ОБЩИНА ДОБРИЧКА ЗА СТОПАНСКАТА 2025/2026 г</t>
    </r>
    <r>
      <rPr>
        <b/>
        <sz val="11"/>
        <color rgb="FF3F3F3F"/>
        <rFont val="Arial"/>
        <family val="2"/>
        <charset val="204"/>
      </rPr>
      <t xml:space="preserve">.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</si>
</sst>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b/>
      <i/>
      <sz val="12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3F3F3F"/>
      <name val="Arial"/>
      <family val="2"/>
      <charset val="204"/>
    </font>
    <font>
      <b/>
      <u/>
      <sz val="11"/>
      <color rgb="FF3F3F3F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b/>
      <sz val="10"/>
      <name val="Arial"/>
      <family val="2"/>
    </font>
    <font>
      <b/>
      <i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0"/>
    <xf numFmtId="0" fontId="7" fillId="0" borderId="0"/>
    <xf numFmtId="0" fontId="18" fillId="6" borderId="41" applyNumberFormat="0" applyAlignment="0" applyProtection="0"/>
    <xf numFmtId="0" fontId="19" fillId="7" borderId="42" applyNumberFormat="0" applyAlignment="0" applyProtection="0"/>
    <xf numFmtId="0" fontId="1" fillId="0" borderId="0"/>
  </cellStyleXfs>
  <cellXfs count="248">
    <xf numFmtId="0" fontId="0" fillId="0" borderId="0" xfId="0"/>
    <xf numFmtId="0" fontId="3" fillId="0" borderId="16" xfId="0" applyFont="1" applyFill="1" applyBorder="1"/>
    <xf numFmtId="0" fontId="0" fillId="0" borderId="0" xfId="0" applyFill="1"/>
    <xf numFmtId="0" fontId="3" fillId="0" borderId="0" xfId="0" applyFont="1" applyFill="1" applyBorder="1"/>
    <xf numFmtId="0" fontId="3" fillId="0" borderId="13" xfId="0" applyFont="1" applyBorder="1"/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/>
    <xf numFmtId="0" fontId="8" fillId="5" borderId="2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2" fontId="8" fillId="5" borderId="1" xfId="3" applyNumberFormat="1" applyFont="1" applyFill="1" applyBorder="1" applyAlignment="1">
      <alignment horizontal="center" vertical="center" wrapText="1"/>
    </xf>
    <xf numFmtId="2" fontId="8" fillId="5" borderId="15" xfId="3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0" fillId="0" borderId="11" xfId="0" applyBorder="1"/>
    <xf numFmtId="0" fontId="0" fillId="0" borderId="14" xfId="0" applyBorder="1"/>
    <xf numFmtId="0" fontId="0" fillId="0" borderId="24" xfId="0" applyBorder="1"/>
    <xf numFmtId="0" fontId="0" fillId="0" borderId="20" xfId="0" applyBorder="1"/>
    <xf numFmtId="0" fontId="8" fillId="0" borderId="9" xfId="0" applyFont="1" applyFill="1" applyBorder="1"/>
    <xf numFmtId="49" fontId="5" fillId="0" borderId="9" xfId="0" applyNumberFormat="1" applyFont="1" applyFill="1" applyBorder="1" applyAlignment="1">
      <alignment horizontal="right"/>
    </xf>
    <xf numFmtId="165" fontId="5" fillId="0" borderId="9" xfId="0" applyNumberFormat="1" applyFont="1" applyFill="1" applyBorder="1"/>
    <xf numFmtId="0" fontId="5" fillId="0" borderId="9" xfId="0" applyFont="1" applyFill="1" applyBorder="1" applyAlignment="1">
      <alignment horizontal="center"/>
    </xf>
    <xf numFmtId="2" fontId="11" fillId="0" borderId="9" xfId="0" applyNumberFormat="1" applyFont="1" applyBorder="1"/>
    <xf numFmtId="2" fontId="11" fillId="0" borderId="21" xfId="0" applyNumberFormat="1" applyFont="1" applyBorder="1"/>
    <xf numFmtId="0" fontId="8" fillId="3" borderId="7" xfId="0" applyFont="1" applyFill="1" applyBorder="1"/>
    <xf numFmtId="0" fontId="5" fillId="3" borderId="7" xfId="0" applyFont="1" applyFill="1" applyBorder="1"/>
    <xf numFmtId="165" fontId="8" fillId="3" borderId="7" xfId="0" applyNumberFormat="1" applyFont="1" applyFill="1" applyBorder="1"/>
    <xf numFmtId="0" fontId="5" fillId="3" borderId="7" xfId="0" applyFont="1" applyFill="1" applyBorder="1" applyAlignment="1">
      <alignment horizontal="center"/>
    </xf>
    <xf numFmtId="0" fontId="5" fillId="3" borderId="29" xfId="0" applyFont="1" applyFill="1" applyBorder="1"/>
    <xf numFmtId="2" fontId="11" fillId="4" borderId="7" xfId="0" applyNumberFormat="1" applyFont="1" applyFill="1" applyBorder="1"/>
    <xf numFmtId="2" fontId="11" fillId="4" borderId="10" xfId="0" applyNumberFormat="1" applyFont="1" applyFill="1" applyBorder="1"/>
    <xf numFmtId="0" fontId="5" fillId="0" borderId="4" xfId="0" applyFont="1" applyFill="1" applyBorder="1"/>
    <xf numFmtId="0" fontId="8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32" xfId="0" applyFont="1" applyFill="1" applyBorder="1"/>
    <xf numFmtId="2" fontId="11" fillId="0" borderId="4" xfId="0" applyNumberFormat="1" applyFont="1" applyBorder="1"/>
    <xf numFmtId="2" fontId="11" fillId="0" borderId="22" xfId="0" applyNumberFormat="1" applyFont="1" applyBorder="1"/>
    <xf numFmtId="0" fontId="8" fillId="0" borderId="6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right"/>
    </xf>
    <xf numFmtId="164" fontId="12" fillId="0" borderId="6" xfId="0" applyNumberFormat="1" applyFont="1" applyFill="1" applyBorder="1" applyAlignment="1">
      <alignment horizontal="right"/>
    </xf>
    <xf numFmtId="0" fontId="12" fillId="0" borderId="6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2" fontId="11" fillId="0" borderId="6" xfId="0" applyNumberFormat="1" applyFont="1" applyBorder="1"/>
    <xf numFmtId="2" fontId="11" fillId="0" borderId="23" xfId="0" applyNumberFormat="1" applyFont="1" applyBorder="1"/>
    <xf numFmtId="0" fontId="5" fillId="0" borderId="6" xfId="0" applyFont="1" applyFill="1" applyBorder="1" applyAlignment="1">
      <alignment horizontal="right" wrapText="1"/>
    </xf>
    <xf numFmtId="165" fontId="5" fillId="0" borderId="6" xfId="0" applyNumberFormat="1" applyFont="1" applyFill="1" applyBorder="1" applyAlignment="1">
      <alignment horizontal="right" wrapText="1"/>
    </xf>
    <xf numFmtId="0" fontId="8" fillId="0" borderId="9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right" wrapText="1"/>
    </xf>
    <xf numFmtId="165" fontId="5" fillId="0" borderId="9" xfId="0" applyNumberFormat="1" applyFont="1" applyFill="1" applyBorder="1" applyAlignment="1">
      <alignment horizontal="right" wrapText="1"/>
    </xf>
    <xf numFmtId="0" fontId="12" fillId="0" borderId="9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right" wrapText="1"/>
    </xf>
    <xf numFmtId="165" fontId="8" fillId="4" borderId="7" xfId="0" applyNumberFormat="1" applyFont="1" applyFill="1" applyBorder="1" applyAlignment="1">
      <alignment horizontal="right" wrapText="1"/>
    </xf>
    <xf numFmtId="0" fontId="12" fillId="4" borderId="7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8" fillId="0" borderId="11" xfId="0" applyFont="1" applyFill="1" applyBorder="1"/>
    <xf numFmtId="0" fontId="5" fillId="0" borderId="9" xfId="0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0" fontId="8" fillId="3" borderId="7" xfId="0" applyFont="1" applyFill="1" applyBorder="1" applyAlignment="1"/>
    <xf numFmtId="164" fontId="8" fillId="3" borderId="7" xfId="0" applyNumberFormat="1" applyFont="1" applyFill="1" applyBorder="1" applyAlignment="1"/>
    <xf numFmtId="0" fontId="8" fillId="3" borderId="7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right" wrapText="1"/>
    </xf>
    <xf numFmtId="0" fontId="8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8" fillId="4" borderId="7" xfId="0" applyFont="1" applyFill="1" applyBorder="1"/>
    <xf numFmtId="0" fontId="8" fillId="4" borderId="7" xfId="0" applyFont="1" applyFill="1" applyBorder="1" applyAlignment="1"/>
    <xf numFmtId="164" fontId="8" fillId="4" borderId="7" xfId="0" applyNumberFormat="1" applyFont="1" applyFill="1" applyBorder="1" applyAlignment="1"/>
    <xf numFmtId="164" fontId="8" fillId="4" borderId="7" xfId="0" applyNumberFormat="1" applyFont="1" applyFill="1" applyBorder="1" applyAlignment="1">
      <alignment horizontal="center"/>
    </xf>
    <xf numFmtId="164" fontId="8" fillId="4" borderId="29" xfId="0" applyNumberFormat="1" applyFont="1" applyFill="1" applyBorder="1"/>
    <xf numFmtId="0" fontId="8" fillId="0" borderId="11" xfId="0" applyFont="1" applyFill="1" applyBorder="1" applyAlignment="1"/>
    <xf numFmtId="164" fontId="8" fillId="0" borderId="11" xfId="0" applyNumberFormat="1" applyFont="1" applyFill="1" applyBorder="1" applyAlignment="1"/>
    <xf numFmtId="0" fontId="5" fillId="0" borderId="9" xfId="0" applyFont="1" applyFill="1" applyBorder="1" applyAlignment="1">
      <alignment wrapText="1"/>
    </xf>
    <xf numFmtId="0" fontId="8" fillId="3" borderId="29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28" xfId="0" applyFont="1" applyFill="1" applyBorder="1"/>
    <xf numFmtId="0" fontId="8" fillId="0" borderId="4" xfId="0" applyFont="1" applyFill="1" applyBorder="1" applyAlignment="1"/>
    <xf numFmtId="0" fontId="8" fillId="0" borderId="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right" wrapText="1"/>
    </xf>
    <xf numFmtId="0" fontId="12" fillId="0" borderId="9" xfId="0" applyFont="1" applyFill="1" applyBorder="1" applyAlignment="1">
      <alignment horizontal="right"/>
    </xf>
    <xf numFmtId="164" fontId="12" fillId="0" borderId="9" xfId="0" applyNumberFormat="1" applyFont="1" applyFill="1" applyBorder="1" applyAlignment="1">
      <alignment horizontal="right"/>
    </xf>
    <xf numFmtId="0" fontId="8" fillId="4" borderId="7" xfId="0" applyFont="1" applyFill="1" applyBorder="1" applyAlignment="1">
      <alignment horizontal="center"/>
    </xf>
    <xf numFmtId="0" fontId="8" fillId="4" borderId="29" xfId="0" applyFont="1" applyFill="1" applyBorder="1"/>
    <xf numFmtId="0" fontId="5" fillId="0" borderId="6" xfId="0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9" xfId="1" applyFont="1" applyFill="1" applyBorder="1" applyAlignment="1">
      <alignment horizontal="right" wrapText="1"/>
    </xf>
    <xf numFmtId="0" fontId="5" fillId="0" borderId="9" xfId="1" applyFont="1" applyFill="1" applyBorder="1" applyAlignment="1">
      <alignment wrapText="1"/>
    </xf>
    <xf numFmtId="0" fontId="5" fillId="0" borderId="9" xfId="1" applyFont="1" applyFill="1" applyBorder="1" applyAlignment="1">
      <alignment horizontal="center"/>
    </xf>
    <xf numFmtId="0" fontId="8" fillId="3" borderId="12" xfId="0" applyFont="1" applyFill="1" applyBorder="1"/>
    <xf numFmtId="0" fontId="11" fillId="4" borderId="7" xfId="0" applyFont="1" applyFill="1" applyBorder="1"/>
    <xf numFmtId="0" fontId="11" fillId="4" borderId="10" xfId="0" applyFont="1" applyFill="1" applyBorder="1"/>
    <xf numFmtId="0" fontId="0" fillId="0" borderId="0" xfId="0" applyAlignment="1"/>
    <xf numFmtId="0" fontId="5" fillId="0" borderId="8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2" fontId="11" fillId="0" borderId="11" xfId="0" applyNumberFormat="1" applyFont="1" applyFill="1" applyBorder="1"/>
    <xf numFmtId="2" fontId="11" fillId="0" borderId="20" xfId="0" applyNumberFormat="1" applyFont="1" applyFill="1" applyBorder="1"/>
    <xf numFmtId="0" fontId="6" fillId="3" borderId="25" xfId="0" applyFont="1" applyFill="1" applyBorder="1"/>
    <xf numFmtId="0" fontId="14" fillId="3" borderId="29" xfId="0" applyFont="1" applyFill="1" applyBorder="1" applyAlignment="1">
      <alignment horizontal="center" wrapText="1"/>
    </xf>
    <xf numFmtId="0" fontId="14" fillId="3" borderId="29" xfId="0" applyFont="1" applyFill="1" applyBorder="1" applyAlignment="1">
      <alignment horizontal="center"/>
    </xf>
    <xf numFmtId="165" fontId="14" fillId="3" borderId="29" xfId="0" applyNumberFormat="1" applyFont="1" applyFill="1" applyBorder="1"/>
    <xf numFmtId="0" fontId="6" fillId="3" borderId="7" xfId="0" applyFont="1" applyFill="1" applyBorder="1"/>
    <xf numFmtId="0" fontId="15" fillId="4" borderId="7" xfId="0" applyFont="1" applyFill="1" applyBorder="1"/>
    <xf numFmtId="0" fontId="15" fillId="4" borderId="10" xfId="0" applyFont="1" applyFill="1" applyBorder="1"/>
    <xf numFmtId="0" fontId="15" fillId="0" borderId="0" xfId="0" applyFont="1"/>
    <xf numFmtId="0" fontId="5" fillId="0" borderId="6" xfId="0" applyFont="1" applyFill="1" applyBorder="1"/>
    <xf numFmtId="0" fontId="8" fillId="0" borderId="6" xfId="0" applyFont="1" applyFill="1" applyBorder="1"/>
    <xf numFmtId="0" fontId="5" fillId="0" borderId="33" xfId="0" applyFont="1" applyFill="1" applyBorder="1" applyAlignment="1">
      <alignment horizontal="center"/>
    </xf>
    <xf numFmtId="0" fontId="8" fillId="0" borderId="34" xfId="0" applyFont="1" applyFill="1" applyBorder="1"/>
    <xf numFmtId="2" fontId="11" fillId="0" borderId="14" xfId="0" applyNumberFormat="1" applyFont="1" applyBorder="1"/>
    <xf numFmtId="2" fontId="11" fillId="0" borderId="24" xfId="0" applyNumberFormat="1" applyFont="1" applyBorder="1"/>
    <xf numFmtId="0" fontId="5" fillId="0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left"/>
    </xf>
    <xf numFmtId="0" fontId="5" fillId="2" borderId="37" xfId="0" applyFont="1" applyFill="1" applyBorder="1" applyAlignment="1">
      <alignment horizontal="right" wrapText="1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2" fontId="11" fillId="0" borderId="37" xfId="0" applyNumberFormat="1" applyFont="1" applyBorder="1"/>
    <xf numFmtId="2" fontId="11" fillId="0" borderId="39" xfId="0" applyNumberFormat="1" applyFont="1" applyBorder="1"/>
    <xf numFmtId="0" fontId="8" fillId="0" borderId="34" xfId="0" applyFont="1" applyFill="1" applyBorder="1" applyAlignment="1"/>
    <xf numFmtId="164" fontId="8" fillId="0" borderId="34" xfId="0" applyNumberFormat="1" applyFont="1" applyFill="1" applyBorder="1" applyAlignment="1"/>
    <xf numFmtId="0" fontId="8" fillId="0" borderId="34" xfId="0" applyFont="1" applyFill="1" applyBorder="1" applyAlignment="1">
      <alignment horizontal="center"/>
    </xf>
    <xf numFmtId="0" fontId="8" fillId="0" borderId="35" xfId="0" applyFont="1" applyFill="1" applyBorder="1"/>
    <xf numFmtId="2" fontId="11" fillId="0" borderId="34" xfId="0" applyNumberFormat="1" applyFont="1" applyBorder="1"/>
    <xf numFmtId="2" fontId="11" fillId="0" borderId="40" xfId="0" applyNumberFormat="1" applyFont="1" applyBorder="1"/>
    <xf numFmtId="0" fontId="8" fillId="0" borderId="37" xfId="0" applyFont="1" applyFill="1" applyBorder="1" applyAlignment="1">
      <alignment horizontal="left"/>
    </xf>
    <xf numFmtId="0" fontId="5" fillId="0" borderId="37" xfId="0" applyFont="1" applyFill="1" applyBorder="1" applyAlignment="1">
      <alignment horizontal="right"/>
    </xf>
    <xf numFmtId="164" fontId="5" fillId="0" borderId="37" xfId="0" applyNumberFormat="1" applyFont="1" applyFill="1" applyBorder="1" applyAlignment="1">
      <alignment horizontal="right"/>
    </xf>
    <xf numFmtId="0" fontId="5" fillId="0" borderId="37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4" borderId="46" xfId="5" applyFont="1" applyFill="1" applyBorder="1" applyAlignment="1">
      <alignment horizontal="center" vertical="center" wrapText="1"/>
    </xf>
    <xf numFmtId="0" fontId="8" fillId="4" borderId="47" xfId="5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7" xfId="5" applyFont="1" applyFill="1" applyBorder="1" applyAlignment="1">
      <alignment horizontal="center" vertical="center"/>
    </xf>
    <xf numFmtId="0" fontId="8" fillId="4" borderId="48" xfId="5" applyFont="1" applyFill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wrapText="1"/>
    </xf>
    <xf numFmtId="0" fontId="23" fillId="0" borderId="22" xfId="0" applyFont="1" applyFill="1" applyBorder="1" applyAlignment="1">
      <alignment horizontal="center"/>
    </xf>
    <xf numFmtId="0" fontId="11" fillId="0" borderId="49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11" fillId="0" borderId="50" xfId="0" applyFont="1" applyFill="1" applyBorder="1" applyAlignment="1">
      <alignment horizontal="center" wrapText="1"/>
    </xf>
    <xf numFmtId="0" fontId="11" fillId="0" borderId="50" xfId="0" applyFont="1" applyFill="1" applyBorder="1" applyAlignment="1">
      <alignment horizontal="center"/>
    </xf>
    <xf numFmtId="2" fontId="5" fillId="0" borderId="50" xfId="0" applyNumberFormat="1" applyFont="1" applyFill="1" applyBorder="1" applyAlignment="1">
      <alignment wrapText="1"/>
    </xf>
    <xf numFmtId="0" fontId="23" fillId="0" borderId="51" xfId="0" applyFont="1" applyFill="1" applyBorder="1" applyAlignment="1">
      <alignment horizontal="center"/>
    </xf>
    <xf numFmtId="0" fontId="25" fillId="4" borderId="25" xfId="0" applyFont="1" applyFill="1" applyBorder="1" applyAlignment="1">
      <alignment vertical="center"/>
    </xf>
    <xf numFmtId="0" fontId="26" fillId="4" borderId="29" xfId="0" applyFont="1" applyFill="1" applyBorder="1" applyAlignment="1">
      <alignment horizontal="center" wrapText="1"/>
    </xf>
    <xf numFmtId="0" fontId="26" fillId="4" borderId="29" xfId="0" applyFont="1" applyFill="1" applyBorder="1" applyAlignment="1">
      <alignment horizontal="center"/>
    </xf>
    <xf numFmtId="164" fontId="27" fillId="4" borderId="7" xfId="0" applyNumberFormat="1" applyFont="1" applyFill="1" applyBorder="1" applyAlignment="1"/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0" fontId="0" fillId="4" borderId="10" xfId="0" applyFill="1" applyBorder="1"/>
    <xf numFmtId="0" fontId="25" fillId="0" borderId="0" xfId="0" applyFont="1"/>
    <xf numFmtId="0" fontId="28" fillId="2" borderId="0" xfId="0" applyNumberFormat="1" applyFont="1" applyFill="1" applyBorder="1" applyAlignment="1">
      <alignment horizontal="right"/>
    </xf>
    <xf numFmtId="0" fontId="28" fillId="0" borderId="0" xfId="0" applyFont="1" applyBorder="1"/>
    <xf numFmtId="0" fontId="28" fillId="2" borderId="0" xfId="0" applyFont="1" applyFill="1" applyBorder="1"/>
    <xf numFmtId="0" fontId="25" fillId="0" borderId="0" xfId="0" applyFont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 vertical="center"/>
    </xf>
    <xf numFmtId="165" fontId="24" fillId="4" borderId="7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/>
    </xf>
    <xf numFmtId="165" fontId="30" fillId="0" borderId="29" xfId="0" applyNumberFormat="1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30" xfId="0" applyFont="1" applyFill="1" applyBorder="1" applyAlignment="1">
      <alignment horizontal="center"/>
    </xf>
    <xf numFmtId="2" fontId="11" fillId="0" borderId="11" xfId="0" applyNumberFormat="1" applyFont="1" applyBorder="1"/>
    <xf numFmtId="2" fontId="11" fillId="0" borderId="20" xfId="0" applyNumberFormat="1" applyFont="1" applyBorder="1"/>
    <xf numFmtId="0" fontId="5" fillId="4" borderId="7" xfId="0" applyFont="1" applyFill="1" applyBorder="1"/>
    <xf numFmtId="0" fontId="5" fillId="4" borderId="7" xfId="0" applyFont="1" applyFill="1" applyBorder="1" applyAlignment="1">
      <alignment horizontal="center"/>
    </xf>
    <xf numFmtId="0" fontId="5" fillId="4" borderId="29" xfId="0" applyFont="1" applyFill="1" applyBorder="1"/>
    <xf numFmtId="0" fontId="4" fillId="8" borderId="9" xfId="6" applyFont="1" applyFill="1" applyBorder="1" applyAlignment="1">
      <alignment horizontal="left"/>
    </xf>
    <xf numFmtId="0" fontId="16" fillId="8" borderId="9" xfId="6" applyFont="1" applyFill="1" applyBorder="1" applyAlignment="1">
      <alignment horizontal="right"/>
    </xf>
    <xf numFmtId="164" fontId="16" fillId="8" borderId="9" xfId="6" applyNumberFormat="1" applyFont="1" applyFill="1" applyBorder="1" applyAlignment="1">
      <alignment horizontal="right"/>
    </xf>
    <xf numFmtId="0" fontId="16" fillId="8" borderId="9" xfId="6" applyFont="1" applyFill="1" applyBorder="1" applyAlignment="1">
      <alignment horizontal="center"/>
    </xf>
    <xf numFmtId="164" fontId="32" fillId="4" borderId="7" xfId="6" applyNumberFormat="1" applyFont="1" applyFill="1" applyBorder="1" applyAlignment="1">
      <alignment horizontal="right"/>
    </xf>
    <xf numFmtId="164" fontId="32" fillId="0" borderId="11" xfId="6" applyNumberFormat="1" applyFont="1" applyFill="1" applyBorder="1" applyAlignment="1">
      <alignment horizontal="right"/>
    </xf>
    <xf numFmtId="2" fontId="11" fillId="0" borderId="6" xfId="0" applyNumberFormat="1" applyFont="1" applyFill="1" applyBorder="1"/>
    <xf numFmtId="2" fontId="11" fillId="0" borderId="9" xfId="0" applyNumberFormat="1" applyFont="1" applyFill="1" applyBorder="1"/>
    <xf numFmtId="164" fontId="32" fillId="0" borderId="4" xfId="6" applyNumberFormat="1" applyFont="1" applyFill="1" applyBorder="1" applyAlignment="1">
      <alignment horizontal="right"/>
    </xf>
    <xf numFmtId="2" fontId="11" fillId="0" borderId="4" xfId="0" applyNumberFormat="1" applyFont="1" applyFill="1" applyBorder="1"/>
    <xf numFmtId="0" fontId="17" fillId="0" borderId="6" xfId="6" applyFont="1" applyFill="1" applyBorder="1" applyAlignment="1">
      <alignment horizontal="center"/>
    </xf>
    <xf numFmtId="0" fontId="17" fillId="0" borderId="9" xfId="6" applyFont="1" applyFill="1" applyBorder="1" applyAlignment="1">
      <alignment horizontal="center"/>
    </xf>
    <xf numFmtId="0" fontId="4" fillId="2" borderId="6" xfId="6" applyFont="1" applyFill="1" applyBorder="1" applyAlignment="1">
      <alignment horizontal="left"/>
    </xf>
    <xf numFmtId="0" fontId="16" fillId="2" borderId="6" xfId="6" applyFont="1" applyFill="1" applyBorder="1" applyAlignment="1">
      <alignment horizontal="right"/>
    </xf>
    <xf numFmtId="164" fontId="16" fillId="2" borderId="6" xfId="6" applyNumberFormat="1" applyFont="1" applyFill="1" applyBorder="1" applyAlignment="1">
      <alignment horizontal="right"/>
    </xf>
    <xf numFmtId="0" fontId="4" fillId="2" borderId="9" xfId="6" applyFont="1" applyFill="1" applyBorder="1" applyAlignment="1">
      <alignment horizontal="left"/>
    </xf>
    <xf numFmtId="0" fontId="16" fillId="2" borderId="9" xfId="6" applyFont="1" applyFill="1" applyBorder="1" applyAlignment="1">
      <alignment horizontal="right"/>
    </xf>
    <xf numFmtId="164" fontId="16" fillId="2" borderId="9" xfId="6" applyNumberFormat="1" applyFont="1" applyFill="1" applyBorder="1" applyAlignment="1">
      <alignment horizontal="right"/>
    </xf>
    <xf numFmtId="0" fontId="16" fillId="2" borderId="6" xfId="6" applyFont="1" applyFill="1" applyBorder="1" applyAlignment="1">
      <alignment horizontal="center"/>
    </xf>
    <xf numFmtId="0" fontId="16" fillId="2" borderId="9" xfId="6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/>
    <xf numFmtId="0" fontId="8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27" xfId="0" applyFont="1" applyFill="1" applyBorder="1"/>
    <xf numFmtId="2" fontId="11" fillId="0" borderId="23" xfId="0" applyNumberFormat="1" applyFont="1" applyFill="1" applyBorder="1"/>
    <xf numFmtId="2" fontId="11" fillId="0" borderId="21" xfId="0" applyNumberFormat="1" applyFont="1" applyFill="1" applyBorder="1"/>
    <xf numFmtId="2" fontId="11" fillId="0" borderId="22" xfId="0" applyNumberFormat="1" applyFont="1" applyFill="1" applyBorder="1"/>
    <xf numFmtId="165" fontId="5" fillId="0" borderId="6" xfId="0" applyNumberFormat="1" applyFont="1" applyFill="1" applyBorder="1"/>
    <xf numFmtId="165" fontId="8" fillId="4" borderId="7" xfId="0" applyNumberFormat="1" applyFont="1" applyFill="1" applyBorder="1"/>
    <xf numFmtId="0" fontId="9" fillId="0" borderId="17" xfId="2" applyFont="1" applyFill="1" applyBorder="1" applyAlignment="1">
      <alignment horizontal="center" wrapText="1"/>
    </xf>
    <xf numFmtId="0" fontId="9" fillId="0" borderId="18" xfId="2" applyFont="1" applyFill="1" applyBorder="1" applyAlignment="1">
      <alignment horizontal="center" wrapText="1"/>
    </xf>
    <xf numFmtId="0" fontId="9" fillId="0" borderId="19" xfId="2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1" fontId="24" fillId="0" borderId="34" xfId="0" applyNumberFormat="1" applyFont="1" applyFill="1" applyBorder="1" applyAlignment="1">
      <alignment horizontal="center" vertical="center"/>
    </xf>
    <xf numFmtId="1" fontId="24" fillId="0" borderId="50" xfId="0" applyNumberFormat="1" applyFont="1" applyFill="1" applyBorder="1" applyAlignment="1">
      <alignment horizontal="center" vertical="center"/>
    </xf>
    <xf numFmtId="16" fontId="24" fillId="0" borderId="27" xfId="0" applyNumberFormat="1" applyFont="1" applyFill="1" applyBorder="1" applyAlignment="1">
      <alignment horizontal="center" wrapText="1"/>
    </xf>
    <xf numFmtId="16" fontId="24" fillId="0" borderId="53" xfId="0" applyNumberFormat="1" applyFont="1" applyFill="1" applyBorder="1" applyAlignment="1">
      <alignment horizontal="center" wrapText="1"/>
    </xf>
    <xf numFmtId="16" fontId="24" fillId="0" borderId="54" xfId="0" applyNumberFormat="1" applyFont="1" applyFill="1" applyBorder="1" applyAlignment="1">
      <alignment horizontal="center" wrapText="1"/>
    </xf>
    <xf numFmtId="0" fontId="24" fillId="0" borderId="38" xfId="0" applyFont="1" applyFill="1" applyBorder="1" applyAlignment="1">
      <alignment horizontal="center" wrapText="1"/>
    </xf>
    <xf numFmtId="0" fontId="24" fillId="0" borderId="55" xfId="0" applyFont="1" applyFill="1" applyBorder="1" applyAlignment="1">
      <alignment horizontal="center" wrapText="1"/>
    </xf>
    <xf numFmtId="0" fontId="24" fillId="0" borderId="56" xfId="0" applyFont="1" applyFill="1" applyBorder="1" applyAlignment="1">
      <alignment horizontal="center" wrapText="1"/>
    </xf>
    <xf numFmtId="0" fontId="20" fillId="0" borderId="43" xfId="4" applyFont="1" applyFill="1" applyBorder="1" applyAlignment="1">
      <alignment horizontal="center" vertical="center" wrapText="1"/>
    </xf>
    <xf numFmtId="0" fontId="20" fillId="0" borderId="44" xfId="4" applyFont="1" applyFill="1" applyBorder="1" applyAlignment="1">
      <alignment horizontal="center" vertical="center" wrapText="1"/>
    </xf>
    <xf numFmtId="0" fontId="20" fillId="0" borderId="45" xfId="4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52" xfId="0" applyFont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wrapText="1"/>
    </xf>
  </cellXfs>
  <cellStyles count="7">
    <cellStyle name="Изход" xfId="4" builtinId="21"/>
    <cellStyle name="Контролна клетка" xfId="5" builtinId="23"/>
    <cellStyle name="Нормален" xfId="0" builtinId="0"/>
    <cellStyle name="Нормален 2" xfId="6"/>
    <cellStyle name="Нормален_Лист1" xfId="1"/>
    <cellStyle name="Нормален_Лист3" xfId="2"/>
    <cellStyle name="Нормален_нив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5"/>
  <sheetViews>
    <sheetView tabSelected="1" workbookViewId="0">
      <selection activeCell="P10" sqref="P10"/>
    </sheetView>
  </sheetViews>
  <sheetFormatPr defaultRowHeight="15" x14ac:dyDescent="0.25"/>
  <cols>
    <col min="1" max="1" width="2.42578125" customWidth="1"/>
    <col min="2" max="2" width="5.5703125" customWidth="1"/>
    <col min="3" max="3" width="18.28515625" customWidth="1"/>
    <col min="4" max="4" width="14.42578125" customWidth="1"/>
    <col min="5" max="5" width="11.7109375" customWidth="1"/>
    <col min="6" max="6" width="8.7109375" customWidth="1"/>
    <col min="7" max="7" width="11.7109375" customWidth="1"/>
    <col min="8" max="8" width="11.5703125" customWidth="1"/>
    <col min="9" max="9" width="11.85546875" customWidth="1"/>
  </cols>
  <sheetData>
    <row r="1" spans="2:11" ht="15.75" thickBot="1" x14ac:dyDescent="0.3"/>
    <row r="2" spans="2:11" ht="93" customHeight="1" thickBot="1" x14ac:dyDescent="0.3">
      <c r="B2" s="226" t="s">
        <v>66</v>
      </c>
      <c r="C2" s="227"/>
      <c r="D2" s="227"/>
      <c r="E2" s="227"/>
      <c r="F2" s="227"/>
      <c r="G2" s="227"/>
      <c r="H2" s="227"/>
      <c r="I2" s="228"/>
    </row>
    <row r="3" spans="2:11" ht="42.75" customHeight="1" thickBot="1" x14ac:dyDescent="0.3">
      <c r="B3" s="9" t="s">
        <v>0</v>
      </c>
      <c r="C3" s="10" t="s">
        <v>33</v>
      </c>
      <c r="D3" s="10" t="s">
        <v>1</v>
      </c>
      <c r="E3" s="11" t="s">
        <v>36</v>
      </c>
      <c r="F3" s="10" t="s">
        <v>34</v>
      </c>
      <c r="G3" s="10" t="s">
        <v>23</v>
      </c>
      <c r="H3" s="12" t="s">
        <v>35</v>
      </c>
      <c r="I3" s="13" t="s">
        <v>37</v>
      </c>
      <c r="K3" s="102"/>
    </row>
    <row r="4" spans="2:11" ht="15.75" thickBot="1" x14ac:dyDescent="0.3">
      <c r="B4" s="14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6">
        <v>7</v>
      </c>
      <c r="I4" s="17">
        <v>8</v>
      </c>
    </row>
    <row r="5" spans="2:11" x14ac:dyDescent="0.25">
      <c r="B5" s="4"/>
      <c r="C5" s="5"/>
      <c r="D5" s="6"/>
      <c r="E5" s="7"/>
      <c r="F5" s="6"/>
      <c r="G5" s="18"/>
      <c r="H5" s="22"/>
      <c r="I5" s="23"/>
    </row>
    <row r="6" spans="2:11" ht="20.100000000000001" customHeight="1" thickBot="1" x14ac:dyDescent="0.3">
      <c r="B6" s="103">
        <v>1</v>
      </c>
      <c r="C6" s="25" t="s">
        <v>3</v>
      </c>
      <c r="D6" s="26" t="s">
        <v>75</v>
      </c>
      <c r="E6" s="27">
        <v>25.8</v>
      </c>
      <c r="F6" s="28">
        <v>4</v>
      </c>
      <c r="G6" s="19" t="s">
        <v>21</v>
      </c>
      <c r="H6" s="29">
        <v>86</v>
      </c>
      <c r="I6" s="30">
        <f>20%*H6*E6</f>
        <v>443.76</v>
      </c>
    </row>
    <row r="7" spans="2:11" ht="20.100000000000001" customHeight="1" thickBot="1" x14ac:dyDescent="0.3">
      <c r="B7" s="104"/>
      <c r="C7" s="31" t="s">
        <v>2</v>
      </c>
      <c r="D7" s="32"/>
      <c r="E7" s="33">
        <f>SUM(E6)</f>
        <v>25.8</v>
      </c>
      <c r="F7" s="34"/>
      <c r="G7" s="35"/>
      <c r="H7" s="36"/>
      <c r="I7" s="37"/>
    </row>
    <row r="8" spans="2:11" x14ac:dyDescent="0.25">
      <c r="B8" s="105"/>
      <c r="C8" s="38"/>
      <c r="D8" s="38"/>
      <c r="E8" s="39"/>
      <c r="F8" s="40"/>
      <c r="G8" s="41"/>
      <c r="H8" s="42"/>
      <c r="I8" s="43"/>
      <c r="J8" s="102"/>
    </row>
    <row r="9" spans="2:11" ht="20.100000000000001" customHeight="1" x14ac:dyDescent="0.25">
      <c r="B9" s="106">
        <v>1</v>
      </c>
      <c r="C9" s="44" t="s">
        <v>27</v>
      </c>
      <c r="D9" s="45" t="s">
        <v>28</v>
      </c>
      <c r="E9" s="46">
        <v>72.614000000000004</v>
      </c>
      <c r="F9" s="47">
        <v>4</v>
      </c>
      <c r="G9" s="48" t="s">
        <v>22</v>
      </c>
      <c r="H9" s="49">
        <v>86</v>
      </c>
      <c r="I9" s="50">
        <f>20%*H9*E9</f>
        <v>1248.9608000000001</v>
      </c>
    </row>
    <row r="10" spans="2:11" ht="20.100000000000001" customHeight="1" x14ac:dyDescent="0.25">
      <c r="B10" s="106">
        <v>2</v>
      </c>
      <c r="C10" s="44" t="s">
        <v>27</v>
      </c>
      <c r="D10" s="51" t="s">
        <v>29</v>
      </c>
      <c r="E10" s="52">
        <v>15.002000000000001</v>
      </c>
      <c r="F10" s="47">
        <v>3</v>
      </c>
      <c r="G10" s="48" t="s">
        <v>22</v>
      </c>
      <c r="H10" s="49">
        <v>86</v>
      </c>
      <c r="I10" s="50">
        <f>20%*H10*E10</f>
        <v>258.03440000000001</v>
      </c>
    </row>
    <row r="11" spans="2:11" ht="20.100000000000001" customHeight="1" thickBot="1" x14ac:dyDescent="0.3">
      <c r="B11" s="103">
        <v>3</v>
      </c>
      <c r="C11" s="53" t="s">
        <v>27</v>
      </c>
      <c r="D11" s="54" t="s">
        <v>30</v>
      </c>
      <c r="E11" s="55">
        <v>8.8710000000000004</v>
      </c>
      <c r="F11" s="56">
        <v>3</v>
      </c>
      <c r="G11" s="57" t="s">
        <v>22</v>
      </c>
      <c r="H11" s="29">
        <v>86</v>
      </c>
      <c r="I11" s="30">
        <f>20%*H11*E11</f>
        <v>152.5812</v>
      </c>
    </row>
    <row r="12" spans="2:11" ht="20.100000000000001" customHeight="1" thickBot="1" x14ac:dyDescent="0.3">
      <c r="B12" s="107"/>
      <c r="C12" s="58" t="s">
        <v>2</v>
      </c>
      <c r="D12" s="59"/>
      <c r="E12" s="60">
        <f>SUM(E9:E11)</f>
        <v>96.486999999999995</v>
      </c>
      <c r="F12" s="61"/>
      <c r="G12" s="62"/>
      <c r="H12" s="36"/>
      <c r="I12" s="37"/>
    </row>
    <row r="13" spans="2:11" x14ac:dyDescent="0.25">
      <c r="B13" s="106"/>
      <c r="C13" s="119"/>
      <c r="D13" s="119"/>
      <c r="E13" s="120"/>
      <c r="F13" s="95"/>
      <c r="G13" s="119"/>
      <c r="H13" s="42"/>
      <c r="I13" s="43"/>
    </row>
    <row r="14" spans="2:11" ht="20.100000000000001" customHeight="1" x14ac:dyDescent="0.25">
      <c r="B14" s="106">
        <v>1</v>
      </c>
      <c r="C14" s="120" t="s">
        <v>67</v>
      </c>
      <c r="D14" s="93" t="s">
        <v>68</v>
      </c>
      <c r="E14" s="224">
        <v>10</v>
      </c>
      <c r="F14" s="95">
        <v>3</v>
      </c>
      <c r="G14" s="190" t="s">
        <v>22</v>
      </c>
      <c r="H14" s="42">
        <v>86</v>
      </c>
      <c r="I14" s="43">
        <f t="shared" ref="I14:I16" si="0">20%*H14*E14</f>
        <v>172</v>
      </c>
    </row>
    <row r="15" spans="2:11" ht="20.100000000000001" customHeight="1" x14ac:dyDescent="0.25">
      <c r="B15" s="106">
        <v>2</v>
      </c>
      <c r="C15" s="120" t="s">
        <v>67</v>
      </c>
      <c r="D15" s="93" t="s">
        <v>69</v>
      </c>
      <c r="E15" s="119">
        <v>15.002000000000001</v>
      </c>
      <c r="F15" s="95">
        <v>3</v>
      </c>
      <c r="G15" s="190" t="s">
        <v>22</v>
      </c>
      <c r="H15" s="42">
        <v>86</v>
      </c>
      <c r="I15" s="43">
        <f t="shared" si="0"/>
        <v>258.03440000000001</v>
      </c>
    </row>
    <row r="16" spans="2:11" ht="20.100000000000001" customHeight="1" thickBot="1" x14ac:dyDescent="0.3">
      <c r="B16" s="103">
        <v>3</v>
      </c>
      <c r="C16" s="25" t="s">
        <v>67</v>
      </c>
      <c r="D16" s="64" t="s">
        <v>70</v>
      </c>
      <c r="E16" s="189">
        <v>10.752000000000001</v>
      </c>
      <c r="F16" s="28">
        <v>3</v>
      </c>
      <c r="G16" s="20" t="s">
        <v>22</v>
      </c>
      <c r="H16" s="191">
        <v>86</v>
      </c>
      <c r="I16" s="192">
        <f t="shared" si="0"/>
        <v>184.93440000000001</v>
      </c>
    </row>
    <row r="17" spans="2:9" ht="20.100000000000001" customHeight="1" thickBot="1" x14ac:dyDescent="0.3">
      <c r="B17" s="107"/>
      <c r="C17" s="75" t="s">
        <v>2</v>
      </c>
      <c r="D17" s="193"/>
      <c r="E17" s="225">
        <f>SUM(E14:E16)</f>
        <v>35.754000000000005</v>
      </c>
      <c r="F17" s="194"/>
      <c r="G17" s="195"/>
      <c r="H17" s="36"/>
      <c r="I17" s="37"/>
    </row>
    <row r="18" spans="2:9" x14ac:dyDescent="0.25">
      <c r="B18" s="216"/>
      <c r="C18" s="217"/>
      <c r="D18" s="217"/>
      <c r="E18" s="218"/>
      <c r="F18" s="219"/>
      <c r="G18" s="220"/>
      <c r="H18" s="123"/>
      <c r="I18" s="124"/>
    </row>
    <row r="19" spans="2:9" ht="20.100000000000001" customHeight="1" x14ac:dyDescent="0.25">
      <c r="B19" s="106">
        <v>1</v>
      </c>
      <c r="C19" s="70" t="s">
        <v>24</v>
      </c>
      <c r="D19" s="71" t="s">
        <v>25</v>
      </c>
      <c r="E19" s="72">
        <v>10</v>
      </c>
      <c r="F19" s="73">
        <v>3</v>
      </c>
      <c r="G19" s="74" t="s">
        <v>22</v>
      </c>
      <c r="H19" s="49">
        <v>86</v>
      </c>
      <c r="I19" s="50">
        <f>20%*H19*E19</f>
        <v>172</v>
      </c>
    </row>
    <row r="20" spans="2:9" ht="20.100000000000001" customHeight="1" thickBot="1" x14ac:dyDescent="0.3">
      <c r="B20" s="125">
        <v>2</v>
      </c>
      <c r="C20" s="126" t="s">
        <v>24</v>
      </c>
      <c r="D20" s="127" t="s">
        <v>26</v>
      </c>
      <c r="E20" s="127">
        <v>90.793999999999997</v>
      </c>
      <c r="F20" s="128">
        <v>3</v>
      </c>
      <c r="G20" s="129" t="s">
        <v>22</v>
      </c>
      <c r="H20" s="130">
        <v>86</v>
      </c>
      <c r="I20" s="131">
        <f>20%*H20*E20</f>
        <v>1561.6568</v>
      </c>
    </row>
    <row r="21" spans="2:9" ht="20.100000000000001" customHeight="1" thickBot="1" x14ac:dyDescent="0.3">
      <c r="B21" s="107"/>
      <c r="C21" s="75" t="s">
        <v>2</v>
      </c>
      <c r="D21" s="76"/>
      <c r="E21" s="77">
        <f>SUM(E19:E20)</f>
        <v>100.794</v>
      </c>
      <c r="F21" s="78"/>
      <c r="G21" s="79"/>
      <c r="H21" s="36"/>
      <c r="I21" s="37"/>
    </row>
    <row r="22" spans="2:9" x14ac:dyDescent="0.25">
      <c r="B22" s="105"/>
      <c r="C22" s="38"/>
      <c r="D22" s="38"/>
      <c r="E22" s="38"/>
      <c r="F22" s="40"/>
      <c r="G22" s="41"/>
      <c r="H22" s="42"/>
      <c r="I22" s="43"/>
    </row>
    <row r="23" spans="2:9" ht="20.100000000000001" customHeight="1" thickBot="1" x14ac:dyDescent="0.3">
      <c r="B23" s="103">
        <v>1</v>
      </c>
      <c r="C23" s="53" t="s">
        <v>4</v>
      </c>
      <c r="D23" s="69" t="s">
        <v>5</v>
      </c>
      <c r="E23" s="82">
        <v>4.2510000000000003</v>
      </c>
      <c r="F23" s="28">
        <v>3</v>
      </c>
      <c r="G23" s="20" t="s">
        <v>22</v>
      </c>
      <c r="H23" s="29">
        <v>86</v>
      </c>
      <c r="I23" s="30">
        <f>20%*H23*E23</f>
        <v>73.117199999999997</v>
      </c>
    </row>
    <row r="24" spans="2:9" ht="20.100000000000001" customHeight="1" thickBot="1" x14ac:dyDescent="0.3">
      <c r="B24" s="104"/>
      <c r="C24" s="31" t="s">
        <v>2</v>
      </c>
      <c r="D24" s="66"/>
      <c r="E24" s="67">
        <f>SUM(E23)</f>
        <v>4.2510000000000003</v>
      </c>
      <c r="F24" s="68"/>
      <c r="G24" s="83"/>
      <c r="H24" s="36"/>
      <c r="I24" s="37"/>
    </row>
    <row r="25" spans="2:9" x14ac:dyDescent="0.25">
      <c r="B25" s="121"/>
      <c r="C25" s="122"/>
      <c r="D25" s="132"/>
      <c r="E25" s="133"/>
      <c r="F25" s="134"/>
      <c r="G25" s="135"/>
      <c r="H25" s="136"/>
      <c r="I25" s="137"/>
    </row>
    <row r="26" spans="2:9" ht="15.75" thickBot="1" x14ac:dyDescent="0.3">
      <c r="B26" s="103">
        <v>1</v>
      </c>
      <c r="C26" s="196" t="s">
        <v>71</v>
      </c>
      <c r="D26" s="197" t="s">
        <v>72</v>
      </c>
      <c r="E26" s="198">
        <v>7.4790000000000001</v>
      </c>
      <c r="F26" s="199">
        <v>3</v>
      </c>
      <c r="G26" s="207" t="s">
        <v>22</v>
      </c>
      <c r="H26" s="29">
        <v>86</v>
      </c>
      <c r="I26" s="30">
        <f>20%*H26*E26</f>
        <v>128.6388</v>
      </c>
    </row>
    <row r="27" spans="2:9" ht="15.75" thickBot="1" x14ac:dyDescent="0.3">
      <c r="B27" s="107"/>
      <c r="C27" s="75" t="s">
        <v>2</v>
      </c>
      <c r="D27" s="76"/>
      <c r="E27" s="200">
        <v>7.4790000000000001</v>
      </c>
      <c r="F27" s="91"/>
      <c r="G27" s="92"/>
      <c r="H27" s="36"/>
      <c r="I27" s="37"/>
    </row>
    <row r="28" spans="2:9" x14ac:dyDescent="0.25">
      <c r="B28" s="108"/>
      <c r="C28" s="63"/>
      <c r="D28" s="80"/>
      <c r="E28" s="201"/>
      <c r="F28" s="84"/>
      <c r="G28" s="85"/>
      <c r="H28" s="109"/>
      <c r="I28" s="110"/>
    </row>
    <row r="29" spans="2:9" x14ac:dyDescent="0.25">
      <c r="B29" s="106">
        <v>1</v>
      </c>
      <c r="C29" s="208" t="s">
        <v>39</v>
      </c>
      <c r="D29" s="209" t="s">
        <v>73</v>
      </c>
      <c r="E29" s="210">
        <v>24.003</v>
      </c>
      <c r="F29" s="214">
        <v>3</v>
      </c>
      <c r="G29" s="206" t="s">
        <v>22</v>
      </c>
      <c r="H29" s="202">
        <v>86</v>
      </c>
      <c r="I29" s="221">
        <f t="shared" ref="I29:I30" si="1">20%*H29*E29</f>
        <v>412.85159999999996</v>
      </c>
    </row>
    <row r="30" spans="2:9" ht="15.75" thickBot="1" x14ac:dyDescent="0.3">
      <c r="B30" s="103">
        <v>2</v>
      </c>
      <c r="C30" s="211" t="s">
        <v>39</v>
      </c>
      <c r="D30" s="212" t="s">
        <v>74</v>
      </c>
      <c r="E30" s="213">
        <v>17.335999999999999</v>
      </c>
      <c r="F30" s="215">
        <v>3</v>
      </c>
      <c r="G30" s="207" t="s">
        <v>22</v>
      </c>
      <c r="H30" s="203">
        <v>86</v>
      </c>
      <c r="I30" s="222">
        <f t="shared" si="1"/>
        <v>298.17919999999998</v>
      </c>
    </row>
    <row r="31" spans="2:9" ht="15.75" thickBot="1" x14ac:dyDescent="0.3">
      <c r="B31" s="107"/>
      <c r="C31" s="75" t="s">
        <v>2</v>
      </c>
      <c r="D31" s="76"/>
      <c r="E31" s="200">
        <f>SUM(E29:E30)</f>
        <v>41.338999999999999</v>
      </c>
      <c r="F31" s="91"/>
      <c r="G31" s="75"/>
      <c r="H31" s="36"/>
      <c r="I31" s="37"/>
    </row>
    <row r="32" spans="2:9" x14ac:dyDescent="0.25">
      <c r="B32" s="105"/>
      <c r="C32" s="39"/>
      <c r="D32" s="86"/>
      <c r="E32" s="204"/>
      <c r="F32" s="87"/>
      <c r="G32" s="39"/>
      <c r="H32" s="205"/>
      <c r="I32" s="223"/>
    </row>
    <row r="33" spans="2:9" ht="20.100000000000001" customHeight="1" thickBot="1" x14ac:dyDescent="0.3">
      <c r="B33" s="125">
        <v>1</v>
      </c>
      <c r="C33" s="138" t="s">
        <v>6</v>
      </c>
      <c r="D33" s="139" t="s">
        <v>7</v>
      </c>
      <c r="E33" s="140">
        <v>24.914999999999999</v>
      </c>
      <c r="F33" s="141">
        <v>3</v>
      </c>
      <c r="G33" s="142" t="s">
        <v>22</v>
      </c>
      <c r="H33" s="130">
        <v>86</v>
      </c>
      <c r="I33" s="131">
        <f>20%*H33*E33</f>
        <v>428.53799999999995</v>
      </c>
    </row>
    <row r="34" spans="2:9" ht="20.100000000000001" customHeight="1" thickBot="1" x14ac:dyDescent="0.3">
      <c r="B34" s="104"/>
      <c r="C34" s="31" t="s">
        <v>2</v>
      </c>
      <c r="D34" s="66"/>
      <c r="E34" s="67">
        <f>SUM(E33)</f>
        <v>24.914999999999999</v>
      </c>
      <c r="F34" s="68"/>
      <c r="G34" s="83"/>
      <c r="H34" s="36"/>
      <c r="I34" s="37"/>
    </row>
    <row r="35" spans="2:9" x14ac:dyDescent="0.25">
      <c r="B35" s="105"/>
      <c r="C35" s="38"/>
      <c r="D35" s="38"/>
      <c r="E35" s="38"/>
      <c r="F35" s="40"/>
      <c r="G35" s="41"/>
      <c r="H35" s="42"/>
      <c r="I35" s="43"/>
    </row>
    <row r="36" spans="2:9" ht="20.100000000000001" customHeight="1" x14ac:dyDescent="0.25">
      <c r="B36" s="106">
        <v>1</v>
      </c>
      <c r="C36" s="44" t="s">
        <v>8</v>
      </c>
      <c r="D36" s="51" t="s">
        <v>10</v>
      </c>
      <c r="E36" s="88">
        <v>3.335</v>
      </c>
      <c r="F36" s="95">
        <v>4</v>
      </c>
      <c r="G36" s="20" t="s">
        <v>22</v>
      </c>
      <c r="H36" s="49">
        <v>86</v>
      </c>
      <c r="I36" s="50">
        <f t="shared" ref="I36:I42" si="2">20%*H36*E36</f>
        <v>57.361999999999995</v>
      </c>
    </row>
    <row r="37" spans="2:9" ht="20.100000000000001" customHeight="1" x14ac:dyDescent="0.25">
      <c r="B37" s="106">
        <v>2</v>
      </c>
      <c r="C37" s="44" t="s">
        <v>8</v>
      </c>
      <c r="D37" s="51" t="s">
        <v>9</v>
      </c>
      <c r="E37" s="88">
        <v>3.3340000000000001</v>
      </c>
      <c r="F37" s="95">
        <v>4</v>
      </c>
      <c r="G37" s="20" t="s">
        <v>22</v>
      </c>
      <c r="H37" s="49">
        <v>86</v>
      </c>
      <c r="I37" s="50">
        <f t="shared" si="2"/>
        <v>57.344799999999999</v>
      </c>
    </row>
    <row r="38" spans="2:9" ht="20.100000000000001" customHeight="1" x14ac:dyDescent="0.25">
      <c r="B38" s="106">
        <v>3</v>
      </c>
      <c r="C38" s="44" t="s">
        <v>8</v>
      </c>
      <c r="D38" s="51" t="s">
        <v>11</v>
      </c>
      <c r="E38" s="88">
        <v>3.3340000000000001</v>
      </c>
      <c r="F38" s="95">
        <v>4</v>
      </c>
      <c r="G38" s="20" t="s">
        <v>22</v>
      </c>
      <c r="H38" s="49">
        <v>86</v>
      </c>
      <c r="I38" s="50">
        <f t="shared" si="2"/>
        <v>57.344799999999999</v>
      </c>
    </row>
    <row r="39" spans="2:9" ht="20.100000000000001" customHeight="1" x14ac:dyDescent="0.25">
      <c r="B39" s="106">
        <v>4</v>
      </c>
      <c r="C39" s="44" t="s">
        <v>8</v>
      </c>
      <c r="D39" s="51" t="s">
        <v>12</v>
      </c>
      <c r="E39" s="88">
        <v>3.3340000000000001</v>
      </c>
      <c r="F39" s="95">
        <v>4</v>
      </c>
      <c r="G39" s="20" t="s">
        <v>22</v>
      </c>
      <c r="H39" s="49">
        <v>86</v>
      </c>
      <c r="I39" s="50">
        <f t="shared" si="2"/>
        <v>57.344799999999999</v>
      </c>
    </row>
    <row r="40" spans="2:9" ht="20.100000000000001" customHeight="1" x14ac:dyDescent="0.25">
      <c r="B40" s="106">
        <v>5</v>
      </c>
      <c r="C40" s="44" t="s">
        <v>8</v>
      </c>
      <c r="D40" s="51" t="s">
        <v>13</v>
      </c>
      <c r="E40" s="88">
        <v>3.3340000000000001</v>
      </c>
      <c r="F40" s="95">
        <v>4</v>
      </c>
      <c r="G40" s="20" t="s">
        <v>22</v>
      </c>
      <c r="H40" s="49">
        <v>86</v>
      </c>
      <c r="I40" s="50">
        <f t="shared" si="2"/>
        <v>57.344799999999999</v>
      </c>
    </row>
    <row r="41" spans="2:9" ht="20.100000000000001" customHeight="1" x14ac:dyDescent="0.25">
      <c r="B41" s="103">
        <v>6</v>
      </c>
      <c r="C41" s="44" t="s">
        <v>8</v>
      </c>
      <c r="D41" s="96" t="s">
        <v>15</v>
      </c>
      <c r="E41" s="97">
        <v>3.335</v>
      </c>
      <c r="F41" s="98">
        <v>3</v>
      </c>
      <c r="G41" s="20" t="s">
        <v>22</v>
      </c>
      <c r="H41" s="49">
        <v>86</v>
      </c>
      <c r="I41" s="50">
        <f t="shared" si="2"/>
        <v>57.361999999999995</v>
      </c>
    </row>
    <row r="42" spans="2:9" ht="20.100000000000001" customHeight="1" thickBot="1" x14ac:dyDescent="0.3">
      <c r="B42" s="103">
        <v>7</v>
      </c>
      <c r="C42" s="53" t="s">
        <v>8</v>
      </c>
      <c r="D42" s="54" t="s">
        <v>14</v>
      </c>
      <c r="E42" s="82">
        <v>3.3330000000000002</v>
      </c>
      <c r="F42" s="28">
        <v>3</v>
      </c>
      <c r="G42" s="20" t="s">
        <v>22</v>
      </c>
      <c r="H42" s="29">
        <v>86</v>
      </c>
      <c r="I42" s="30">
        <f t="shared" si="2"/>
        <v>57.327600000000004</v>
      </c>
    </row>
    <row r="43" spans="2:9" ht="20.100000000000001" customHeight="1" thickBot="1" x14ac:dyDescent="0.3">
      <c r="B43" s="104"/>
      <c r="C43" s="31" t="s">
        <v>2</v>
      </c>
      <c r="D43" s="66"/>
      <c r="E43" s="67">
        <f>SUM(E36:E42)</f>
        <v>23.338999999999999</v>
      </c>
      <c r="F43" s="68"/>
      <c r="G43" s="83"/>
      <c r="H43" s="36"/>
      <c r="I43" s="37"/>
    </row>
    <row r="44" spans="2:9" x14ac:dyDescent="0.25">
      <c r="B44" s="108"/>
      <c r="C44" s="63"/>
      <c r="D44" s="80"/>
      <c r="E44" s="81"/>
      <c r="F44" s="84"/>
      <c r="G44" s="85"/>
      <c r="H44" s="42"/>
      <c r="I44" s="43"/>
    </row>
    <row r="45" spans="2:9" ht="20.100000000000001" customHeight="1" x14ac:dyDescent="0.25">
      <c r="B45" s="106">
        <v>1</v>
      </c>
      <c r="C45" s="44" t="s">
        <v>16</v>
      </c>
      <c r="D45" s="93" t="s">
        <v>17</v>
      </c>
      <c r="E45" s="94">
        <v>6.2160000000000002</v>
      </c>
      <c r="F45" s="95">
        <v>3</v>
      </c>
      <c r="G45" s="20" t="s">
        <v>22</v>
      </c>
      <c r="H45" s="49">
        <v>86</v>
      </c>
      <c r="I45" s="50">
        <f>20%*H45*E45</f>
        <v>106.9152</v>
      </c>
    </row>
    <row r="46" spans="2:9" ht="20.100000000000001" customHeight="1" thickBot="1" x14ac:dyDescent="0.3">
      <c r="B46" s="106">
        <v>2</v>
      </c>
      <c r="C46" s="44" t="s">
        <v>16</v>
      </c>
      <c r="D46" s="93" t="s">
        <v>18</v>
      </c>
      <c r="E46" s="94">
        <v>8.0210000000000008</v>
      </c>
      <c r="F46" s="95">
        <v>3</v>
      </c>
      <c r="G46" s="20" t="s">
        <v>22</v>
      </c>
      <c r="H46" s="49">
        <v>86</v>
      </c>
      <c r="I46" s="50">
        <f>20%*H46*E46</f>
        <v>137.96120000000002</v>
      </c>
    </row>
    <row r="47" spans="2:9" ht="20.100000000000001" customHeight="1" thickBot="1" x14ac:dyDescent="0.3">
      <c r="B47" s="104"/>
      <c r="C47" s="31" t="s">
        <v>2</v>
      </c>
      <c r="D47" s="66"/>
      <c r="E47" s="67">
        <f>SUM(E45:E46)</f>
        <v>14.237000000000002</v>
      </c>
      <c r="F47" s="68"/>
      <c r="G47" s="99"/>
      <c r="H47" s="36"/>
      <c r="I47" s="37"/>
    </row>
    <row r="48" spans="2:9" x14ac:dyDescent="0.25">
      <c r="B48" s="105"/>
      <c r="C48" s="38"/>
      <c r="D48" s="38"/>
      <c r="E48" s="38"/>
      <c r="F48" s="40"/>
      <c r="G48" s="41"/>
      <c r="H48" s="42"/>
      <c r="I48" s="43"/>
    </row>
    <row r="49" spans="2:9" ht="20.100000000000001" customHeight="1" thickBot="1" x14ac:dyDescent="0.3">
      <c r="B49" s="103">
        <v>1</v>
      </c>
      <c r="C49" s="53" t="s">
        <v>19</v>
      </c>
      <c r="D49" s="89" t="s">
        <v>20</v>
      </c>
      <c r="E49" s="90">
        <v>30.001000000000001</v>
      </c>
      <c r="F49" s="56">
        <v>3</v>
      </c>
      <c r="G49" s="20" t="s">
        <v>22</v>
      </c>
      <c r="H49" s="29">
        <v>86</v>
      </c>
      <c r="I49" s="30">
        <f>20%*H49*E49</f>
        <v>516.0172</v>
      </c>
    </row>
    <row r="50" spans="2:9" ht="20.100000000000001" customHeight="1" thickBot="1" x14ac:dyDescent="0.3">
      <c r="B50" s="104"/>
      <c r="C50" s="31" t="s">
        <v>2</v>
      </c>
      <c r="D50" s="66"/>
      <c r="E50" s="67">
        <f>SUM(E49:E49)</f>
        <v>30.001000000000001</v>
      </c>
      <c r="F50" s="68"/>
      <c r="G50" s="83"/>
      <c r="H50" s="36"/>
      <c r="I50" s="37"/>
    </row>
    <row r="51" spans="2:9" s="2" customFormat="1" ht="16.5" customHeight="1" x14ac:dyDescent="0.25">
      <c r="B51" s="108"/>
      <c r="C51" s="63"/>
      <c r="D51" s="80"/>
      <c r="E51" s="81"/>
      <c r="F51" s="84"/>
      <c r="G51" s="85"/>
      <c r="H51" s="109"/>
      <c r="I51" s="110"/>
    </row>
    <row r="52" spans="2:9" ht="20.100000000000001" customHeight="1" thickBot="1" x14ac:dyDescent="0.3">
      <c r="B52" s="103">
        <v>1</v>
      </c>
      <c r="C52" s="53" t="s">
        <v>31</v>
      </c>
      <c r="D52" s="64" t="s">
        <v>32</v>
      </c>
      <c r="E52" s="65">
        <v>29.899000000000001</v>
      </c>
      <c r="F52" s="28">
        <v>6</v>
      </c>
      <c r="G52" s="20" t="s">
        <v>22</v>
      </c>
      <c r="H52" s="29">
        <v>86</v>
      </c>
      <c r="I52" s="30">
        <f>20%*H52*E52</f>
        <v>514.26279999999997</v>
      </c>
    </row>
    <row r="53" spans="2:9" ht="20.100000000000001" customHeight="1" thickBot="1" x14ac:dyDescent="0.3">
      <c r="B53" s="104"/>
      <c r="C53" s="31" t="s">
        <v>2</v>
      </c>
      <c r="D53" s="66"/>
      <c r="E53" s="67">
        <f>SUM(E52:E52)</f>
        <v>29.899000000000001</v>
      </c>
      <c r="F53" s="31"/>
      <c r="G53" s="99"/>
      <c r="H53" s="100"/>
      <c r="I53" s="101"/>
    </row>
    <row r="54" spans="2:9" ht="15.75" thickBot="1" x14ac:dyDescent="0.3">
      <c r="B54" s="1"/>
      <c r="C54" s="8"/>
      <c r="D54" s="8"/>
      <c r="E54" s="8"/>
      <c r="F54" s="8"/>
      <c r="G54" s="3"/>
      <c r="H54" s="21"/>
      <c r="I54" s="24"/>
    </row>
    <row r="55" spans="2:9" s="118" customFormat="1" ht="21.75" customHeight="1" thickBot="1" x14ac:dyDescent="0.3">
      <c r="B55" s="111"/>
      <c r="C55" s="112" t="s">
        <v>38</v>
      </c>
      <c r="D55" s="113" t="s">
        <v>76</v>
      </c>
      <c r="E55" s="114">
        <f>SUM(E6:E53)*0.5</f>
        <v>434.29499999999996</v>
      </c>
      <c r="F55" s="115"/>
      <c r="G55" s="115"/>
      <c r="H55" s="116"/>
      <c r="I55" s="117"/>
    </row>
  </sheetData>
  <mergeCells count="1">
    <mergeCell ref="B2:I2"/>
  </mergeCells>
  <pageMargins left="0.7" right="0.7" top="0.75" bottom="0.75" header="0.3" footer="0.3"/>
  <pageSetup paperSize="9" scale="9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selection activeCell="O17" sqref="O17"/>
    </sheetView>
  </sheetViews>
  <sheetFormatPr defaultRowHeight="15" x14ac:dyDescent="0.25"/>
  <cols>
    <col min="1" max="1" width="4" customWidth="1"/>
    <col min="2" max="2" width="6.5703125" customWidth="1"/>
    <col min="3" max="3" width="34.28515625" customWidth="1"/>
    <col min="4" max="4" width="13.5703125" customWidth="1"/>
    <col min="5" max="5" width="10.28515625" customWidth="1"/>
    <col min="8" max="8" width="11.7109375" customWidth="1"/>
    <col min="9" max="9" width="19.7109375" customWidth="1"/>
    <col min="10" max="10" width="11.5703125" customWidth="1"/>
    <col min="11" max="11" width="11" customWidth="1"/>
    <col min="12" max="12" width="23.5703125" customWidth="1"/>
    <col min="13" max="13" width="13.42578125" customWidth="1"/>
  </cols>
  <sheetData>
    <row r="1" spans="1:15" ht="19.5" customHeight="1" thickBot="1" x14ac:dyDescent="0.3">
      <c r="D1" s="143"/>
      <c r="F1" s="144"/>
      <c r="G1" s="144"/>
      <c r="H1" s="144"/>
    </row>
    <row r="2" spans="1:15" ht="78" customHeight="1" thickBot="1" x14ac:dyDescent="0.3">
      <c r="B2" s="239" t="s">
        <v>77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1"/>
    </row>
    <row r="3" spans="1:15" ht="46.5" customHeight="1" thickBot="1" x14ac:dyDescent="0.3">
      <c r="B3" s="145" t="s">
        <v>0</v>
      </c>
      <c r="C3" s="146" t="s">
        <v>33</v>
      </c>
      <c r="D3" s="147" t="s">
        <v>1</v>
      </c>
      <c r="E3" s="146" t="s">
        <v>63</v>
      </c>
      <c r="F3" s="146" t="s">
        <v>34</v>
      </c>
      <c r="G3" s="148" t="s">
        <v>23</v>
      </c>
      <c r="H3" s="148" t="s">
        <v>40</v>
      </c>
      <c r="I3" s="146" t="s">
        <v>41</v>
      </c>
      <c r="J3" s="146" t="s">
        <v>65</v>
      </c>
      <c r="K3" s="146" t="s">
        <v>64</v>
      </c>
      <c r="L3" s="146" t="s">
        <v>61</v>
      </c>
      <c r="M3" s="149" t="s">
        <v>62</v>
      </c>
    </row>
    <row r="4" spans="1:15" ht="15.75" thickBot="1" x14ac:dyDescent="0.3">
      <c r="B4" s="150">
        <v>1</v>
      </c>
      <c r="C4" s="151">
        <v>2</v>
      </c>
      <c r="D4" s="151">
        <v>3</v>
      </c>
      <c r="E4" s="151">
        <v>4</v>
      </c>
      <c r="F4" s="151">
        <v>5</v>
      </c>
      <c r="G4" s="151">
        <v>6</v>
      </c>
      <c r="H4" s="151">
        <v>7</v>
      </c>
      <c r="I4" s="151">
        <v>8</v>
      </c>
      <c r="J4" s="151">
        <v>9</v>
      </c>
      <c r="K4" s="151">
        <v>10</v>
      </c>
      <c r="L4" s="151">
        <v>11</v>
      </c>
      <c r="M4" s="152">
        <v>12</v>
      </c>
    </row>
    <row r="5" spans="1:15" x14ac:dyDescent="0.25"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5" ht="42" customHeight="1" x14ac:dyDescent="0.25">
      <c r="B6" s="156">
        <v>1</v>
      </c>
      <c r="C6" s="157" t="s">
        <v>43</v>
      </c>
      <c r="D6" s="158" t="s">
        <v>44</v>
      </c>
      <c r="E6" s="159">
        <v>15.000999999999999</v>
      </c>
      <c r="F6" s="40">
        <v>3</v>
      </c>
      <c r="G6" s="40" t="s">
        <v>22</v>
      </c>
      <c r="H6" s="160" t="s">
        <v>45</v>
      </c>
      <c r="I6" s="161" t="s">
        <v>46</v>
      </c>
      <c r="J6" s="160">
        <v>4</v>
      </c>
      <c r="K6" s="160">
        <v>50</v>
      </c>
      <c r="L6" s="162" t="s">
        <v>60</v>
      </c>
      <c r="M6" s="163">
        <f t="shared" ref="M6:M7" si="0">20*E6</f>
        <v>300.02</v>
      </c>
    </row>
    <row r="7" spans="1:15" ht="60.75" customHeight="1" thickBot="1" x14ac:dyDescent="0.3">
      <c r="B7" s="164">
        <v>2</v>
      </c>
      <c r="C7" s="138" t="s">
        <v>16</v>
      </c>
      <c r="D7" s="139" t="s">
        <v>47</v>
      </c>
      <c r="E7" s="140">
        <v>15.715999999999999</v>
      </c>
      <c r="F7" s="141">
        <v>4</v>
      </c>
      <c r="G7" s="141" t="s">
        <v>22</v>
      </c>
      <c r="H7" s="165" t="s">
        <v>45</v>
      </c>
      <c r="I7" s="166" t="s">
        <v>46</v>
      </c>
      <c r="J7" s="167">
        <v>4</v>
      </c>
      <c r="K7" s="167">
        <v>50</v>
      </c>
      <c r="L7" s="168" t="s">
        <v>60</v>
      </c>
      <c r="M7" s="169">
        <f t="shared" si="0"/>
        <v>314.32</v>
      </c>
    </row>
    <row r="8" spans="1:15" ht="26.25" customHeight="1" thickBot="1" x14ac:dyDescent="0.3">
      <c r="B8" s="170"/>
      <c r="C8" s="171" t="s">
        <v>38</v>
      </c>
      <c r="D8" s="172" t="s">
        <v>48</v>
      </c>
      <c r="E8" s="173">
        <f>SUM(E6:E7)</f>
        <v>30.716999999999999</v>
      </c>
      <c r="F8" s="174"/>
      <c r="G8" s="174"/>
      <c r="H8" s="174"/>
      <c r="I8" s="175"/>
      <c r="J8" s="175"/>
      <c r="K8" s="175"/>
      <c r="L8" s="175"/>
      <c r="M8" s="176"/>
    </row>
    <row r="9" spans="1:15" x14ac:dyDescent="0.25">
      <c r="D9" s="143"/>
      <c r="F9" s="144"/>
      <c r="G9" s="144"/>
      <c r="H9" s="144"/>
    </row>
    <row r="10" spans="1:15" ht="15.75" x14ac:dyDescent="0.25">
      <c r="A10" s="177"/>
      <c r="B10" s="177"/>
      <c r="C10" s="178"/>
      <c r="D10" s="179"/>
      <c r="E10" s="179"/>
      <c r="F10" s="180"/>
      <c r="G10" s="177"/>
      <c r="H10" s="181"/>
      <c r="I10" s="177"/>
      <c r="J10" s="177"/>
      <c r="K10" s="177"/>
      <c r="L10" s="177"/>
      <c r="M10" s="177"/>
      <c r="N10" s="177"/>
      <c r="O10" s="177"/>
    </row>
    <row r="12" spans="1:15" ht="23.25" customHeight="1" x14ac:dyDescent="0.25">
      <c r="C12" s="242" t="s">
        <v>49</v>
      </c>
      <c r="D12" s="242"/>
      <c r="E12" s="242"/>
      <c r="F12" s="242"/>
      <c r="G12" s="242"/>
      <c r="H12" s="242"/>
      <c r="I12" s="242"/>
    </row>
    <row r="13" spans="1:15" ht="20.25" customHeight="1" x14ac:dyDescent="0.25">
      <c r="C13" s="242"/>
      <c r="D13" s="242"/>
      <c r="E13" s="242"/>
      <c r="F13" s="242"/>
      <c r="G13" s="242"/>
      <c r="H13" s="242"/>
      <c r="I13" s="242"/>
    </row>
    <row r="15" spans="1:15" ht="25.5" customHeight="1" thickBot="1" x14ac:dyDescent="0.3">
      <c r="C15" s="243" t="s">
        <v>50</v>
      </c>
      <c r="D15" s="243"/>
      <c r="E15" s="243"/>
      <c r="F15" s="243"/>
      <c r="G15" s="243"/>
      <c r="H15" s="243"/>
      <c r="I15" s="243"/>
    </row>
    <row r="16" spans="1:15" ht="34.5" customHeight="1" thickBot="1" x14ac:dyDescent="0.3">
      <c r="C16" s="184" t="s">
        <v>51</v>
      </c>
      <c r="D16" s="185" t="s">
        <v>42</v>
      </c>
      <c r="E16" s="244" t="s">
        <v>52</v>
      </c>
      <c r="F16" s="245"/>
      <c r="G16" s="245"/>
      <c r="H16" s="245"/>
      <c r="I16" s="246"/>
    </row>
    <row r="17" spans="3:9" ht="25.5" customHeight="1" thickBot="1" x14ac:dyDescent="0.3">
      <c r="C17" s="186" t="s">
        <v>53</v>
      </c>
      <c r="D17" s="187" t="s">
        <v>54</v>
      </c>
      <c r="E17" s="247" t="s">
        <v>55</v>
      </c>
      <c r="F17" s="247"/>
      <c r="G17" s="247"/>
      <c r="H17" s="247"/>
      <c r="I17" s="188" t="s">
        <v>56</v>
      </c>
    </row>
    <row r="18" spans="3:9" ht="20.100000000000001" customHeight="1" x14ac:dyDescent="0.25">
      <c r="C18" s="229" t="s">
        <v>57</v>
      </c>
      <c r="D18" s="231">
        <v>4</v>
      </c>
      <c r="E18" s="233" t="s">
        <v>58</v>
      </c>
      <c r="F18" s="234"/>
      <c r="G18" s="234"/>
      <c r="H18" s="235"/>
      <c r="I18" s="182">
        <v>53</v>
      </c>
    </row>
    <row r="19" spans="3:9" ht="25.5" customHeight="1" thickBot="1" x14ac:dyDescent="0.3">
      <c r="C19" s="230"/>
      <c r="D19" s="232"/>
      <c r="E19" s="236" t="s">
        <v>59</v>
      </c>
      <c r="F19" s="237"/>
      <c r="G19" s="237"/>
      <c r="H19" s="238"/>
      <c r="I19" s="183">
        <v>80</v>
      </c>
    </row>
  </sheetData>
  <mergeCells count="9">
    <mergeCell ref="C18:C19"/>
    <mergeCell ref="D18:D19"/>
    <mergeCell ref="E18:H18"/>
    <mergeCell ref="E19:H19"/>
    <mergeCell ref="B2:M2"/>
    <mergeCell ref="C12:I13"/>
    <mergeCell ref="C15:I15"/>
    <mergeCell ref="E16:I16"/>
    <mergeCell ref="E17:H17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Добричка</vt:lpstr>
      <vt:lpstr>Създаване на трайни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2025-05-22T13:52:20Z</dcterms:modified>
</cp:coreProperties>
</file>