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1" sheetId="2" r:id="rId1"/>
    <sheet name="Приложение 2" sheetId="3" r:id="rId2"/>
  </sheets>
  <definedNames>
    <definedName name="_xlnm.Print_Titles" localSheetId="0">'Приложение 1'!$7:$8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I26" i="3"/>
  <c r="I23" i="3"/>
  <c r="I20" i="3"/>
  <c r="I17" i="3"/>
  <c r="I14" i="3"/>
  <c r="I11" i="3"/>
  <c r="D431" i="2"/>
  <c r="I430" i="2"/>
  <c r="I429" i="2"/>
  <c r="I428" i="2"/>
  <c r="I427" i="2"/>
  <c r="I426" i="2"/>
  <c r="I425" i="2"/>
  <c r="D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3" i="2"/>
  <c r="I392" i="2"/>
  <c r="I391" i="2"/>
  <c r="I390" i="2"/>
  <c r="I389" i="2"/>
  <c r="I388" i="2"/>
  <c r="D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D368" i="2"/>
  <c r="I367" i="2"/>
  <c r="I366" i="2"/>
  <c r="D364" i="2"/>
  <c r="I363" i="2"/>
  <c r="D361" i="2"/>
  <c r="I360" i="2"/>
  <c r="D358" i="2"/>
  <c r="I357" i="2"/>
  <c r="I356" i="2"/>
  <c r="I355" i="2"/>
  <c r="I354" i="2"/>
  <c r="I353" i="2"/>
  <c r="I352" i="2"/>
  <c r="I348" i="2"/>
  <c r="I347" i="2"/>
  <c r="I346" i="2"/>
  <c r="D344" i="2"/>
  <c r="I343" i="2"/>
  <c r="I342" i="2"/>
  <c r="I341" i="2"/>
  <c r="I340" i="2"/>
  <c r="I339" i="2"/>
  <c r="I338" i="2"/>
  <c r="I337" i="2"/>
  <c r="I336" i="2"/>
  <c r="D334" i="2"/>
  <c r="I333" i="2"/>
  <c r="I332" i="2"/>
  <c r="I331" i="2"/>
  <c r="I330" i="2"/>
  <c r="I329" i="2"/>
  <c r="I328" i="2"/>
  <c r="I327" i="2"/>
  <c r="D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D309" i="2"/>
  <c r="I308" i="2"/>
  <c r="I307" i="2"/>
  <c r="D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D282" i="2"/>
  <c r="I281" i="2"/>
  <c r="I280" i="2"/>
  <c r="I279" i="2"/>
  <c r="I278" i="2"/>
  <c r="I277" i="2"/>
  <c r="I276" i="2"/>
  <c r="I275" i="2"/>
  <c r="I274" i="2"/>
  <c r="D272" i="2"/>
  <c r="I271" i="2"/>
  <c r="I270" i="2"/>
  <c r="I269" i="2"/>
  <c r="I268" i="2"/>
  <c r="I267" i="2"/>
  <c r="I266" i="2"/>
  <c r="I265" i="2"/>
  <c r="I264" i="2"/>
  <c r="I263" i="2"/>
  <c r="I262" i="2"/>
  <c r="I258" i="2"/>
  <c r="I257" i="2"/>
  <c r="I256" i="2"/>
  <c r="I255" i="2"/>
  <c r="D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D239" i="2"/>
  <c r="I238" i="2"/>
  <c r="I237" i="2"/>
  <c r="D235" i="2"/>
  <c r="I234" i="2"/>
  <c r="D232" i="2"/>
  <c r="I231" i="2"/>
  <c r="I230" i="2"/>
  <c r="I229" i="2"/>
  <c r="I228" i="2"/>
  <c r="I227" i="2"/>
  <c r="I226" i="2"/>
  <c r="I225" i="2"/>
  <c r="I224" i="2"/>
  <c r="D222" i="2"/>
  <c r="I221" i="2"/>
  <c r="I220" i="2"/>
  <c r="I219" i="2"/>
  <c r="I218" i="2"/>
  <c r="I217" i="2"/>
  <c r="I213" i="2"/>
  <c r="D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D194" i="2"/>
  <c r="I193" i="2"/>
  <c r="I192" i="2"/>
  <c r="I191" i="2"/>
  <c r="I190" i="2"/>
  <c r="D188" i="2"/>
  <c r="I187" i="2"/>
  <c r="I186" i="2"/>
  <c r="I185" i="2"/>
  <c r="I184" i="2"/>
  <c r="D182" i="2"/>
  <c r="I181" i="2"/>
  <c r="I180" i="2"/>
  <c r="I179" i="2"/>
  <c r="I178" i="2"/>
  <c r="I177" i="2"/>
  <c r="I176" i="2"/>
  <c r="I175" i="2"/>
  <c r="I174" i="2"/>
  <c r="I173" i="2"/>
  <c r="I172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D151" i="2"/>
  <c r="I150" i="2"/>
  <c r="I149" i="2"/>
  <c r="D147" i="2"/>
  <c r="I146" i="2"/>
  <c r="I145" i="2"/>
  <c r="I144" i="2"/>
  <c r="I143" i="2"/>
  <c r="I142" i="2"/>
  <c r="D140" i="2"/>
  <c r="I139" i="2"/>
  <c r="I138" i="2"/>
  <c r="I137" i="2"/>
  <c r="I136" i="2"/>
  <c r="I135" i="2"/>
  <c r="I134" i="2"/>
  <c r="I133" i="2"/>
  <c r="I132" i="2"/>
  <c r="I131" i="2"/>
  <c r="D129" i="2"/>
  <c r="I128" i="2"/>
  <c r="I127" i="2"/>
  <c r="I121" i="2"/>
  <c r="I120" i="2"/>
  <c r="I119" i="2"/>
  <c r="D117" i="2"/>
  <c r="I116" i="2"/>
  <c r="I115" i="2"/>
  <c r="I114" i="2"/>
  <c r="I113" i="2"/>
  <c r="I112" i="2"/>
  <c r="I111" i="2"/>
  <c r="D109" i="2"/>
  <c r="I108" i="2"/>
  <c r="I107" i="2"/>
  <c r="I106" i="2"/>
  <c r="D104" i="2"/>
  <c r="I103" i="2"/>
  <c r="I102" i="2"/>
  <c r="I101" i="2"/>
  <c r="I100" i="2"/>
  <c r="I99" i="2"/>
  <c r="I98" i="2"/>
  <c r="I97" i="2"/>
  <c r="I96" i="2"/>
  <c r="I95" i="2"/>
  <c r="I94" i="2"/>
  <c r="I93" i="2"/>
  <c r="D91" i="2"/>
  <c r="I90" i="2"/>
  <c r="I89" i="2"/>
  <c r="I88" i="2"/>
  <c r="I87" i="2"/>
  <c r="I86" i="2"/>
  <c r="D84" i="2"/>
  <c r="I83" i="2"/>
  <c r="I82" i="2"/>
  <c r="I76" i="2"/>
  <c r="I75" i="2"/>
  <c r="I74" i="2"/>
  <c r="D72" i="2"/>
  <c r="I71" i="2"/>
  <c r="I70" i="2"/>
  <c r="I69" i="2"/>
  <c r="D67" i="2"/>
  <c r="I66" i="2"/>
  <c r="I65" i="2"/>
  <c r="I64" i="2"/>
  <c r="I63" i="2"/>
  <c r="I62" i="2"/>
  <c r="I61" i="2"/>
  <c r="I60" i="2"/>
  <c r="I59" i="2"/>
  <c r="I58" i="2"/>
  <c r="I57" i="2"/>
  <c r="I56" i="2"/>
  <c r="I55" i="2"/>
  <c r="D53" i="2"/>
  <c r="I52" i="2"/>
  <c r="I51" i="2"/>
  <c r="D49" i="2"/>
  <c r="I48" i="2"/>
  <c r="I47" i="2"/>
  <c r="I46" i="2"/>
  <c r="I45" i="2"/>
  <c r="I44" i="2"/>
  <c r="D38" i="2"/>
  <c r="I37" i="2"/>
  <c r="I36" i="2"/>
  <c r="I35" i="2"/>
  <c r="I34" i="2"/>
  <c r="D32" i="2"/>
  <c r="I31" i="2"/>
  <c r="I30" i="2"/>
  <c r="I29" i="2"/>
  <c r="I28" i="2"/>
  <c r="D26" i="2"/>
  <c r="I25" i="2"/>
  <c r="D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D433" i="2" l="1"/>
</calcChain>
</file>

<file path=xl/comments1.xml><?xml version="1.0" encoding="utf-8"?>
<comments xmlns="http://schemas.openxmlformats.org/spreadsheetml/2006/main">
  <authors>
    <author>Автор</author>
  </authors>
  <commentList>
    <comment ref="C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128063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100045</t>
        </r>
      </text>
    </comment>
    <comment ref="C128" authorId="0" shapeId="0">
      <text>
        <r>
          <rPr>
            <b/>
            <sz val="9"/>
            <color indexed="81"/>
            <rFont val="Tahoma"/>
            <family val="2"/>
            <charset val="204"/>
          </rPr>
          <t>PC:116009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15002</t>
        </r>
      </text>
    </comment>
    <comment ref="C1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21005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15002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15002</t>
        </r>
      </text>
    </comment>
    <comment ref="C1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15002</t>
        </r>
      </text>
    </comment>
    <comment ref="C1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4078</t>
        </r>
      </text>
    </comment>
    <comment ref="C15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029001</t>
        </r>
      </text>
    </comment>
    <comment ref="C219" authorId="0" shapeId="0">
      <text>
        <r>
          <rPr>
            <b/>
            <sz val="9"/>
            <color indexed="81"/>
            <rFont val="Tahoma"/>
            <family val="2"/>
            <charset val="204"/>
          </rPr>
          <t>010031</t>
        </r>
      </text>
    </comment>
    <comment ref="C2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020022</t>
        </r>
      </text>
    </comment>
    <comment ref="C2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020023</t>
        </r>
      </text>
    </comment>
    <comment ref="C2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068001</t>
        </r>
      </text>
    </comment>
    <comment ref="C2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43008</t>
        </r>
      </text>
    </comment>
    <comment ref="C3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14035</t>
        </r>
      </text>
    </comment>
    <comment ref="C3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019038</t>
        </r>
      </text>
    </comment>
    <comment ref="C35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018019</t>
        </r>
      </text>
    </comment>
    <comment ref="C3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018019</t>
        </r>
      </text>
    </comment>
    <comment ref="C35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018019</t>
        </r>
      </text>
    </comment>
    <comment ref="C3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022002</t>
        </r>
      </text>
    </comment>
    <comment ref="C35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022002</t>
        </r>
      </text>
    </comment>
    <comment ref="C3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022002</t>
        </r>
      </text>
    </comment>
    <comment ref="C4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017030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012005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065001</t>
        </r>
      </text>
    </comment>
  </commentList>
</comments>
</file>

<file path=xl/sharedStrings.xml><?xml version="1.0" encoding="utf-8"?>
<sst xmlns="http://schemas.openxmlformats.org/spreadsheetml/2006/main" count="1020" uniqueCount="382">
  <si>
    <t>ПРИЛОЖЕНИЕ 1</t>
  </si>
  <si>
    <t xml:space="preserve"> 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ЗА ОБЩИНА ДОБРИЧКА ЗА СТОПАНСКАТА 2022/2023 г.     
</t>
  </si>
  <si>
    <t>№ 
по ред</t>
  </si>
  <si>
    <t>Землище</t>
  </si>
  <si>
    <t>Номер имот</t>
  </si>
  <si>
    <t>Площ дка</t>
  </si>
  <si>
    <t>Площ допустим слой дка</t>
  </si>
  <si>
    <t>Кат.</t>
  </si>
  <si>
    <t>НТП</t>
  </si>
  <si>
    <t>Начална цена лв/дка</t>
  </si>
  <si>
    <t>Депозит 20 %</t>
  </si>
  <si>
    <t>Алцек</t>
  </si>
  <si>
    <t>00429.10.7</t>
  </si>
  <si>
    <t>нива</t>
  </si>
  <si>
    <t>00429.10.8</t>
  </si>
  <si>
    <t>00429.10.9</t>
  </si>
  <si>
    <t>00429.10.6</t>
  </si>
  <si>
    <t>00429.21.5</t>
  </si>
  <si>
    <t>00429.23.14</t>
  </si>
  <si>
    <t>00429.23.40</t>
  </si>
  <si>
    <t>00429.36.25</t>
  </si>
  <si>
    <t>00429.36.31</t>
  </si>
  <si>
    <t>00429.48.4</t>
  </si>
  <si>
    <t>00429.48.24</t>
  </si>
  <si>
    <t>00429.48.60</t>
  </si>
  <si>
    <t>00429.49.13</t>
  </si>
  <si>
    <t>всичко:</t>
  </si>
  <si>
    <t>Батово</t>
  </si>
  <si>
    <t>02871.32.7</t>
  </si>
  <si>
    <t>горска нива</t>
  </si>
  <si>
    <t>Бдинци</t>
  </si>
  <si>
    <t>03040.101.93</t>
  </si>
  <si>
    <t>03040.103.86</t>
  </si>
  <si>
    <t>03040.104.70</t>
  </si>
  <si>
    <t>03040.118.88</t>
  </si>
  <si>
    <t>Бенковски</t>
  </si>
  <si>
    <t>03860.113.1</t>
  </si>
  <si>
    <t>03860.115.27</t>
  </si>
  <si>
    <t>03860.116.42</t>
  </si>
  <si>
    <t>03860.116.52</t>
  </si>
  <si>
    <t>Божурово</t>
  </si>
  <si>
    <t>05061.125.54</t>
  </si>
  <si>
    <t>05061.127.33</t>
  </si>
  <si>
    <t>05061.137.10</t>
  </si>
  <si>
    <t>05061.128.97</t>
  </si>
  <si>
    <t>05061.100.104</t>
  </si>
  <si>
    <t>Ведрина</t>
  </si>
  <si>
    <t>10307.124.70</t>
  </si>
  <si>
    <t>10307.124.72</t>
  </si>
  <si>
    <t>Владимирово</t>
  </si>
  <si>
    <t>11421.13.112</t>
  </si>
  <si>
    <t>11421.19.90</t>
  </si>
  <si>
    <t>11421.35.136</t>
  </si>
  <si>
    <t>11421.35.137</t>
  </si>
  <si>
    <t>11421.35.138</t>
  </si>
  <si>
    <t>11421.35.139</t>
  </si>
  <si>
    <t>11421.35.140</t>
  </si>
  <si>
    <t>11421.35.141</t>
  </si>
  <si>
    <t>11421.50.168</t>
  </si>
  <si>
    <t>др. пос. площ</t>
  </si>
  <si>
    <t>11421.50.181</t>
  </si>
  <si>
    <t>11421.51.228</t>
  </si>
  <si>
    <t>друг вид нива</t>
  </si>
  <si>
    <t>11421.52.486</t>
  </si>
  <si>
    <t>Вратарите</t>
  </si>
  <si>
    <t>12231.103.17</t>
  </si>
  <si>
    <t>12231.109.65</t>
  </si>
  <si>
    <t>12231.110.3</t>
  </si>
  <si>
    <t>Врачанци</t>
  </si>
  <si>
    <t>12262.11.82</t>
  </si>
  <si>
    <t>12262.12.29</t>
  </si>
  <si>
    <t>12262.13.13</t>
  </si>
  <si>
    <t>12262.13.16</t>
  </si>
  <si>
    <t>12262.14.2</t>
  </si>
  <si>
    <t>Ген. Колево</t>
  </si>
  <si>
    <t>14684.8.114</t>
  </si>
  <si>
    <t>14684.8.117</t>
  </si>
  <si>
    <t>14684.8.121</t>
  </si>
  <si>
    <t>14684.73.42</t>
  </si>
  <si>
    <t>14684.73.43</t>
  </si>
  <si>
    <t>П. Гешаново</t>
  </si>
  <si>
    <t>14862.10.30</t>
  </si>
  <si>
    <t>14862.10.31</t>
  </si>
  <si>
    <t>14862.15.50</t>
  </si>
  <si>
    <t>14862.18.17</t>
  </si>
  <si>
    <t>14862.21.51</t>
  </si>
  <si>
    <t>14862.21.29</t>
  </si>
  <si>
    <t>14862.22.46</t>
  </si>
  <si>
    <t>14862.26.31</t>
  </si>
  <si>
    <t>14862.32.72</t>
  </si>
  <si>
    <t>14862.35.2</t>
  </si>
  <si>
    <t>14862.37.20</t>
  </si>
  <si>
    <t>Дебрене</t>
  </si>
  <si>
    <t>20359.10.79</t>
  </si>
  <si>
    <t>20359.10.77</t>
  </si>
  <si>
    <t>20359.10.74</t>
  </si>
  <si>
    <t>Долина</t>
  </si>
  <si>
    <t>21957.112.41</t>
  </si>
  <si>
    <t>21957.112.94</t>
  </si>
  <si>
    <t>21957.117.14</t>
  </si>
  <si>
    <t>21957.122.80</t>
  </si>
  <si>
    <t>21957.122.93</t>
  </si>
  <si>
    <t>21957.124.2</t>
  </si>
  <si>
    <t>Драганово</t>
  </si>
  <si>
    <t>23128.37.166</t>
  </si>
  <si>
    <t>23128.37.168</t>
  </si>
  <si>
    <t>23128.37.163</t>
  </si>
  <si>
    <t>23128.46.6</t>
  </si>
  <si>
    <t>23128.116.21</t>
  </si>
  <si>
    <t>Енево</t>
  </si>
  <si>
    <t>27468.10.14</t>
  </si>
  <si>
    <t>27468.19.2</t>
  </si>
  <si>
    <t>27468.21.43</t>
  </si>
  <si>
    <t>27468.21.38</t>
  </si>
  <si>
    <t>27468.15.22</t>
  </si>
  <si>
    <t>27468.21.40</t>
  </si>
  <si>
    <t>27468.15.21</t>
  </si>
  <si>
    <t>27468.15.20</t>
  </si>
  <si>
    <t>27468.15.24</t>
  </si>
  <si>
    <t>Златия</t>
  </si>
  <si>
    <t>31067.4.97</t>
  </si>
  <si>
    <t>31067.6.10</t>
  </si>
  <si>
    <t>31067.8.27</t>
  </si>
  <si>
    <t>31067.9.76</t>
  </si>
  <si>
    <t>31067.4.95</t>
  </si>
  <si>
    <t>Камен</t>
  </si>
  <si>
    <t>35674.19.20</t>
  </si>
  <si>
    <t>35674.19.52</t>
  </si>
  <si>
    <t>Карапелит</t>
  </si>
  <si>
    <t>36419.11.218</t>
  </si>
  <si>
    <t>36419.28.35</t>
  </si>
  <si>
    <t>36419.30.58</t>
  </si>
  <si>
    <t>36419.30.59</t>
  </si>
  <si>
    <t>36419.30.60</t>
  </si>
  <si>
    <t>36419.30.63</t>
  </si>
  <si>
    <t>36419.30.64</t>
  </si>
  <si>
    <t>36419.30.65</t>
  </si>
  <si>
    <t>36419.30.66</t>
  </si>
  <si>
    <t>36419.30.67</t>
  </si>
  <si>
    <t>36419.30.68</t>
  </si>
  <si>
    <t>36419.30.69</t>
  </si>
  <si>
    <t>36419.30.70</t>
  </si>
  <si>
    <t>36419.30.71</t>
  </si>
  <si>
    <t>36419.30.72</t>
  </si>
  <si>
    <t>36419.30.73</t>
  </si>
  <si>
    <t>36419.30.74</t>
  </si>
  <si>
    <t>36419.30.75</t>
  </si>
  <si>
    <t>36419.30.76</t>
  </si>
  <si>
    <t>36419.30.77</t>
  </si>
  <si>
    <t>36419.30.78</t>
  </si>
  <si>
    <t>36419.36.27</t>
  </si>
  <si>
    <t>36419.36.28</t>
  </si>
  <si>
    <t>36419.42.4</t>
  </si>
  <si>
    <t>36419.51.6</t>
  </si>
  <si>
    <t>36419.53.42</t>
  </si>
  <si>
    <t>Котленци</t>
  </si>
  <si>
    <t>39061.23.34</t>
  </si>
  <si>
    <t>39061.25.115</t>
  </si>
  <si>
    <t>39061.25.2</t>
  </si>
  <si>
    <t>39061.25.14</t>
  </si>
  <si>
    <t>Крагулево</t>
  </si>
  <si>
    <t>39242.16.2</t>
  </si>
  <si>
    <t>39242.107.7</t>
  </si>
  <si>
    <t>39242.107.24</t>
  </si>
  <si>
    <t>39242.107.25</t>
  </si>
  <si>
    <t>Ловчанци</t>
  </si>
  <si>
    <t>43997.4.9</t>
  </si>
  <si>
    <t>43997.5.66</t>
  </si>
  <si>
    <t>43997.5.84</t>
  </si>
  <si>
    <t>43997.8.32</t>
  </si>
  <si>
    <t>43997.8.59</t>
  </si>
  <si>
    <t>43997.12.88</t>
  </si>
  <si>
    <t>43997.13.83</t>
  </si>
  <si>
    <t>43997.17.6</t>
  </si>
  <si>
    <t>43997.18.45</t>
  </si>
  <si>
    <t>43997.18.54</t>
  </si>
  <si>
    <t>43997.19.37</t>
  </si>
  <si>
    <t>43997.25.19</t>
  </si>
  <si>
    <t>43997.26.14</t>
  </si>
  <si>
    <t>43997.28.63</t>
  </si>
  <si>
    <t>43997.16.83</t>
  </si>
  <si>
    <t>Лясково</t>
  </si>
  <si>
    <t>43431.17.33</t>
  </si>
  <si>
    <t>43431.20.39</t>
  </si>
  <si>
    <t>43431.35.50</t>
  </si>
  <si>
    <t>43431.10.34</t>
  </si>
  <si>
    <t>43431.20.24</t>
  </si>
  <si>
    <t>43431.20.41</t>
  </si>
  <si>
    <t>Миладиновци</t>
  </si>
  <si>
    <t>48088.10.41</t>
  </si>
  <si>
    <t>48088.10.43</t>
  </si>
  <si>
    <t>48088.26.9</t>
  </si>
  <si>
    <t>48088.26.12</t>
  </si>
  <si>
    <t>48088.26.14</t>
  </si>
  <si>
    <t>48088.26.17</t>
  </si>
  <si>
    <t>48088.30.9</t>
  </si>
  <si>
    <t>48088.32.6</t>
  </si>
  <si>
    <t>Методиево</t>
  </si>
  <si>
    <t>47901.77.86</t>
  </si>
  <si>
    <t>Одринци</t>
  </si>
  <si>
    <t>53432.103.8</t>
  </si>
  <si>
    <t>53432.125.25</t>
  </si>
  <si>
    <t>Одърци</t>
  </si>
  <si>
    <t>53450.13.20</t>
  </si>
  <si>
    <t>53450.20.27</t>
  </si>
  <si>
    <t>53450.20.30</t>
  </si>
  <si>
    <t>53450.20.49</t>
  </si>
  <si>
    <t>53450.20.56</t>
  </si>
  <si>
    <t>53450.20.58</t>
  </si>
  <si>
    <t>53450.21.30</t>
  </si>
  <si>
    <t>53450.21.50</t>
  </si>
  <si>
    <t>53450.22.11</t>
  </si>
  <si>
    <t>53450.22.13</t>
  </si>
  <si>
    <t>53450.22.14</t>
  </si>
  <si>
    <t>53450.22.17</t>
  </si>
  <si>
    <t>Орлова могила</t>
  </si>
  <si>
    <t>53881.111.8</t>
  </si>
  <si>
    <t>53881.111.11</t>
  </si>
  <si>
    <t>53881.114.45</t>
  </si>
  <si>
    <t>53881.117.30</t>
  </si>
  <si>
    <t>53881.120.59</t>
  </si>
  <si>
    <t>53881.120.60</t>
  </si>
  <si>
    <t>53881.120.61</t>
  </si>
  <si>
    <t>53881.120.62</t>
  </si>
  <si>
    <t>53881.121.12</t>
  </si>
  <si>
    <t>53881.121.32</t>
  </si>
  <si>
    <t>53881.123.36</t>
  </si>
  <si>
    <t>53881.124.2</t>
  </si>
  <si>
    <t>53881.124.37</t>
  </si>
  <si>
    <t>53881.111.3</t>
  </si>
  <si>
    <t>Плачидол</t>
  </si>
  <si>
    <t>56695.41.11</t>
  </si>
  <si>
    <t>56695.41.10</t>
  </si>
  <si>
    <t>56695.41.12</t>
  </si>
  <si>
    <t>56695.41.13</t>
  </si>
  <si>
    <t>56695.41.15</t>
  </si>
  <si>
    <t>56695.41.14</t>
  </si>
  <si>
    <t>56695.43.11</t>
  </si>
  <si>
    <t>56695.43.10</t>
  </si>
  <si>
    <t>Подслон</t>
  </si>
  <si>
    <t>57087.13.1</t>
  </si>
  <si>
    <t>57087.15.36</t>
  </si>
  <si>
    <t>57087.17.13</t>
  </si>
  <si>
    <t>57087.19.64</t>
  </si>
  <si>
    <t>57087.19.69</t>
  </si>
  <si>
    <t>57087.20.64</t>
  </si>
  <si>
    <t>57087.20.37</t>
  </si>
  <si>
    <t>57087.20.51</t>
  </si>
  <si>
    <t>57087.20.39</t>
  </si>
  <si>
    <t>57087.20.52</t>
  </si>
  <si>
    <t>57087.20.54</t>
  </si>
  <si>
    <t>57087.20.56</t>
  </si>
  <si>
    <t>57087.20.57</t>
  </si>
  <si>
    <t>57087.22.4</t>
  </si>
  <si>
    <t>57087.24.4</t>
  </si>
  <si>
    <t>57087.27.15</t>
  </si>
  <si>
    <t>57087.102.6</t>
  </si>
  <si>
    <t>П. Свещарово</t>
  </si>
  <si>
    <t>57279.28.7</t>
  </si>
  <si>
    <t>57279.11.5</t>
  </si>
  <si>
    <t>Поп Григорово</t>
  </si>
  <si>
    <t>57550.22.15</t>
  </si>
  <si>
    <t>57550.22.16</t>
  </si>
  <si>
    <t>57550.22.38</t>
  </si>
  <si>
    <t>57550.22.40</t>
  </si>
  <si>
    <t>57550.22.41</t>
  </si>
  <si>
    <t>57550.22.43</t>
  </si>
  <si>
    <t>57550.22.44</t>
  </si>
  <si>
    <t>57550.22.45</t>
  </si>
  <si>
    <t>57550.22.46</t>
  </si>
  <si>
    <t>57550.22.35</t>
  </si>
  <si>
    <t>57550.23.34</t>
  </si>
  <si>
    <t>57550.23.53</t>
  </si>
  <si>
    <t>57550.32.7</t>
  </si>
  <si>
    <t>57550.22.8</t>
  </si>
  <si>
    <t>Пчелино</t>
  </si>
  <si>
    <t>58880.17.56</t>
  </si>
  <si>
    <t>58880.17.57</t>
  </si>
  <si>
    <t>58880.17.58</t>
  </si>
  <si>
    <t>58880.17.59</t>
  </si>
  <si>
    <t>58880.27.3</t>
  </si>
  <si>
    <t>58880.13.34</t>
  </si>
  <si>
    <t>58880.14.64</t>
  </si>
  <si>
    <t>Росеново</t>
  </si>
  <si>
    <t>63063.17.25</t>
  </si>
  <si>
    <t>63063.18.26</t>
  </si>
  <si>
    <t>63063.32.62</t>
  </si>
  <si>
    <t>63063.32.63</t>
  </si>
  <si>
    <t>63063.34.35</t>
  </si>
  <si>
    <t>63063.34.37</t>
  </si>
  <si>
    <t>63063.19.109</t>
  </si>
  <si>
    <t>63063.23.30</t>
  </si>
  <si>
    <t>Самуилово</t>
  </si>
  <si>
    <t>00374.21.76</t>
  </si>
  <si>
    <t>00374.21.77</t>
  </si>
  <si>
    <t>00374.22.28</t>
  </si>
  <si>
    <t>00374.18.51</t>
  </si>
  <si>
    <t>00374.18.53</t>
  </si>
  <si>
    <t>00374.18.52</t>
  </si>
  <si>
    <t>00374.22.48</t>
  </si>
  <si>
    <t>00374.22.47</t>
  </si>
  <si>
    <t>00374.22.44</t>
  </si>
  <si>
    <t>Славеево</t>
  </si>
  <si>
    <t>66946.29.13</t>
  </si>
  <si>
    <t>Смолница</t>
  </si>
  <si>
    <t>67622.24.2</t>
  </si>
  <si>
    <t>Стожер</t>
  </si>
  <si>
    <t>69300.14.2</t>
  </si>
  <si>
    <t>69300.25.52</t>
  </si>
  <si>
    <t>Фелд. Дянково</t>
  </si>
  <si>
    <t>76064.12.33</t>
  </si>
  <si>
    <t>76064.17.40</t>
  </si>
  <si>
    <t>76064.18.51</t>
  </si>
  <si>
    <t>76064.20.12</t>
  </si>
  <si>
    <t>76064.20.16</t>
  </si>
  <si>
    <t>76064.21.20</t>
  </si>
  <si>
    <t>76064.27.12</t>
  </si>
  <si>
    <t>76064.27.19</t>
  </si>
  <si>
    <t>76064.27.20</t>
  </si>
  <si>
    <t>76064.27.21</t>
  </si>
  <si>
    <t>76064.27.22</t>
  </si>
  <si>
    <t>76064.101.2</t>
  </si>
  <si>
    <t>76064.103.22</t>
  </si>
  <si>
    <t>76064.103.41</t>
  </si>
  <si>
    <t>76064.103.43</t>
  </si>
  <si>
    <t>76064.104.14</t>
  </si>
  <si>
    <t>Хитово</t>
  </si>
  <si>
    <t>77284.21.8</t>
  </si>
  <si>
    <t>77284.23.19</t>
  </si>
  <si>
    <t>77284.23.20</t>
  </si>
  <si>
    <t>77284.23.122</t>
  </si>
  <si>
    <t>77284.23.130</t>
  </si>
  <si>
    <t>77284.25.11</t>
  </si>
  <si>
    <t>77284.28.3</t>
  </si>
  <si>
    <t>77284.29.11</t>
  </si>
  <si>
    <t>77284.29.45</t>
  </si>
  <si>
    <t>77284.41.16</t>
  </si>
  <si>
    <t>77284.43.5</t>
  </si>
  <si>
    <t>77284.43.11</t>
  </si>
  <si>
    <t>77284.43.15</t>
  </si>
  <si>
    <t>77284.47.20</t>
  </si>
  <si>
    <t>77284.47.61</t>
  </si>
  <si>
    <t>77284.47.63</t>
  </si>
  <si>
    <t>77284.47.101</t>
  </si>
  <si>
    <t>77284.47.102</t>
  </si>
  <si>
    <t>77284.50.39</t>
  </si>
  <si>
    <t>77284.53.13</t>
  </si>
  <si>
    <t>77284.84.15</t>
  </si>
  <si>
    <t>77284.84.19</t>
  </si>
  <si>
    <t>77284.84.72</t>
  </si>
  <si>
    <t>77284.84.161</t>
  </si>
  <si>
    <t>77284.84.171</t>
  </si>
  <si>
    <t>77284.84.172</t>
  </si>
  <si>
    <t>77284.84.173</t>
  </si>
  <si>
    <t>77284.107.19</t>
  </si>
  <si>
    <t>77284.191.1</t>
  </si>
  <si>
    <t>77284.194.4</t>
  </si>
  <si>
    <t>77284.199.5</t>
  </si>
  <si>
    <t>77284.199.16</t>
  </si>
  <si>
    <t>Царевец</t>
  </si>
  <si>
    <t>78152.16.32</t>
  </si>
  <si>
    <t>78152.16.33</t>
  </si>
  <si>
    <t>78152.16.51</t>
  </si>
  <si>
    <t>78152.22.82</t>
  </si>
  <si>
    <t>78152.33.17</t>
  </si>
  <si>
    <t>78152.34.19</t>
  </si>
  <si>
    <t xml:space="preserve">Общо брой имоти:    </t>
  </si>
  <si>
    <t>ПРИЛОЖЕНИЕ № 2</t>
  </si>
  <si>
    <t xml:space="preserve"> 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ПРИ УСЛОВИЯТА НА ЧЛ. 47о, АЛ. 2 ППЗСПЗЗ, ЗА КОИТО НА ТРИ ПОСЛЕДОВАТЕЛНИ ТРЪЖНИ СЕСИИ НЕ СА ПОДАВАНИ ПРЕДЛОЖЕНИЯ И ПОПАДАТ ИЗЦЯЛО ИЗВЪН ДОПУСТИМИЯ СЛОЙ ЗА ПОДПОМАГАНЕ
ЗА ОБЩИНА ДОБРИЧКА ЗА СТОПАНСКАТА 2022/2023 г.                                                                                                                             
</t>
  </si>
  <si>
    <t>Допустим слой площ дка</t>
  </si>
  <si>
    <t>00429.43.8</t>
  </si>
  <si>
    <t>Общо:</t>
  </si>
  <si>
    <t>Дряновец</t>
  </si>
  <si>
    <t>23933.109.45</t>
  </si>
  <si>
    <t>47901.32.42</t>
  </si>
  <si>
    <t>57279.11.49</t>
  </si>
  <si>
    <t>Соколник</t>
  </si>
  <si>
    <t>67917.7.26</t>
  </si>
  <si>
    <t>57550.33.23</t>
  </si>
  <si>
    <t xml:space="preserve">Общо имоти: </t>
  </si>
  <si>
    <t>6 имота</t>
  </si>
  <si>
    <t xml:space="preserve">За първата 2022/2023 стопанска година, на основание чл. 24а, ал. 9 ЗСПЗЗ, АРЕНДАТОРЪТ не дължи арендно плащане. На основание т. 4.3 от Заповед № РД-46-96/ 30.03.2022 г. на министъра на земеделието, началната тръжна цена за тези имоти е в размер на 50 % от определената със заповедта.                                                                                                                                                                        При възстановяване на негодната част АРЕНДАТОРЪТ може да я включи в допустимия слой по предвидения за това ред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</si>
</sst>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b/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/>
  </cellStyleXfs>
  <cellXfs count="487">
    <xf numFmtId="0" fontId="0" fillId="0" borderId="0" xfId="0"/>
    <xf numFmtId="0" fontId="0" fillId="0" borderId="0" xfId="0" applyBorder="1"/>
    <xf numFmtId="0" fontId="2" fillId="0" borderId="0" xfId="0" applyFont="1"/>
    <xf numFmtId="2" fontId="0" fillId="0" borderId="0" xfId="0" applyNumberFormat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164" fontId="5" fillId="0" borderId="10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2" fontId="5" fillId="0" borderId="9" xfId="3" applyNumberFormat="1" applyFont="1" applyFill="1" applyBorder="1" applyAlignment="1">
      <alignment horizontal="center" vertical="center" wrapText="1"/>
    </xf>
    <xf numFmtId="2" fontId="5" fillId="0" borderId="11" xfId="3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3" fontId="6" fillId="2" borderId="19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0" fontId="7" fillId="3" borderId="22" xfId="0" applyFont="1" applyFill="1" applyBorder="1"/>
    <xf numFmtId="0" fontId="8" fillId="3" borderId="23" xfId="0" applyFont="1" applyFill="1" applyBorder="1"/>
    <xf numFmtId="49" fontId="7" fillId="3" borderId="23" xfId="0" applyNumberFormat="1" applyFont="1" applyFill="1" applyBorder="1" applyAlignment="1">
      <alignment horizontal="right"/>
    </xf>
    <xf numFmtId="164" fontId="7" fillId="3" borderId="23" xfId="0" applyNumberFormat="1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2" fontId="9" fillId="0" borderId="23" xfId="0" applyNumberFormat="1" applyFont="1" applyBorder="1" applyAlignment="1">
      <alignment horizontal="center"/>
    </xf>
    <xf numFmtId="2" fontId="9" fillId="0" borderId="24" xfId="0" applyNumberFormat="1" applyFont="1" applyBorder="1"/>
    <xf numFmtId="165" fontId="9" fillId="0" borderId="23" xfId="0" applyNumberFormat="1" applyFont="1" applyFill="1" applyBorder="1" applyAlignment="1">
      <alignment horizontal="right"/>
    </xf>
    <xf numFmtId="0" fontId="7" fillId="3" borderId="25" xfId="0" applyFont="1" applyFill="1" applyBorder="1"/>
    <xf numFmtId="49" fontId="7" fillId="0" borderId="23" xfId="0" applyNumberFormat="1" applyFont="1" applyFill="1" applyBorder="1" applyAlignment="1">
      <alignment horizontal="right"/>
    </xf>
    <xf numFmtId="2" fontId="9" fillId="0" borderId="26" xfId="0" applyNumberFormat="1" applyFont="1" applyBorder="1"/>
    <xf numFmtId="0" fontId="8" fillId="3" borderId="27" xfId="0" applyFont="1" applyFill="1" applyBorder="1"/>
    <xf numFmtId="49" fontId="7" fillId="0" borderId="27" xfId="0" applyNumberFormat="1" applyFont="1" applyFill="1" applyBorder="1" applyAlignment="1">
      <alignment horizontal="right"/>
    </xf>
    <xf numFmtId="164" fontId="7" fillId="3" borderId="27" xfId="0" applyNumberFormat="1" applyFont="1" applyFill="1" applyBorder="1" applyAlignment="1">
      <alignment horizontal="right"/>
    </xf>
    <xf numFmtId="0" fontId="7" fillId="3" borderId="27" xfId="0" applyFont="1" applyFill="1" applyBorder="1" applyAlignment="1">
      <alignment horizontal="right"/>
    </xf>
    <xf numFmtId="2" fontId="9" fillId="0" borderId="27" xfId="0" applyNumberFormat="1" applyFont="1" applyBorder="1" applyAlignment="1">
      <alignment horizontal="center"/>
    </xf>
    <xf numFmtId="2" fontId="9" fillId="0" borderId="28" xfId="0" applyNumberFormat="1" applyFont="1" applyBorder="1"/>
    <xf numFmtId="0" fontId="10" fillId="3" borderId="12" xfId="0" applyFont="1" applyFill="1" applyBorder="1"/>
    <xf numFmtId="0" fontId="8" fillId="3" borderId="13" xfId="0" applyFont="1" applyFill="1" applyBorder="1"/>
    <xf numFmtId="49" fontId="7" fillId="0" borderId="13" xfId="0" applyNumberFormat="1" applyFont="1" applyFill="1" applyBorder="1"/>
    <xf numFmtId="164" fontId="8" fillId="3" borderId="13" xfId="0" applyNumberFormat="1" applyFont="1" applyFill="1" applyBorder="1"/>
    <xf numFmtId="0" fontId="7" fillId="3" borderId="13" xfId="0" applyFont="1" applyFill="1" applyBorder="1"/>
    <xf numFmtId="164" fontId="10" fillId="3" borderId="13" xfId="0" applyNumberFormat="1" applyFont="1" applyFill="1" applyBorder="1"/>
    <xf numFmtId="2" fontId="10" fillId="3" borderId="13" xfId="0" applyNumberFormat="1" applyFont="1" applyFill="1" applyBorder="1" applyAlignment="1">
      <alignment horizontal="center"/>
    </xf>
    <xf numFmtId="0" fontId="7" fillId="3" borderId="16" xfId="0" applyFont="1" applyFill="1" applyBorder="1"/>
    <xf numFmtId="0" fontId="10" fillId="3" borderId="25" xfId="0" applyFont="1" applyFill="1" applyBorder="1"/>
    <xf numFmtId="0" fontId="10" fillId="3" borderId="29" xfId="0" applyFont="1" applyFill="1" applyBorder="1"/>
    <xf numFmtId="49" fontId="7" fillId="0" borderId="29" xfId="0" applyNumberFormat="1" applyFont="1" applyFill="1" applyBorder="1"/>
    <xf numFmtId="164" fontId="8" fillId="3" borderId="29" xfId="0" applyNumberFormat="1" applyFont="1" applyFill="1" applyBorder="1"/>
    <xf numFmtId="0" fontId="7" fillId="3" borderId="29" xfId="0" applyFont="1" applyFill="1" applyBorder="1"/>
    <xf numFmtId="164" fontId="10" fillId="3" borderId="29" xfId="0" applyNumberFormat="1" applyFont="1" applyFill="1" applyBorder="1"/>
    <xf numFmtId="2" fontId="10" fillId="3" borderId="29" xfId="0" applyNumberFormat="1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30" xfId="0" applyFont="1" applyFill="1" applyBorder="1"/>
    <xf numFmtId="0" fontId="8" fillId="3" borderId="31" xfId="0" applyFont="1" applyFill="1" applyBorder="1"/>
    <xf numFmtId="49" fontId="7" fillId="0" borderId="31" xfId="0" applyNumberFormat="1" applyFont="1" applyFill="1" applyBorder="1" applyAlignment="1">
      <alignment horizontal="right"/>
    </xf>
    <xf numFmtId="165" fontId="7" fillId="3" borderId="31" xfId="0" applyNumberFormat="1" applyFont="1" applyFill="1" applyBorder="1"/>
    <xf numFmtId="0" fontId="7" fillId="3" borderId="31" xfId="0" applyFont="1" applyFill="1" applyBorder="1"/>
    <xf numFmtId="0" fontId="7" fillId="3" borderId="31" xfId="0" applyFont="1" applyFill="1" applyBorder="1" applyAlignment="1">
      <alignment horizontal="right" wrapText="1"/>
    </xf>
    <xf numFmtId="2" fontId="7" fillId="3" borderId="31" xfId="0" applyNumberFormat="1" applyFont="1" applyFill="1" applyBorder="1" applyAlignment="1">
      <alignment horizontal="center"/>
    </xf>
    <xf numFmtId="0" fontId="7" fillId="3" borderId="32" xfId="0" applyFont="1" applyFill="1" applyBorder="1"/>
    <xf numFmtId="0" fontId="7" fillId="3" borderId="12" xfId="0" applyFont="1" applyFill="1" applyBorder="1"/>
    <xf numFmtId="0" fontId="7" fillId="0" borderId="13" xfId="0" applyFont="1" applyFill="1" applyBorder="1"/>
    <xf numFmtId="165" fontId="8" fillId="3" borderId="13" xfId="0" applyNumberFormat="1" applyFont="1" applyFill="1" applyBorder="1"/>
    <xf numFmtId="2" fontId="7" fillId="3" borderId="13" xfId="0" applyNumberFormat="1" applyFont="1" applyFill="1" applyBorder="1" applyAlignment="1">
      <alignment horizontal="center"/>
    </xf>
    <xf numFmtId="0" fontId="7" fillId="3" borderId="33" xfId="0" applyFont="1" applyFill="1" applyBorder="1"/>
    <xf numFmtId="0" fontId="7" fillId="3" borderId="34" xfId="0" applyFont="1" applyFill="1" applyBorder="1"/>
    <xf numFmtId="0" fontId="7" fillId="0" borderId="34" xfId="0" applyFont="1" applyFill="1" applyBorder="1"/>
    <xf numFmtId="0" fontId="8" fillId="3" borderId="34" xfId="0" applyFont="1" applyFill="1" applyBorder="1"/>
    <xf numFmtId="0" fontId="7" fillId="3" borderId="18" xfId="0" applyFont="1" applyFill="1" applyBorder="1"/>
    <xf numFmtId="2" fontId="7" fillId="3" borderId="18" xfId="0" applyNumberFormat="1" applyFont="1" applyFill="1" applyBorder="1" applyAlignment="1">
      <alignment horizontal="center"/>
    </xf>
    <xf numFmtId="0" fontId="7" fillId="3" borderId="21" xfId="0" applyFont="1" applyFill="1" applyBorder="1"/>
    <xf numFmtId="0" fontId="8" fillId="3" borderId="23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right"/>
    </xf>
    <xf numFmtId="2" fontId="7" fillId="3" borderId="23" xfId="0" applyNumberFormat="1" applyFont="1" applyFill="1" applyBorder="1" applyAlignment="1">
      <alignment horizontal="center"/>
    </xf>
    <xf numFmtId="0" fontId="7" fillId="3" borderId="35" xfId="0" applyFont="1" applyFill="1" applyBorder="1"/>
    <xf numFmtId="0" fontId="8" fillId="3" borderId="27" xfId="0" applyFont="1" applyFill="1" applyBorder="1" applyAlignment="1">
      <alignment horizontal="left"/>
    </xf>
    <xf numFmtId="0" fontId="7" fillId="3" borderId="36" xfId="0" applyFont="1" applyFill="1" applyBorder="1" applyAlignment="1">
      <alignment horizontal="right"/>
    </xf>
    <xf numFmtId="2" fontId="7" fillId="3" borderId="36" xfId="0" applyNumberFormat="1" applyFont="1" applyFill="1" applyBorder="1" applyAlignment="1">
      <alignment horizontal="center"/>
    </xf>
    <xf numFmtId="0" fontId="11" fillId="3" borderId="23" xfId="0" applyFont="1" applyFill="1" applyBorder="1" applyAlignment="1">
      <alignment horizontal="right"/>
    </xf>
    <xf numFmtId="164" fontId="11" fillId="3" borderId="23" xfId="0" applyNumberFormat="1" applyFont="1" applyFill="1" applyBorder="1" applyAlignment="1">
      <alignment horizontal="right"/>
    </xf>
    <xf numFmtId="2" fontId="11" fillId="3" borderId="23" xfId="0" applyNumberFormat="1" applyFont="1" applyFill="1" applyBorder="1" applyAlignment="1">
      <alignment horizontal="center"/>
    </xf>
    <xf numFmtId="0" fontId="7" fillId="3" borderId="23" xfId="0" applyFont="1" applyFill="1" applyBorder="1" applyAlignment="1">
      <alignment horizontal="right" wrapText="1"/>
    </xf>
    <xf numFmtId="165" fontId="7" fillId="3" borderId="23" xfId="0" applyNumberFormat="1" applyFont="1" applyFill="1" applyBorder="1" applyAlignment="1">
      <alignment horizontal="right" wrapText="1"/>
    </xf>
    <xf numFmtId="0" fontId="7" fillId="3" borderId="27" xfId="0" applyFont="1" applyFill="1" applyBorder="1" applyAlignment="1">
      <alignment horizontal="right" wrapText="1"/>
    </xf>
    <xf numFmtId="165" fontId="7" fillId="3" borderId="27" xfId="0" applyNumberFormat="1" applyFont="1" applyFill="1" applyBorder="1" applyAlignment="1">
      <alignment horizontal="right" wrapText="1"/>
    </xf>
    <xf numFmtId="0" fontId="11" fillId="3" borderId="27" xfId="0" applyFont="1" applyFill="1" applyBorder="1" applyAlignment="1">
      <alignment horizontal="right"/>
    </xf>
    <xf numFmtId="0" fontId="8" fillId="3" borderId="13" xfId="0" applyFont="1" applyFill="1" applyBorder="1" applyAlignment="1"/>
    <xf numFmtId="164" fontId="8" fillId="3" borderId="13" xfId="0" applyNumberFormat="1" applyFont="1" applyFill="1" applyBorder="1" applyAlignment="1"/>
    <xf numFmtId="164" fontId="12" fillId="3" borderId="13" xfId="0" applyNumberFormat="1" applyFont="1" applyFill="1" applyBorder="1"/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8" fillId="3" borderId="0" xfId="0" applyFont="1" applyFill="1" applyBorder="1"/>
    <xf numFmtId="0" fontId="8" fillId="3" borderId="0" xfId="0" applyFont="1" applyFill="1" applyBorder="1" applyAlignment="1"/>
    <xf numFmtId="164" fontId="8" fillId="3" borderId="0" xfId="0" applyNumberFormat="1" applyFont="1" applyFill="1" applyBorder="1" applyAlignment="1"/>
    <xf numFmtId="164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center"/>
    </xf>
    <xf numFmtId="2" fontId="9" fillId="0" borderId="0" xfId="0" applyNumberFormat="1" applyFont="1" applyBorder="1"/>
    <xf numFmtId="0" fontId="7" fillId="3" borderId="24" xfId="0" applyFont="1" applyFill="1" applyBorder="1"/>
    <xf numFmtId="0" fontId="7" fillId="3" borderId="37" xfId="0" applyFont="1" applyFill="1" applyBorder="1"/>
    <xf numFmtId="2" fontId="7" fillId="3" borderId="23" xfId="0" applyNumberFormat="1" applyFont="1" applyFill="1" applyBorder="1" applyAlignment="1">
      <alignment horizontal="center" wrapText="1"/>
    </xf>
    <xf numFmtId="0" fontId="8" fillId="3" borderId="23" xfId="4" applyFont="1" applyFill="1" applyBorder="1" applyAlignment="1">
      <alignment horizontal="left"/>
    </xf>
    <xf numFmtId="0" fontId="7" fillId="3" borderId="23" xfId="4" applyFont="1" applyFill="1" applyBorder="1" applyAlignment="1">
      <alignment horizontal="right" wrapText="1"/>
    </xf>
    <xf numFmtId="164" fontId="7" fillId="3" borderId="23" xfId="4" applyNumberFormat="1" applyFont="1" applyFill="1" applyBorder="1" applyAlignment="1">
      <alignment horizontal="right"/>
    </xf>
    <xf numFmtId="0" fontId="7" fillId="3" borderId="23" xfId="4" applyFont="1" applyFill="1" applyBorder="1" applyAlignment="1">
      <alignment horizontal="right"/>
    </xf>
    <xf numFmtId="2" fontId="7" fillId="3" borderId="23" xfId="4" applyNumberFormat="1" applyFont="1" applyFill="1" applyBorder="1" applyAlignment="1">
      <alignment horizontal="center"/>
    </xf>
    <xf numFmtId="0" fontId="7" fillId="3" borderId="38" xfId="0" applyFont="1" applyFill="1" applyBorder="1"/>
    <xf numFmtId="0" fontId="8" fillId="3" borderId="27" xfId="4" applyFont="1" applyFill="1" applyBorder="1" applyAlignment="1">
      <alignment horizontal="left"/>
    </xf>
    <xf numFmtId="0" fontId="7" fillId="3" borderId="27" xfId="4" applyFont="1" applyFill="1" applyBorder="1" applyAlignment="1">
      <alignment horizontal="right" wrapText="1"/>
    </xf>
    <xf numFmtId="164" fontId="7" fillId="3" borderId="27" xfId="4" applyNumberFormat="1" applyFont="1" applyFill="1" applyBorder="1" applyAlignment="1">
      <alignment horizontal="right"/>
    </xf>
    <xf numFmtId="0" fontId="7" fillId="3" borderId="27" xfId="4" applyFont="1" applyFill="1" applyBorder="1" applyAlignment="1">
      <alignment horizontal="right"/>
    </xf>
    <xf numFmtId="2" fontId="7" fillId="3" borderId="27" xfId="4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0" fontId="7" fillId="3" borderId="39" xfId="0" applyFont="1" applyFill="1" applyBorder="1"/>
    <xf numFmtId="0" fontId="8" fillId="3" borderId="31" xfId="0" applyFont="1" applyFill="1" applyBorder="1" applyAlignment="1">
      <alignment horizontal="left"/>
    </xf>
    <xf numFmtId="0" fontId="7" fillId="3" borderId="31" xfId="0" applyFont="1" applyFill="1" applyBorder="1" applyAlignment="1">
      <alignment horizontal="right"/>
    </xf>
    <xf numFmtId="164" fontId="7" fillId="3" borderId="31" xfId="0" applyNumberFormat="1" applyFont="1" applyFill="1" applyBorder="1" applyAlignment="1">
      <alignment horizontal="right"/>
    </xf>
    <xf numFmtId="0" fontId="8" fillId="3" borderId="18" xfId="0" applyFont="1" applyFill="1" applyBorder="1"/>
    <xf numFmtId="0" fontId="8" fillId="3" borderId="18" xfId="0" applyFont="1" applyFill="1" applyBorder="1" applyAlignment="1"/>
    <xf numFmtId="164" fontId="8" fillId="3" borderId="18" xfId="0" applyNumberFormat="1" applyFont="1" applyFill="1" applyBorder="1" applyAlignment="1"/>
    <xf numFmtId="164" fontId="8" fillId="3" borderId="18" xfId="0" applyNumberFormat="1" applyFont="1" applyFill="1" applyBorder="1"/>
    <xf numFmtId="2" fontId="8" fillId="3" borderId="18" xfId="0" applyNumberFormat="1" applyFont="1" applyFill="1" applyBorder="1" applyAlignment="1">
      <alignment horizontal="center"/>
    </xf>
    <xf numFmtId="0" fontId="7" fillId="3" borderId="40" xfId="0" applyFont="1" applyFill="1" applyBorder="1"/>
    <xf numFmtId="2" fontId="7" fillId="3" borderId="34" xfId="0" applyNumberFormat="1" applyFont="1" applyFill="1" applyBorder="1" applyAlignment="1">
      <alignment horizontal="center"/>
    </xf>
    <xf numFmtId="2" fontId="11" fillId="3" borderId="23" xfId="0" applyNumberFormat="1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right" wrapText="1"/>
    </xf>
    <xf numFmtId="165" fontId="11" fillId="3" borderId="23" xfId="0" applyNumberFormat="1" applyFont="1" applyFill="1" applyBorder="1" applyAlignment="1">
      <alignment horizontal="right" wrapText="1"/>
    </xf>
    <xf numFmtId="0" fontId="7" fillId="3" borderId="23" xfId="0" applyFont="1" applyFill="1" applyBorder="1"/>
    <xf numFmtId="0" fontId="11" fillId="0" borderId="23" xfId="0" applyFont="1" applyFill="1" applyBorder="1" applyAlignment="1">
      <alignment horizontal="right"/>
    </xf>
    <xf numFmtId="0" fontId="7" fillId="3" borderId="41" xfId="0" applyFont="1" applyFill="1" applyBorder="1"/>
    <xf numFmtId="164" fontId="11" fillId="3" borderId="27" xfId="0" applyNumberFormat="1" applyFont="1" applyFill="1" applyBorder="1" applyAlignment="1">
      <alignment horizontal="right"/>
    </xf>
    <xf numFmtId="0" fontId="7" fillId="3" borderId="27" xfId="0" applyFont="1" applyFill="1" applyBorder="1"/>
    <xf numFmtId="0" fontId="11" fillId="3" borderId="27" xfId="0" applyFont="1" applyFill="1" applyBorder="1" applyAlignment="1">
      <alignment horizontal="right" wrapText="1"/>
    </xf>
    <xf numFmtId="2" fontId="11" fillId="3" borderId="36" xfId="0" applyNumberFormat="1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0" fontId="7" fillId="3" borderId="17" xfId="0" applyFont="1" applyFill="1" applyBorder="1"/>
    <xf numFmtId="164" fontId="12" fillId="3" borderId="18" xfId="0" applyNumberFormat="1" applyFont="1" applyFill="1" applyBorder="1"/>
    <xf numFmtId="2" fontId="9" fillId="0" borderId="42" xfId="0" applyNumberFormat="1" applyFont="1" applyBorder="1"/>
    <xf numFmtId="0" fontId="7" fillId="3" borderId="43" xfId="0" applyFont="1" applyFill="1" applyBorder="1"/>
    <xf numFmtId="0" fontId="8" fillId="3" borderId="44" xfId="0" applyFont="1" applyFill="1" applyBorder="1"/>
    <xf numFmtId="0" fontId="8" fillId="3" borderId="44" xfId="0" applyFont="1" applyFill="1" applyBorder="1" applyAlignment="1"/>
    <xf numFmtId="164" fontId="8" fillId="3" borderId="44" xfId="0" applyNumberFormat="1" applyFont="1" applyFill="1" applyBorder="1" applyAlignment="1"/>
    <xf numFmtId="164" fontId="12" fillId="3" borderId="44" xfId="0" applyNumberFormat="1" applyFont="1" applyFill="1" applyBorder="1"/>
    <xf numFmtId="2" fontId="8" fillId="3" borderId="44" xfId="0" applyNumberFormat="1" applyFont="1" applyFill="1" applyBorder="1" applyAlignment="1">
      <alignment horizontal="center"/>
    </xf>
    <xf numFmtId="0" fontId="7" fillId="3" borderId="45" xfId="0" applyFont="1" applyFill="1" applyBorder="1"/>
    <xf numFmtId="0" fontId="8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2" fontId="7" fillId="3" borderId="0" xfId="0" applyNumberFormat="1" applyFont="1" applyFill="1" applyBorder="1" applyAlignment="1">
      <alignment horizontal="center"/>
    </xf>
    <xf numFmtId="165" fontId="11" fillId="3" borderId="23" xfId="0" applyNumberFormat="1" applyFont="1" applyFill="1" applyBorder="1" applyAlignment="1">
      <alignment wrapText="1"/>
    </xf>
    <xf numFmtId="0" fontId="7" fillId="2" borderId="34" xfId="0" applyNumberFormat="1" applyFont="1" applyFill="1" applyBorder="1" applyAlignment="1">
      <alignment horizontal="right"/>
    </xf>
    <xf numFmtId="164" fontId="7" fillId="2" borderId="34" xfId="0" applyNumberFormat="1" applyFont="1" applyFill="1" applyBorder="1" applyAlignment="1">
      <alignment horizontal="right"/>
    </xf>
    <xf numFmtId="0" fontId="7" fillId="2" borderId="34" xfId="0" applyFont="1" applyFill="1" applyBorder="1"/>
    <xf numFmtId="0" fontId="7" fillId="2" borderId="34" xfId="0" applyFont="1" applyFill="1" applyBorder="1" applyAlignment="1">
      <alignment horizontal="right"/>
    </xf>
    <xf numFmtId="2" fontId="7" fillId="2" borderId="34" xfId="0" applyNumberFormat="1" applyFont="1" applyFill="1" applyBorder="1" applyAlignment="1">
      <alignment horizontal="center"/>
    </xf>
    <xf numFmtId="165" fontId="8" fillId="3" borderId="18" xfId="0" applyNumberFormat="1" applyFont="1" applyFill="1" applyBorder="1"/>
    <xf numFmtId="165" fontId="7" fillId="3" borderId="23" xfId="0" applyNumberFormat="1" applyFont="1" applyFill="1" applyBorder="1" applyAlignment="1">
      <alignment wrapText="1"/>
    </xf>
    <xf numFmtId="0" fontId="13" fillId="3" borderId="27" xfId="0" applyFont="1" applyFill="1" applyBorder="1" applyAlignment="1">
      <alignment horizontal="left"/>
    </xf>
    <xf numFmtId="0" fontId="11" fillId="3" borderId="27" xfId="4" applyFont="1" applyFill="1" applyBorder="1" applyAlignment="1">
      <alignment horizontal="right" wrapText="1"/>
    </xf>
    <xf numFmtId="0" fontId="11" fillId="3" borderId="27" xfId="4" applyFont="1" applyFill="1" applyBorder="1" applyAlignment="1">
      <alignment wrapText="1"/>
    </xf>
    <xf numFmtId="165" fontId="11" fillId="3" borderId="27" xfId="4" applyNumberFormat="1" applyFont="1" applyFill="1" applyBorder="1" applyAlignment="1">
      <alignment wrapText="1"/>
    </xf>
    <xf numFmtId="0" fontId="11" fillId="3" borderId="27" xfId="4" applyFont="1" applyFill="1" applyBorder="1" applyAlignment="1">
      <alignment horizontal="right"/>
    </xf>
    <xf numFmtId="0" fontId="7" fillId="3" borderId="46" xfId="0" applyFont="1" applyFill="1" applyBorder="1"/>
    <xf numFmtId="0" fontId="8" fillId="3" borderId="36" xfId="0" applyFont="1" applyFill="1" applyBorder="1"/>
    <xf numFmtId="0" fontId="8" fillId="3" borderId="36" xfId="0" applyFont="1" applyFill="1" applyBorder="1" applyAlignment="1"/>
    <xf numFmtId="164" fontId="8" fillId="3" borderId="36" xfId="0" applyNumberFormat="1" applyFont="1" applyFill="1" applyBorder="1" applyAlignment="1"/>
    <xf numFmtId="164" fontId="8" fillId="3" borderId="36" xfId="0" applyNumberFormat="1" applyFont="1" applyFill="1" applyBorder="1"/>
    <xf numFmtId="2" fontId="8" fillId="3" borderId="36" xfId="0" applyNumberFormat="1" applyFont="1" applyFill="1" applyBorder="1" applyAlignment="1">
      <alignment horizontal="center"/>
    </xf>
    <xf numFmtId="0" fontId="7" fillId="3" borderId="28" xfId="0" applyFont="1" applyFill="1" applyBorder="1"/>
    <xf numFmtId="164" fontId="8" fillId="3" borderId="44" xfId="0" applyNumberFormat="1" applyFont="1" applyFill="1" applyBorder="1"/>
    <xf numFmtId="0" fontId="7" fillId="3" borderId="23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 wrapText="1"/>
    </xf>
    <xf numFmtId="165" fontId="7" fillId="3" borderId="0" xfId="0" applyNumberFormat="1" applyFont="1" applyFill="1" applyBorder="1" applyAlignment="1">
      <alignment wrapText="1"/>
    </xf>
    <xf numFmtId="0" fontId="7" fillId="3" borderId="27" xfId="0" applyFont="1" applyFill="1" applyBorder="1" applyAlignment="1">
      <alignment wrapText="1"/>
    </xf>
    <xf numFmtId="165" fontId="7" fillId="3" borderId="27" xfId="0" applyNumberFormat="1" applyFont="1" applyFill="1" applyBorder="1" applyAlignment="1">
      <alignment wrapText="1"/>
    </xf>
    <xf numFmtId="2" fontId="11" fillId="3" borderId="27" xfId="0" applyNumberFormat="1" applyFont="1" applyFill="1" applyBorder="1" applyAlignment="1">
      <alignment horizontal="center"/>
    </xf>
    <xf numFmtId="0" fontId="8" fillId="3" borderId="29" xfId="0" applyFont="1" applyFill="1" applyBorder="1" applyAlignment="1">
      <alignment horizontal="left"/>
    </xf>
    <xf numFmtId="0" fontId="11" fillId="3" borderId="29" xfId="0" applyFont="1" applyFill="1" applyBorder="1" applyAlignment="1">
      <alignment horizontal="right"/>
    </xf>
    <xf numFmtId="164" fontId="11" fillId="3" borderId="29" xfId="0" applyNumberFormat="1" applyFont="1" applyFill="1" applyBorder="1" applyAlignment="1">
      <alignment horizontal="right"/>
    </xf>
    <xf numFmtId="2" fontId="11" fillId="3" borderId="29" xfId="0" applyNumberFormat="1" applyFont="1" applyFill="1" applyBorder="1" applyAlignment="1">
      <alignment horizontal="center"/>
    </xf>
    <xf numFmtId="164" fontId="11" fillId="3" borderId="27" xfId="4" applyNumberFormat="1" applyFont="1" applyFill="1" applyBorder="1" applyAlignment="1">
      <alignment horizontal="right"/>
    </xf>
    <xf numFmtId="0" fontId="11" fillId="3" borderId="23" xfId="0" applyFont="1" applyFill="1" applyBorder="1" applyAlignment="1">
      <alignment wrapText="1"/>
    </xf>
    <xf numFmtId="0" fontId="11" fillId="3" borderId="0" xfId="0" applyFont="1" applyFill="1" applyBorder="1" applyAlignment="1">
      <alignment horizontal="right"/>
    </xf>
    <xf numFmtId="2" fontId="11" fillId="3" borderId="47" xfId="0" applyNumberFormat="1" applyFont="1" applyFill="1" applyBorder="1" applyAlignment="1">
      <alignment horizontal="center"/>
    </xf>
    <xf numFmtId="0" fontId="11" fillId="0" borderId="27" xfId="0" applyFont="1" applyFill="1" applyBorder="1" applyAlignment="1">
      <alignment horizontal="right"/>
    </xf>
    <xf numFmtId="0" fontId="8" fillId="2" borderId="23" xfId="0" applyFont="1" applyFill="1" applyBorder="1" applyAlignment="1">
      <alignment horizontal="left"/>
    </xf>
    <xf numFmtId="0" fontId="11" fillId="2" borderId="23" xfId="4" applyFont="1" applyFill="1" applyBorder="1" applyAlignment="1">
      <alignment horizontal="right"/>
    </xf>
    <xf numFmtId="164" fontId="11" fillId="2" borderId="23" xfId="4" applyNumberFormat="1" applyFont="1" applyFill="1" applyBorder="1" applyAlignment="1">
      <alignment horizontal="right"/>
    </xf>
    <xf numFmtId="0" fontId="11" fillId="3" borderId="23" xfId="4" applyFont="1" applyFill="1" applyBorder="1" applyAlignment="1">
      <alignment horizontal="right" wrapText="1"/>
    </xf>
    <xf numFmtId="165" fontId="7" fillId="3" borderId="23" xfId="4" applyNumberFormat="1" applyFont="1" applyFill="1" applyBorder="1" applyAlignment="1">
      <alignment horizontal="right" wrapText="1"/>
    </xf>
    <xf numFmtId="0" fontId="11" fillId="3" borderId="23" xfId="4" applyFont="1" applyFill="1" applyBorder="1" applyAlignment="1">
      <alignment horizontal="right"/>
    </xf>
    <xf numFmtId="0" fontId="11" fillId="3" borderId="31" xfId="4" applyFont="1" applyFill="1" applyBorder="1" applyAlignment="1">
      <alignment horizontal="right" wrapText="1"/>
    </xf>
    <xf numFmtId="165" fontId="7" fillId="3" borderId="31" xfId="4" applyNumberFormat="1" applyFont="1" applyFill="1" applyBorder="1" applyAlignment="1">
      <alignment horizontal="right" wrapText="1"/>
    </xf>
    <xf numFmtId="0" fontId="11" fillId="3" borderId="31" xfId="4" applyFont="1" applyFill="1" applyBorder="1" applyAlignment="1">
      <alignment horizontal="right"/>
    </xf>
    <xf numFmtId="0" fontId="7" fillId="3" borderId="31" xfId="4" applyFont="1" applyFill="1" applyBorder="1" applyAlignment="1">
      <alignment horizontal="right" wrapText="1"/>
    </xf>
    <xf numFmtId="2" fontId="7" fillId="3" borderId="31" xfId="4" applyNumberFormat="1" applyFont="1" applyFill="1" applyBorder="1" applyAlignment="1">
      <alignment horizontal="center"/>
    </xf>
    <xf numFmtId="2" fontId="9" fillId="0" borderId="45" xfId="0" applyNumberFormat="1" applyFont="1" applyBorder="1"/>
    <xf numFmtId="0" fontId="7" fillId="0" borderId="23" xfId="0" applyFont="1" applyFill="1" applyBorder="1"/>
    <xf numFmtId="0" fontId="8" fillId="0" borderId="13" xfId="0" applyFont="1" applyFill="1" applyBorder="1" applyAlignment="1"/>
    <xf numFmtId="0" fontId="7" fillId="0" borderId="29" xfId="0" applyFont="1" applyFill="1" applyBorder="1"/>
    <xf numFmtId="164" fontId="7" fillId="3" borderId="29" xfId="0" applyNumberFormat="1" applyFont="1" applyFill="1" applyBorder="1"/>
    <xf numFmtId="0" fontId="7" fillId="0" borderId="31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164" fontId="10" fillId="3" borderId="13" xfId="0" applyNumberFormat="1" applyFont="1" applyFill="1" applyBorder="1" applyAlignment="1">
      <alignment horizontal="right"/>
    </xf>
    <xf numFmtId="2" fontId="9" fillId="0" borderId="23" xfId="0" applyNumberFormat="1" applyFont="1" applyFill="1" applyBorder="1" applyAlignment="1">
      <alignment horizontal="center"/>
    </xf>
    <xf numFmtId="165" fontId="7" fillId="3" borderId="23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right"/>
    </xf>
    <xf numFmtId="164" fontId="7" fillId="3" borderId="29" xfId="0" applyNumberFormat="1" applyFont="1" applyFill="1" applyBorder="1" applyAlignment="1">
      <alignment horizontal="right"/>
    </xf>
    <xf numFmtId="2" fontId="9" fillId="0" borderId="29" xfId="0" applyNumberFormat="1" applyFont="1" applyFill="1" applyBorder="1" applyAlignment="1">
      <alignment horizontal="center"/>
    </xf>
    <xf numFmtId="2" fontId="9" fillId="0" borderId="27" xfId="0" applyNumberFormat="1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2" fontId="9" fillId="0" borderId="16" xfId="0" applyNumberFormat="1" applyFont="1" applyFill="1" applyBorder="1"/>
    <xf numFmtId="2" fontId="9" fillId="0" borderId="34" xfId="0" applyNumberFormat="1" applyFont="1" applyFill="1" applyBorder="1" applyAlignment="1">
      <alignment horizontal="center"/>
    </xf>
    <xf numFmtId="2" fontId="9" fillId="0" borderId="21" xfId="0" applyNumberFormat="1" applyFont="1" applyFill="1" applyBorder="1"/>
    <xf numFmtId="0" fontId="7" fillId="3" borderId="27" xfId="4" applyFont="1" applyFill="1" applyBorder="1" applyAlignment="1">
      <alignment wrapText="1"/>
    </xf>
    <xf numFmtId="165" fontId="7" fillId="3" borderId="27" xfId="4" applyNumberFormat="1" applyFont="1" applyFill="1" applyBorder="1" applyAlignment="1">
      <alignment wrapText="1"/>
    </xf>
    <xf numFmtId="2" fontId="9" fillId="0" borderId="13" xfId="0" applyNumberFormat="1" applyFont="1" applyBorder="1" applyAlignment="1">
      <alignment horizontal="center"/>
    </xf>
    <xf numFmtId="2" fontId="9" fillId="0" borderId="16" xfId="0" applyNumberFormat="1" applyFont="1" applyBorder="1"/>
    <xf numFmtId="0" fontId="8" fillId="3" borderId="34" xfId="0" applyFont="1" applyFill="1" applyBorder="1" applyAlignment="1"/>
    <xf numFmtId="164" fontId="8" fillId="3" borderId="34" xfId="0" applyNumberFormat="1" applyFont="1" applyFill="1" applyBorder="1" applyAlignment="1"/>
    <xf numFmtId="2" fontId="9" fillId="0" borderId="34" xfId="0" applyNumberFormat="1" applyFont="1" applyBorder="1" applyAlignment="1">
      <alignment horizontal="center"/>
    </xf>
    <xf numFmtId="2" fontId="9" fillId="0" borderId="21" xfId="0" applyNumberFormat="1" applyFont="1" applyBorder="1"/>
    <xf numFmtId="164" fontId="7" fillId="3" borderId="23" xfId="0" applyNumberFormat="1" applyFont="1" applyFill="1" applyBorder="1" applyAlignment="1">
      <alignment horizontal="right" wrapText="1"/>
    </xf>
    <xf numFmtId="164" fontId="11" fillId="3" borderId="23" xfId="0" applyNumberFormat="1" applyFont="1" applyFill="1" applyBorder="1" applyAlignment="1">
      <alignment horizontal="right" wrapText="1"/>
    </xf>
    <xf numFmtId="164" fontId="11" fillId="3" borderId="23" xfId="0" applyNumberFormat="1" applyFont="1" applyFill="1" applyBorder="1" applyAlignment="1">
      <alignment wrapText="1"/>
    </xf>
    <xf numFmtId="2" fontId="7" fillId="2" borderId="23" xfId="0" applyNumberFormat="1" applyFont="1" applyFill="1" applyBorder="1" applyAlignment="1">
      <alignment horizontal="center"/>
    </xf>
    <xf numFmtId="2" fontId="9" fillId="0" borderId="32" xfId="0" applyNumberFormat="1" applyFont="1" applyBorder="1"/>
    <xf numFmtId="0" fontId="7" fillId="0" borderId="12" xfId="0" applyFont="1" applyFill="1" applyBorder="1"/>
    <xf numFmtId="0" fontId="8" fillId="0" borderId="13" xfId="0" applyFont="1" applyFill="1" applyBorder="1"/>
    <xf numFmtId="164" fontId="8" fillId="0" borderId="13" xfId="0" applyNumberFormat="1" applyFont="1" applyFill="1" applyBorder="1" applyAlignment="1"/>
    <xf numFmtId="0" fontId="7" fillId="0" borderId="33" xfId="0" applyFont="1" applyFill="1" applyBorder="1"/>
    <xf numFmtId="0" fontId="7" fillId="0" borderId="22" xfId="0" applyFont="1" applyFill="1" applyBorder="1"/>
    <xf numFmtId="0" fontId="8" fillId="0" borderId="23" xfId="0" applyFont="1" applyFill="1" applyBorder="1" applyAlignment="1">
      <alignment horizontal="left"/>
    </xf>
    <xf numFmtId="164" fontId="7" fillId="0" borderId="23" xfId="0" applyNumberFormat="1" applyFont="1" applyFill="1" applyBorder="1" applyAlignment="1">
      <alignment horizontal="right"/>
    </xf>
    <xf numFmtId="2" fontId="9" fillId="0" borderId="0" xfId="0" applyNumberFormat="1" applyFont="1" applyBorder="1" applyAlignment="1">
      <alignment horizontal="center"/>
    </xf>
    <xf numFmtId="0" fontId="11" fillId="0" borderId="23" xfId="0" applyFont="1" applyFill="1" applyBorder="1" applyAlignment="1">
      <alignment horizontal="right" wrapText="1"/>
    </xf>
    <xf numFmtId="165" fontId="7" fillId="0" borderId="23" xfId="0" applyNumberFormat="1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/>
    </xf>
    <xf numFmtId="165" fontId="11" fillId="0" borderId="23" xfId="0" applyNumberFormat="1" applyFont="1" applyFill="1" applyBorder="1" applyAlignment="1">
      <alignment horizontal="right" wrapText="1"/>
    </xf>
    <xf numFmtId="165" fontId="7" fillId="0" borderId="23" xfId="0" applyNumberFormat="1" applyFont="1" applyFill="1" applyBorder="1" applyAlignment="1">
      <alignment wrapText="1"/>
    </xf>
    <xf numFmtId="0" fontId="7" fillId="0" borderId="23" xfId="4" applyFont="1" applyFill="1" applyBorder="1" applyAlignment="1">
      <alignment horizontal="right"/>
    </xf>
    <xf numFmtId="164" fontId="7" fillId="2" borderId="23" xfId="4" applyNumberFormat="1" applyFont="1" applyFill="1" applyBorder="1" applyAlignment="1">
      <alignment horizontal="right"/>
    </xf>
    <xf numFmtId="0" fontId="7" fillId="2" borderId="23" xfId="4" applyFont="1" applyFill="1" applyBorder="1" applyAlignment="1">
      <alignment horizontal="right"/>
    </xf>
    <xf numFmtId="164" fontId="8" fillId="0" borderId="13" xfId="0" applyNumberFormat="1" applyFont="1" applyFill="1" applyBorder="1"/>
    <xf numFmtId="2" fontId="15" fillId="0" borderId="34" xfId="0" applyNumberFormat="1" applyFont="1" applyFill="1" applyBorder="1" applyAlignment="1">
      <alignment horizontal="center"/>
    </xf>
    <xf numFmtId="2" fontId="15" fillId="0" borderId="21" xfId="0" applyNumberFormat="1" applyFont="1" applyFill="1" applyBorder="1"/>
    <xf numFmtId="0" fontId="7" fillId="2" borderId="22" xfId="0" applyFont="1" applyFill="1" applyBorder="1"/>
    <xf numFmtId="0" fontId="11" fillId="2" borderId="23" xfId="0" applyFont="1" applyFill="1" applyBorder="1" applyAlignment="1">
      <alignment horizontal="right" wrapText="1"/>
    </xf>
    <xf numFmtId="165" fontId="11" fillId="2" borderId="23" xfId="0" applyNumberFormat="1" applyFont="1" applyFill="1" applyBorder="1" applyAlignment="1">
      <alignment horizontal="right" wrapText="1"/>
    </xf>
    <xf numFmtId="0" fontId="11" fillId="2" borderId="23" xfId="0" applyFont="1" applyFill="1" applyBorder="1" applyAlignment="1">
      <alignment horizontal="right"/>
    </xf>
    <xf numFmtId="0" fontId="11" fillId="2" borderId="23" xfId="0" applyFont="1" applyFill="1" applyBorder="1" applyAlignment="1">
      <alignment wrapText="1"/>
    </xf>
    <xf numFmtId="165" fontId="11" fillId="2" borderId="23" xfId="0" applyNumberFormat="1" applyFont="1" applyFill="1" applyBorder="1" applyAlignment="1">
      <alignment wrapText="1"/>
    </xf>
    <xf numFmtId="0" fontId="11" fillId="2" borderId="23" xfId="4" applyFont="1" applyFill="1" applyBorder="1" applyAlignment="1">
      <alignment horizontal="right" wrapText="1"/>
    </xf>
    <xf numFmtId="0" fontId="11" fillId="2" borderId="23" xfId="4" applyFont="1" applyFill="1" applyBorder="1" applyAlignment="1">
      <alignment wrapText="1"/>
    </xf>
    <xf numFmtId="165" fontId="11" fillId="2" borderId="23" xfId="4" applyNumberFormat="1" applyFont="1" applyFill="1" applyBorder="1" applyAlignment="1">
      <alignment wrapText="1"/>
    </xf>
    <xf numFmtId="0" fontId="7" fillId="2" borderId="35" xfId="0" applyFont="1" applyFill="1" applyBorder="1"/>
    <xf numFmtId="0" fontId="8" fillId="2" borderId="27" xfId="0" applyFont="1" applyFill="1" applyBorder="1" applyAlignment="1">
      <alignment horizontal="left"/>
    </xf>
    <xf numFmtId="0" fontId="7" fillId="2" borderId="27" xfId="4" applyFont="1" applyFill="1" applyBorder="1" applyAlignment="1">
      <alignment horizontal="right"/>
    </xf>
    <xf numFmtId="0" fontId="7" fillId="2" borderId="12" xfId="0" applyFont="1" applyFill="1" applyBorder="1"/>
    <xf numFmtId="0" fontId="8" fillId="2" borderId="13" xfId="0" applyFont="1" applyFill="1" applyBorder="1"/>
    <xf numFmtId="0" fontId="8" fillId="2" borderId="13" xfId="0" applyFont="1" applyFill="1" applyBorder="1" applyAlignment="1"/>
    <xf numFmtId="164" fontId="8" fillId="2" borderId="13" xfId="0" applyNumberFormat="1" applyFont="1" applyFill="1" applyBorder="1" applyAlignment="1"/>
    <xf numFmtId="165" fontId="8" fillId="2" borderId="13" xfId="0" applyNumberFormat="1" applyFont="1" applyFill="1" applyBorder="1"/>
    <xf numFmtId="0" fontId="7" fillId="2" borderId="33" xfId="0" applyFont="1" applyFill="1" applyBorder="1"/>
    <xf numFmtId="0" fontId="8" fillId="2" borderId="23" xfId="0" applyFont="1" applyFill="1" applyBorder="1"/>
    <xf numFmtId="0" fontId="7" fillId="2" borderId="23" xfId="0" applyFont="1" applyFill="1" applyBorder="1"/>
    <xf numFmtId="165" fontId="7" fillId="2" borderId="23" xfId="0" applyNumberFormat="1" applyFont="1" applyFill="1" applyBorder="1"/>
    <xf numFmtId="164" fontId="11" fillId="2" borderId="23" xfId="0" applyNumberFormat="1" applyFont="1" applyFill="1" applyBorder="1" applyAlignment="1">
      <alignment horizontal="right"/>
    </xf>
    <xf numFmtId="0" fontId="11" fillId="2" borderId="27" xfId="4" applyFont="1" applyFill="1" applyBorder="1" applyAlignment="1">
      <alignment horizontal="right"/>
    </xf>
    <xf numFmtId="164" fontId="11" fillId="2" borderId="27" xfId="4" applyNumberFormat="1" applyFont="1" applyFill="1" applyBorder="1" applyAlignment="1">
      <alignment horizontal="right"/>
    </xf>
    <xf numFmtId="164" fontId="12" fillId="0" borderId="13" xfId="0" applyNumberFormat="1" applyFont="1" applyFill="1" applyBorder="1"/>
    <xf numFmtId="2" fontId="7" fillId="0" borderId="2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7" fillId="2" borderId="46" xfId="0" applyFont="1" applyFill="1" applyBorder="1"/>
    <xf numFmtId="0" fontId="8" fillId="2" borderId="36" xfId="0" applyFont="1" applyFill="1" applyBorder="1"/>
    <xf numFmtId="0" fontId="8" fillId="2" borderId="36" xfId="0" applyFont="1" applyFill="1" applyBorder="1" applyAlignment="1"/>
    <xf numFmtId="164" fontId="8" fillId="2" borderId="36" xfId="0" applyNumberFormat="1" applyFont="1" applyFill="1" applyBorder="1" applyAlignment="1"/>
    <xf numFmtId="164" fontId="8" fillId="2" borderId="36" xfId="0" applyNumberFormat="1" applyFont="1" applyFill="1" applyBorder="1"/>
    <xf numFmtId="2" fontId="9" fillId="0" borderId="36" xfId="0" applyNumberFormat="1" applyFont="1" applyFill="1" applyBorder="1" applyAlignment="1">
      <alignment horizontal="center"/>
    </xf>
    <xf numFmtId="2" fontId="9" fillId="0" borderId="28" xfId="0" applyNumberFormat="1" applyFont="1" applyFill="1" applyBorder="1"/>
    <xf numFmtId="0" fontId="7" fillId="2" borderId="25" xfId="0" applyFont="1" applyFill="1" applyBorder="1"/>
    <xf numFmtId="0" fontId="7" fillId="2" borderId="29" xfId="0" applyFont="1" applyFill="1" applyBorder="1"/>
    <xf numFmtId="2" fontId="9" fillId="0" borderId="39" xfId="0" applyNumberFormat="1" applyFont="1" applyFill="1" applyBorder="1"/>
    <xf numFmtId="0" fontId="7" fillId="2" borderId="30" xfId="0" applyFont="1" applyFill="1" applyBorder="1"/>
    <xf numFmtId="0" fontId="8" fillId="2" borderId="31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right" wrapText="1"/>
    </xf>
    <xf numFmtId="0" fontId="7" fillId="2" borderId="31" xfId="0" applyFont="1" applyFill="1" applyBorder="1" applyAlignment="1">
      <alignment horizontal="right" wrapText="1"/>
    </xf>
    <xf numFmtId="0" fontId="7" fillId="2" borderId="31" xfId="0" applyFont="1" applyFill="1" applyBorder="1" applyAlignment="1">
      <alignment horizontal="right"/>
    </xf>
    <xf numFmtId="2" fontId="9" fillId="0" borderId="31" xfId="0" applyNumberFormat="1" applyFont="1" applyFill="1" applyBorder="1" applyAlignment="1">
      <alignment horizontal="center"/>
    </xf>
    <xf numFmtId="0" fontId="7" fillId="0" borderId="43" xfId="0" applyFont="1" applyFill="1" applyBorder="1"/>
    <xf numFmtId="0" fontId="8" fillId="0" borderId="44" xfId="0" applyFont="1" applyFill="1" applyBorder="1"/>
    <xf numFmtId="0" fontId="8" fillId="0" borderId="44" xfId="0" applyFont="1" applyFill="1" applyBorder="1" applyAlignment="1"/>
    <xf numFmtId="164" fontId="8" fillId="0" borderId="44" xfId="0" applyNumberFormat="1" applyFont="1" applyFill="1" applyBorder="1" applyAlignment="1"/>
    <xf numFmtId="2" fontId="9" fillId="0" borderId="44" xfId="0" applyNumberFormat="1" applyFont="1" applyBorder="1" applyAlignment="1">
      <alignment horizontal="center"/>
    </xf>
    <xf numFmtId="0" fontId="7" fillId="2" borderId="27" xfId="0" applyFont="1" applyFill="1" applyBorder="1" applyAlignment="1">
      <alignment horizontal="right"/>
    </xf>
    <xf numFmtId="164" fontId="7" fillId="2" borderId="27" xfId="0" applyNumberFormat="1" applyFont="1" applyFill="1" applyBorder="1" applyAlignment="1">
      <alignment horizontal="right"/>
    </xf>
    <xf numFmtId="2" fontId="15" fillId="0" borderId="29" xfId="0" applyNumberFormat="1" applyFont="1" applyBorder="1" applyAlignment="1">
      <alignment horizontal="center"/>
    </xf>
    <xf numFmtId="2" fontId="15" fillId="0" borderId="39" xfId="0" applyNumberFormat="1" applyFont="1" applyBorder="1"/>
    <xf numFmtId="0" fontId="8" fillId="0" borderId="31" xfId="0" applyFont="1" applyFill="1" applyBorder="1" applyAlignment="1">
      <alignment horizontal="left"/>
    </xf>
    <xf numFmtId="0" fontId="11" fillId="0" borderId="31" xfId="0" applyFont="1" applyFill="1" applyBorder="1" applyAlignment="1">
      <alignment horizontal="right"/>
    </xf>
    <xf numFmtId="164" fontId="11" fillId="0" borderId="31" xfId="0" applyNumberFormat="1" applyFont="1" applyFill="1" applyBorder="1" applyAlignment="1">
      <alignment horizontal="right"/>
    </xf>
    <xf numFmtId="2" fontId="9" fillId="0" borderId="26" xfId="0" applyNumberFormat="1" applyFont="1" applyFill="1" applyBorder="1"/>
    <xf numFmtId="164" fontId="11" fillId="3" borderId="0" xfId="0" applyNumberFormat="1" applyFont="1" applyFill="1" applyBorder="1" applyAlignment="1">
      <alignment horizontal="right"/>
    </xf>
    <xf numFmtId="2" fontId="9" fillId="0" borderId="18" xfId="0" applyNumberFormat="1" applyFont="1" applyBorder="1" applyAlignment="1">
      <alignment horizontal="center"/>
    </xf>
    <xf numFmtId="2" fontId="9" fillId="0" borderId="39" xfId="0" applyNumberFormat="1" applyFont="1" applyBorder="1"/>
    <xf numFmtId="164" fontId="7" fillId="3" borderId="49" xfId="0" applyNumberFormat="1" applyFont="1" applyFill="1" applyBorder="1" applyAlignment="1">
      <alignment horizontal="right"/>
    </xf>
    <xf numFmtId="164" fontId="7" fillId="3" borderId="50" xfId="0" applyNumberFormat="1" applyFont="1" applyFill="1" applyBorder="1" applyAlignment="1">
      <alignment horizontal="right"/>
    </xf>
    <xf numFmtId="0" fontId="7" fillId="3" borderId="51" xfId="0" applyFont="1" applyFill="1" applyBorder="1" applyAlignment="1">
      <alignment horizontal="right"/>
    </xf>
    <xf numFmtId="0" fontId="7" fillId="3" borderId="49" xfId="0" applyFont="1" applyFill="1" applyBorder="1" applyAlignment="1">
      <alignment horizontal="right"/>
    </xf>
    <xf numFmtId="2" fontId="9" fillId="0" borderId="36" xfId="0" applyNumberFormat="1" applyFont="1" applyBorder="1" applyAlignment="1">
      <alignment horizontal="center"/>
    </xf>
    <xf numFmtId="164" fontId="8" fillId="3" borderId="14" xfId="0" applyNumberFormat="1" applyFont="1" applyFill="1" applyBorder="1" applyAlignment="1"/>
    <xf numFmtId="164" fontId="8" fillId="3" borderId="9" xfId="0" applyNumberFormat="1" applyFont="1" applyFill="1" applyBorder="1" applyAlignment="1"/>
    <xf numFmtId="0" fontId="8" fillId="3" borderId="15" xfId="0" applyFont="1" applyFill="1" applyBorder="1"/>
    <xf numFmtId="0" fontId="8" fillId="3" borderId="14" xfId="0" applyFont="1" applyFill="1" applyBorder="1"/>
    <xf numFmtId="0" fontId="7" fillId="3" borderId="36" xfId="0" applyFont="1" applyFill="1" applyBorder="1"/>
    <xf numFmtId="0" fontId="7" fillId="3" borderId="52" xfId="0" applyFont="1" applyFill="1" applyBorder="1"/>
    <xf numFmtId="0" fontId="7" fillId="3" borderId="53" xfId="0" applyFont="1" applyFill="1" applyBorder="1"/>
    <xf numFmtId="0" fontId="7" fillId="3" borderId="54" xfId="0" applyFont="1" applyFill="1" applyBorder="1"/>
    <xf numFmtId="0" fontId="7" fillId="4" borderId="48" xfId="0" applyFont="1" applyFill="1" applyBorder="1"/>
    <xf numFmtId="0" fontId="8" fillId="4" borderId="12" xfId="0" applyFont="1" applyFill="1" applyBorder="1"/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/>
    <xf numFmtId="0" fontId="8" fillId="4" borderId="9" xfId="0" applyFont="1" applyFill="1" applyBorder="1"/>
    <xf numFmtId="0" fontId="7" fillId="4" borderId="15" xfId="0" applyFont="1" applyFill="1" applyBorder="1"/>
    <xf numFmtId="0" fontId="7" fillId="4" borderId="14" xfId="0" applyFont="1" applyFill="1" applyBorder="1"/>
    <xf numFmtId="2" fontId="9" fillId="4" borderId="13" xfId="0" applyNumberFormat="1" applyFont="1" applyFill="1" applyBorder="1" applyAlignment="1">
      <alignment horizontal="center"/>
    </xf>
    <xf numFmtId="2" fontId="9" fillId="4" borderId="16" xfId="0" applyNumberFormat="1" applyFont="1" applyFill="1" applyBorder="1"/>
    <xf numFmtId="0" fontId="15" fillId="0" borderId="12" xfId="0" applyFont="1" applyBorder="1"/>
    <xf numFmtId="0" fontId="15" fillId="0" borderId="13" xfId="0" applyFont="1" applyBorder="1"/>
    <xf numFmtId="164" fontId="15" fillId="0" borderId="14" xfId="0" applyNumberFormat="1" applyFont="1" applyBorder="1"/>
    <xf numFmtId="164" fontId="15" fillId="0" borderId="9" xfId="0" applyNumberFormat="1" applyFont="1" applyBorder="1"/>
    <xf numFmtId="0" fontId="15" fillId="0" borderId="15" xfId="0" applyFont="1" applyBorder="1"/>
    <xf numFmtId="2" fontId="15" fillId="0" borderId="13" xfId="0" applyNumberFormat="1" applyFont="1" applyBorder="1" applyAlignment="1">
      <alignment horizontal="center"/>
    </xf>
    <xf numFmtId="2" fontId="15" fillId="0" borderId="16" xfId="0" applyNumberFormat="1" applyFont="1" applyBorder="1"/>
    <xf numFmtId="0" fontId="7" fillId="3" borderId="55" xfId="0" applyFont="1" applyFill="1" applyBorder="1"/>
    <xf numFmtId="0" fontId="8" fillId="3" borderId="34" xfId="0" applyFont="1" applyFill="1" applyBorder="1" applyAlignment="1">
      <alignment horizontal="left"/>
    </xf>
    <xf numFmtId="0" fontId="7" fillId="3" borderId="34" xfId="0" applyFont="1" applyFill="1" applyBorder="1" applyAlignment="1">
      <alignment horizontal="right"/>
    </xf>
    <xf numFmtId="164" fontId="7" fillId="3" borderId="34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165" fontId="11" fillId="3" borderId="0" xfId="0" applyNumberFormat="1" applyFont="1" applyFill="1" applyBorder="1" applyAlignment="1">
      <alignment horizontal="right" wrapText="1"/>
    </xf>
    <xf numFmtId="165" fontId="11" fillId="3" borderId="27" xfId="0" applyNumberFormat="1" applyFont="1" applyFill="1" applyBorder="1" applyAlignment="1">
      <alignment horizontal="right" wrapText="1"/>
    </xf>
    <xf numFmtId="0" fontId="11" fillId="3" borderId="34" xfId="0" applyFont="1" applyFill="1" applyBorder="1" applyAlignment="1">
      <alignment horizontal="right" wrapText="1"/>
    </xf>
    <xf numFmtId="165" fontId="11" fillId="3" borderId="34" xfId="0" applyNumberFormat="1" applyFont="1" applyFill="1" applyBorder="1" applyAlignment="1">
      <alignment horizontal="right" wrapText="1"/>
    </xf>
    <xf numFmtId="0" fontId="11" fillId="3" borderId="34" xfId="0" applyFont="1" applyFill="1" applyBorder="1" applyAlignment="1">
      <alignment horizontal="right"/>
    </xf>
    <xf numFmtId="165" fontId="7" fillId="3" borderId="34" xfId="0" applyNumberFormat="1" applyFont="1" applyFill="1" applyBorder="1" applyAlignment="1">
      <alignment wrapText="1"/>
    </xf>
    <xf numFmtId="0" fontId="8" fillId="3" borderId="29" xfId="0" applyFont="1" applyFill="1" applyBorder="1"/>
    <xf numFmtId="0" fontId="8" fillId="3" borderId="29" xfId="0" applyFont="1" applyFill="1" applyBorder="1" applyAlignment="1"/>
    <xf numFmtId="164" fontId="8" fillId="3" borderId="29" xfId="0" applyNumberFormat="1" applyFont="1" applyFill="1" applyBorder="1" applyAlignment="1"/>
    <xf numFmtId="164" fontId="12" fillId="3" borderId="29" xfId="0" applyNumberFormat="1" applyFont="1" applyFill="1" applyBorder="1"/>
    <xf numFmtId="2" fontId="8" fillId="3" borderId="29" xfId="0" applyNumberFormat="1" applyFont="1" applyFill="1" applyBorder="1" applyAlignment="1">
      <alignment horizontal="center"/>
    </xf>
    <xf numFmtId="164" fontId="11" fillId="3" borderId="34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0" fontId="11" fillId="2" borderId="27" xfId="0" applyFont="1" applyFill="1" applyBorder="1" applyAlignment="1">
      <alignment horizontal="right"/>
    </xf>
    <xf numFmtId="164" fontId="11" fillId="2" borderId="27" xfId="0" applyNumberFormat="1" applyFont="1" applyFill="1" applyBorder="1" applyAlignment="1">
      <alignment horizontal="right"/>
    </xf>
    <xf numFmtId="0" fontId="8" fillId="2" borderId="34" xfId="0" applyFont="1" applyFill="1" applyBorder="1" applyAlignment="1">
      <alignment horizontal="left"/>
    </xf>
    <xf numFmtId="0" fontId="11" fillId="2" borderId="34" xfId="4" applyFont="1" applyFill="1" applyBorder="1" applyAlignment="1">
      <alignment horizontal="right"/>
    </xf>
    <xf numFmtId="164" fontId="11" fillId="2" borderId="34" xfId="4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64" fontId="11" fillId="0" borderId="27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18" fillId="3" borderId="0" xfId="0" applyFont="1" applyFill="1"/>
    <xf numFmtId="2" fontId="18" fillId="3" borderId="0" xfId="0" applyNumberFormat="1" applyFont="1" applyFill="1"/>
    <xf numFmtId="0" fontId="8" fillId="3" borderId="0" xfId="0" applyFont="1" applyFill="1" applyAlignment="1">
      <alignment horizontal="left"/>
    </xf>
    <xf numFmtId="0" fontId="5" fillId="0" borderId="1" xfId="1" applyFont="1" applyFill="1" applyBorder="1" applyAlignment="1">
      <alignment horizontal="center" wrapText="1"/>
    </xf>
    <xf numFmtId="0" fontId="5" fillId="0" borderId="2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2" xfId="2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horizontal="center" vertical="center" wrapText="1"/>
    </xf>
    <xf numFmtId="164" fontId="2" fillId="3" borderId="13" xfId="2" applyNumberFormat="1" applyFont="1" applyFill="1" applyBorder="1" applyAlignment="1">
      <alignment horizontal="center" vertical="center" wrapText="1"/>
    </xf>
    <xf numFmtId="2" fontId="2" fillId="3" borderId="14" xfId="3" applyNumberFormat="1" applyFont="1" applyFill="1" applyBorder="1" applyAlignment="1">
      <alignment horizontal="center" vertical="center" wrapText="1"/>
    </xf>
    <xf numFmtId="2" fontId="2" fillId="3" borderId="9" xfId="3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3" fontId="2" fillId="3" borderId="34" xfId="0" applyNumberFormat="1" applyFont="1" applyFill="1" applyBorder="1" applyAlignment="1">
      <alignment horizontal="center"/>
    </xf>
    <xf numFmtId="2" fontId="2" fillId="3" borderId="39" xfId="0" applyNumberFormat="1" applyFont="1" applyFill="1" applyBorder="1" applyAlignment="1">
      <alignment horizontal="center"/>
    </xf>
    <xf numFmtId="0" fontId="14" fillId="0" borderId="30" xfId="0" applyFont="1" applyFill="1" applyBorder="1"/>
    <xf numFmtId="0" fontId="20" fillId="0" borderId="31" xfId="0" applyFont="1" applyFill="1" applyBorder="1"/>
    <xf numFmtId="49" fontId="14" fillId="0" borderId="31" xfId="0" applyNumberFormat="1" applyFont="1" applyFill="1" applyBorder="1" applyAlignment="1">
      <alignment horizontal="right"/>
    </xf>
    <xf numFmtId="164" fontId="14" fillId="0" borderId="31" xfId="0" applyNumberFormat="1" applyFont="1" applyFill="1" applyBorder="1" applyAlignment="1">
      <alignment horizontal="right"/>
    </xf>
    <xf numFmtId="0" fontId="14" fillId="0" borderId="31" xfId="0" applyFont="1" applyFill="1" applyBorder="1" applyAlignment="1">
      <alignment horizontal="right"/>
    </xf>
    <xf numFmtId="2" fontId="0" fillId="0" borderId="31" xfId="0" applyNumberFormat="1" applyFill="1" applyBorder="1" applyAlignment="1">
      <alignment horizontal="center"/>
    </xf>
    <xf numFmtId="2" fontId="0" fillId="0" borderId="32" xfId="0" applyNumberFormat="1" applyFill="1" applyBorder="1"/>
    <xf numFmtId="0" fontId="18" fillId="0" borderId="12" xfId="0" applyFont="1" applyFill="1" applyBorder="1" applyAlignment="1">
      <alignment horizontal="center"/>
    </xf>
    <xf numFmtId="0" fontId="21" fillId="0" borderId="13" xfId="0" applyFont="1" applyFill="1" applyBorder="1"/>
    <xf numFmtId="0" fontId="18" fillId="0" borderId="13" xfId="0" applyNumberFormat="1" applyFont="1" applyFill="1" applyBorder="1" applyAlignment="1">
      <alignment horizontal="right"/>
    </xf>
    <xf numFmtId="164" fontId="20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0" fontId="18" fillId="0" borderId="13" xfId="0" applyFont="1" applyFill="1" applyBorder="1" applyAlignment="1">
      <alignment horizontal="right"/>
    </xf>
    <xf numFmtId="0" fontId="18" fillId="0" borderId="13" xfId="0" applyFont="1" applyFill="1" applyBorder="1"/>
    <xf numFmtId="2" fontId="18" fillId="0" borderId="16" xfId="0" applyNumberFormat="1" applyFont="1" applyFill="1" applyBorder="1"/>
    <xf numFmtId="0" fontId="18" fillId="0" borderId="43" xfId="0" applyFont="1" applyFill="1" applyBorder="1" applyAlignment="1">
      <alignment horizontal="center"/>
    </xf>
    <xf numFmtId="0" fontId="2" fillId="0" borderId="44" xfId="0" applyFont="1" applyFill="1" applyBorder="1"/>
    <xf numFmtId="0" fontId="18" fillId="0" borderId="44" xfId="0" applyNumberFormat="1" applyFont="1" applyFill="1" applyBorder="1" applyAlignment="1">
      <alignment horizontal="right"/>
    </xf>
    <xf numFmtId="164" fontId="18" fillId="0" borderId="44" xfId="0" applyNumberFormat="1" applyFont="1" applyFill="1" applyBorder="1" applyAlignment="1">
      <alignment horizontal="right"/>
    </xf>
    <xf numFmtId="0" fontId="18" fillId="0" borderId="44" xfId="0" applyFont="1" applyFill="1" applyBorder="1" applyAlignment="1">
      <alignment horizontal="right"/>
    </xf>
    <xf numFmtId="0" fontId="18" fillId="0" borderId="44" xfId="0" applyFont="1" applyFill="1" applyBorder="1"/>
    <xf numFmtId="2" fontId="18" fillId="0" borderId="39" xfId="0" applyNumberFormat="1" applyFont="1" applyFill="1" applyBorder="1"/>
    <xf numFmtId="0" fontId="20" fillId="0" borderId="31" xfId="0" applyFont="1" applyFill="1" applyBorder="1" applyAlignment="1">
      <alignment horizontal="left"/>
    </xf>
    <xf numFmtId="2" fontId="14" fillId="0" borderId="31" xfId="0" applyNumberFormat="1" applyFont="1" applyFill="1" applyBorder="1" applyAlignment="1">
      <alignment horizontal="center"/>
    </xf>
    <xf numFmtId="2" fontId="0" fillId="0" borderId="45" xfId="0" applyNumberFormat="1" applyFill="1" applyBorder="1"/>
    <xf numFmtId="0" fontId="22" fillId="0" borderId="13" xfId="0" applyNumberFormat="1" applyFont="1" applyFill="1" applyBorder="1" applyAlignment="1">
      <alignment horizontal="right"/>
    </xf>
    <xf numFmtId="164" fontId="23" fillId="0" borderId="13" xfId="0" applyNumberFormat="1" applyFont="1" applyFill="1" applyBorder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18" fillId="0" borderId="33" xfId="0" applyFont="1" applyFill="1" applyBorder="1" applyAlignment="1">
      <alignment horizontal="center"/>
    </xf>
    <xf numFmtId="0" fontId="2" fillId="0" borderId="34" xfId="0" applyFont="1" applyFill="1" applyBorder="1"/>
    <xf numFmtId="0" fontId="22" fillId="0" borderId="34" xfId="0" applyNumberFormat="1" applyFont="1" applyFill="1" applyBorder="1" applyAlignment="1">
      <alignment horizontal="right"/>
    </xf>
    <xf numFmtId="164" fontId="22" fillId="0" borderId="34" xfId="0" applyNumberFormat="1" applyFont="1" applyFill="1" applyBorder="1" applyAlignment="1">
      <alignment horizontal="right"/>
    </xf>
    <xf numFmtId="0" fontId="22" fillId="0" borderId="34" xfId="0" applyFont="1" applyFill="1" applyBorder="1" applyAlignment="1">
      <alignment horizontal="right"/>
    </xf>
    <xf numFmtId="0" fontId="18" fillId="0" borderId="34" xfId="0" applyFont="1" applyFill="1" applyBorder="1"/>
    <xf numFmtId="0" fontId="14" fillId="0" borderId="48" xfId="0" applyFont="1" applyFill="1" applyBorder="1"/>
    <xf numFmtId="0" fontId="21" fillId="0" borderId="12" xfId="0" applyFont="1" applyFill="1" applyBorder="1"/>
    <xf numFmtId="0" fontId="14" fillId="0" borderId="13" xfId="0" applyFont="1" applyFill="1" applyBorder="1" applyAlignment="1">
      <alignment horizontal="right"/>
    </xf>
    <xf numFmtId="164" fontId="14" fillId="0" borderId="13" xfId="0" applyNumberFormat="1" applyFont="1" applyFill="1" applyBorder="1" applyAlignment="1">
      <alignment horizontal="right"/>
    </xf>
    <xf numFmtId="2" fontId="14" fillId="0" borderId="13" xfId="0" applyNumberFormat="1" applyFont="1" applyFill="1" applyBorder="1" applyAlignment="1">
      <alignment horizontal="center"/>
    </xf>
    <xf numFmtId="2" fontId="0" fillId="0" borderId="16" xfId="0" applyNumberFormat="1" applyFill="1" applyBorder="1"/>
    <xf numFmtId="0" fontId="14" fillId="0" borderId="33" xfId="0" applyFont="1" applyFill="1" applyBorder="1"/>
    <xf numFmtId="0" fontId="20" fillId="0" borderId="34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right"/>
    </xf>
    <xf numFmtId="164" fontId="14" fillId="0" borderId="34" xfId="0" applyNumberFormat="1" applyFont="1" applyFill="1" applyBorder="1" applyAlignment="1">
      <alignment horizontal="right"/>
    </xf>
    <xf numFmtId="2" fontId="14" fillId="0" borderId="34" xfId="0" applyNumberFormat="1" applyFont="1" applyFill="1" applyBorder="1" applyAlignment="1">
      <alignment horizontal="center"/>
    </xf>
    <xf numFmtId="2" fontId="0" fillId="0" borderId="39" xfId="0" applyNumberFormat="1" applyFill="1" applyBorder="1"/>
    <xf numFmtId="0" fontId="24" fillId="0" borderId="31" xfId="4" applyFont="1" applyFill="1" applyBorder="1" applyAlignment="1">
      <alignment horizontal="right"/>
    </xf>
    <xf numFmtId="164" fontId="24" fillId="0" borderId="31" xfId="4" applyNumberFormat="1" applyFont="1" applyFill="1" applyBorder="1" applyAlignment="1">
      <alignment horizontal="right"/>
    </xf>
    <xf numFmtId="0" fontId="14" fillId="0" borderId="12" xfId="0" applyFont="1" applyFill="1" applyBorder="1"/>
    <xf numFmtId="0" fontId="24" fillId="0" borderId="13" xfId="4" applyFont="1" applyFill="1" applyBorder="1" applyAlignment="1">
      <alignment horizontal="right"/>
    </xf>
    <xf numFmtId="164" fontId="25" fillId="0" borderId="13" xfId="4" applyNumberFormat="1" applyFont="1" applyFill="1" applyBorder="1" applyAlignment="1">
      <alignment horizontal="right"/>
    </xf>
    <xf numFmtId="164" fontId="24" fillId="0" borderId="13" xfId="4" applyNumberFormat="1" applyFont="1" applyFill="1" applyBorder="1" applyAlignment="1">
      <alignment horizontal="right"/>
    </xf>
    <xf numFmtId="2" fontId="0" fillId="0" borderId="13" xfId="0" applyNumberFormat="1" applyFill="1" applyBorder="1" applyAlignment="1">
      <alignment horizontal="center"/>
    </xf>
    <xf numFmtId="0" fontId="14" fillId="0" borderId="25" xfId="0" applyFont="1" applyFill="1" applyBorder="1"/>
    <xf numFmtId="0" fontId="20" fillId="0" borderId="29" xfId="0" applyFont="1" applyFill="1" applyBorder="1" applyAlignment="1">
      <alignment horizontal="left"/>
    </xf>
    <xf numFmtId="0" fontId="24" fillId="0" borderId="29" xfId="4" applyFont="1" applyFill="1" applyBorder="1" applyAlignment="1">
      <alignment horizontal="right"/>
    </xf>
    <xf numFmtId="164" fontId="24" fillId="0" borderId="29" xfId="4" applyNumberFormat="1" applyFont="1" applyFill="1" applyBorder="1" applyAlignment="1">
      <alignment horizontal="right"/>
    </xf>
    <xf numFmtId="2" fontId="0" fillId="0" borderId="29" xfId="0" applyNumberFormat="1" applyFill="1" applyBorder="1" applyAlignment="1">
      <alignment horizontal="center"/>
    </xf>
    <xf numFmtId="2" fontId="0" fillId="0" borderId="26" xfId="0" applyNumberFormat="1" applyFill="1" applyBorder="1"/>
    <xf numFmtId="0" fontId="24" fillId="0" borderId="31" xfId="0" applyFont="1" applyFill="1" applyBorder="1" applyAlignment="1">
      <alignment horizontal="right"/>
    </xf>
    <xf numFmtId="164" fontId="24" fillId="0" borderId="31" xfId="0" applyNumberFormat="1" applyFont="1" applyFill="1" applyBorder="1" applyAlignment="1">
      <alignment horizontal="right"/>
    </xf>
    <xf numFmtId="2" fontId="1" fillId="0" borderId="31" xfId="0" applyNumberFormat="1" applyFont="1" applyFill="1" applyBorder="1" applyAlignment="1">
      <alignment horizontal="center"/>
    </xf>
    <xf numFmtId="0" fontId="24" fillId="0" borderId="13" xfId="0" applyFont="1" applyFill="1" applyBorder="1" applyAlignment="1">
      <alignment horizontal="right"/>
    </xf>
    <xf numFmtId="164" fontId="25" fillId="0" borderId="13" xfId="0" applyNumberFormat="1" applyFont="1" applyFill="1" applyBorder="1" applyAlignment="1">
      <alignment horizontal="right"/>
    </xf>
    <xf numFmtId="164" fontId="24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center"/>
    </xf>
    <xf numFmtId="0" fontId="14" fillId="0" borderId="35" xfId="0" applyFont="1" applyFill="1" applyBorder="1"/>
    <xf numFmtId="0" fontId="20" fillId="0" borderId="27" xfId="0" applyFont="1" applyFill="1" applyBorder="1" applyAlignment="1">
      <alignment horizontal="left"/>
    </xf>
    <xf numFmtId="0" fontId="14" fillId="0" borderId="27" xfId="4" applyFont="1" applyFill="1" applyBorder="1" applyAlignment="1">
      <alignment horizontal="right"/>
    </xf>
    <xf numFmtId="164" fontId="14" fillId="0" borderId="27" xfId="4" applyNumberFormat="1" applyFont="1" applyFill="1" applyBorder="1" applyAlignment="1">
      <alignment horizontal="right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/>
    <xf numFmtId="164" fontId="20" fillId="0" borderId="27" xfId="4" applyNumberFormat="1" applyFont="1" applyFill="1" applyBorder="1" applyAlignment="1">
      <alignment horizontal="right"/>
    </xf>
    <xf numFmtId="0" fontId="20" fillId="0" borderId="13" xfId="0" applyFont="1" applyFill="1" applyBorder="1" applyAlignment="1">
      <alignment horizontal="left"/>
    </xf>
    <xf numFmtId="0" fontId="20" fillId="0" borderId="48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5" fillId="0" borderId="13" xfId="4" applyFont="1" applyFill="1" applyBorder="1" applyAlignment="1">
      <alignment horizontal="right"/>
    </xf>
    <xf numFmtId="0" fontId="8" fillId="0" borderId="14" xfId="0" applyFont="1" applyFill="1" applyBorder="1"/>
  </cellXfs>
  <cellStyles count="5">
    <cellStyle name="Нормален" xfId="0" builtinId="0"/>
    <cellStyle name="Нормален_Лист1" xfId="4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434"/>
  <sheetViews>
    <sheetView tabSelected="1" workbookViewId="0">
      <selection activeCell="M417" sqref="M417"/>
    </sheetView>
  </sheetViews>
  <sheetFormatPr defaultRowHeight="15" x14ac:dyDescent="0.25"/>
  <cols>
    <col min="1" max="1" width="5.7109375" customWidth="1"/>
    <col min="2" max="2" width="15.140625" customWidth="1"/>
    <col min="3" max="3" width="12.5703125" customWidth="1"/>
    <col min="6" max="6" width="5.7109375" customWidth="1"/>
    <col min="7" max="7" width="7" customWidth="1"/>
  </cols>
  <sheetData>
    <row r="3" spans="1:9" ht="15.75" thickBot="1" x14ac:dyDescent="0.3">
      <c r="A3" s="2" t="s">
        <v>0</v>
      </c>
      <c r="E3" s="1"/>
      <c r="H3" s="3"/>
    </row>
    <row r="4" spans="1:9" ht="27.75" customHeight="1" x14ac:dyDescent="0.25">
      <c r="A4" s="4" t="s">
        <v>1</v>
      </c>
      <c r="B4" s="5"/>
      <c r="C4" s="5"/>
      <c r="D4" s="5"/>
      <c r="E4" s="5"/>
      <c r="F4" s="5"/>
      <c r="G4" s="5"/>
      <c r="H4" s="5"/>
      <c r="I4" s="6"/>
    </row>
    <row r="5" spans="1:9" x14ac:dyDescent="0.25">
      <c r="A5" s="7"/>
      <c r="B5" s="8"/>
      <c r="C5" s="8"/>
      <c r="D5" s="8"/>
      <c r="E5" s="8"/>
      <c r="F5" s="8"/>
      <c r="G5" s="8"/>
      <c r="H5" s="8"/>
      <c r="I5" s="9"/>
    </row>
    <row r="6" spans="1:9" ht="47.25" customHeight="1" thickBot="1" x14ac:dyDescent="0.3">
      <c r="A6" s="10"/>
      <c r="B6" s="11"/>
      <c r="C6" s="11"/>
      <c r="D6" s="11"/>
      <c r="E6" s="11"/>
      <c r="F6" s="11"/>
      <c r="G6" s="11"/>
      <c r="H6" s="11"/>
      <c r="I6" s="12"/>
    </row>
    <row r="7" spans="1:9" ht="51.75" thickBot="1" x14ac:dyDescent="0.3">
      <c r="A7" s="13" t="s">
        <v>2</v>
      </c>
      <c r="B7" s="14" t="s">
        <v>3</v>
      </c>
      <c r="C7" s="15" t="s">
        <v>4</v>
      </c>
      <c r="D7" s="16" t="s">
        <v>5</v>
      </c>
      <c r="E7" s="17" t="s">
        <v>6</v>
      </c>
      <c r="F7" s="18" t="s">
        <v>7</v>
      </c>
      <c r="G7" s="14" t="s">
        <v>8</v>
      </c>
      <c r="H7" s="19" t="s">
        <v>9</v>
      </c>
      <c r="I7" s="20" t="s">
        <v>10</v>
      </c>
    </row>
    <row r="8" spans="1:9" ht="15.75" thickBot="1" x14ac:dyDescent="0.3">
      <c r="A8" s="21">
        <v>1</v>
      </c>
      <c r="B8" s="22">
        <v>2</v>
      </c>
      <c r="C8" s="22">
        <v>3</v>
      </c>
      <c r="D8" s="23">
        <v>4</v>
      </c>
      <c r="E8" s="24">
        <v>5</v>
      </c>
      <c r="F8" s="25">
        <v>6</v>
      </c>
      <c r="G8" s="22">
        <v>7</v>
      </c>
      <c r="H8" s="26">
        <v>8</v>
      </c>
      <c r="I8" s="27">
        <v>9</v>
      </c>
    </row>
    <row r="9" spans="1:9" x14ac:dyDescent="0.25">
      <c r="A9" s="28"/>
      <c r="B9" s="29"/>
      <c r="C9" s="29"/>
      <c r="D9" s="30"/>
      <c r="E9" s="31"/>
      <c r="F9" s="32"/>
      <c r="G9" s="29"/>
      <c r="H9" s="33"/>
      <c r="I9" s="34"/>
    </row>
    <row r="10" spans="1:9" x14ac:dyDescent="0.25">
      <c r="A10" s="35">
        <v>1</v>
      </c>
      <c r="B10" s="36" t="s">
        <v>11</v>
      </c>
      <c r="C10" s="37" t="s">
        <v>12</v>
      </c>
      <c r="D10" s="38">
        <v>15.003</v>
      </c>
      <c r="E10" s="38">
        <v>14.73165</v>
      </c>
      <c r="F10" s="39">
        <v>4</v>
      </c>
      <c r="G10" s="39" t="s">
        <v>13</v>
      </c>
      <c r="H10" s="40">
        <v>66</v>
      </c>
      <c r="I10" s="41">
        <f t="shared" ref="I10:I22" si="0">20%*H10*D10</f>
        <v>198.03960000000001</v>
      </c>
    </row>
    <row r="11" spans="1:9" x14ac:dyDescent="0.25">
      <c r="A11" s="35">
        <v>2</v>
      </c>
      <c r="B11" s="36" t="s">
        <v>11</v>
      </c>
      <c r="C11" s="37" t="s">
        <v>14</v>
      </c>
      <c r="D11" s="38">
        <v>15.004</v>
      </c>
      <c r="E11" s="42">
        <v>14.99024</v>
      </c>
      <c r="F11" s="39">
        <v>4</v>
      </c>
      <c r="G11" s="39" t="s">
        <v>13</v>
      </c>
      <c r="H11" s="40">
        <v>66</v>
      </c>
      <c r="I11" s="41">
        <f t="shared" si="0"/>
        <v>198.05280000000002</v>
      </c>
    </row>
    <row r="12" spans="1:9" x14ac:dyDescent="0.25">
      <c r="A12" s="35">
        <v>3</v>
      </c>
      <c r="B12" s="36" t="s">
        <v>11</v>
      </c>
      <c r="C12" s="37" t="s">
        <v>15</v>
      </c>
      <c r="D12" s="38">
        <v>15.003</v>
      </c>
      <c r="E12" s="38">
        <v>14.98705</v>
      </c>
      <c r="F12" s="39">
        <v>4</v>
      </c>
      <c r="G12" s="39" t="s">
        <v>13</v>
      </c>
      <c r="H12" s="40">
        <v>66</v>
      </c>
      <c r="I12" s="41">
        <f t="shared" si="0"/>
        <v>198.03960000000001</v>
      </c>
    </row>
    <row r="13" spans="1:9" x14ac:dyDescent="0.25">
      <c r="A13" s="43">
        <v>4</v>
      </c>
      <c r="B13" s="36" t="s">
        <v>11</v>
      </c>
      <c r="C13" s="37" t="s">
        <v>16</v>
      </c>
      <c r="D13" s="38">
        <v>10.000999999999999</v>
      </c>
      <c r="E13" s="38">
        <v>9.9906800000000011</v>
      </c>
      <c r="F13" s="39">
        <v>4</v>
      </c>
      <c r="G13" s="39" t="s">
        <v>13</v>
      </c>
      <c r="H13" s="40">
        <v>66</v>
      </c>
      <c r="I13" s="41">
        <f t="shared" si="0"/>
        <v>132.01320000000001</v>
      </c>
    </row>
    <row r="14" spans="1:9" x14ac:dyDescent="0.25">
      <c r="A14" s="35">
        <v>5</v>
      </c>
      <c r="B14" s="36" t="s">
        <v>11</v>
      </c>
      <c r="C14" s="37" t="s">
        <v>17</v>
      </c>
      <c r="D14" s="38">
        <v>23.061</v>
      </c>
      <c r="E14" s="38">
        <v>20.961040000000001</v>
      </c>
      <c r="F14" s="39">
        <v>6</v>
      </c>
      <c r="G14" s="39" t="s">
        <v>13</v>
      </c>
      <c r="H14" s="40">
        <v>66</v>
      </c>
      <c r="I14" s="41">
        <f t="shared" si="0"/>
        <v>304.40520000000004</v>
      </c>
    </row>
    <row r="15" spans="1:9" x14ac:dyDescent="0.25">
      <c r="A15" s="35">
        <v>6</v>
      </c>
      <c r="B15" s="36" t="s">
        <v>11</v>
      </c>
      <c r="C15" s="37" t="s">
        <v>18</v>
      </c>
      <c r="D15" s="38">
        <v>20.004999999999999</v>
      </c>
      <c r="E15" s="38">
        <v>19.93929</v>
      </c>
      <c r="F15" s="39">
        <v>4</v>
      </c>
      <c r="G15" s="39" t="s">
        <v>13</v>
      </c>
      <c r="H15" s="40">
        <v>66</v>
      </c>
      <c r="I15" s="41">
        <f t="shared" si="0"/>
        <v>264.06600000000003</v>
      </c>
    </row>
    <row r="16" spans="1:9" x14ac:dyDescent="0.25">
      <c r="A16" s="43">
        <v>7</v>
      </c>
      <c r="B16" s="36" t="s">
        <v>11</v>
      </c>
      <c r="C16" s="44" t="s">
        <v>19</v>
      </c>
      <c r="D16" s="38">
        <v>3.2010000000000001</v>
      </c>
      <c r="E16" s="38">
        <v>2.9443699999999997</v>
      </c>
      <c r="F16" s="39">
        <v>4</v>
      </c>
      <c r="G16" s="39" t="s">
        <v>13</v>
      </c>
      <c r="H16" s="40">
        <v>66</v>
      </c>
      <c r="I16" s="41">
        <f t="shared" si="0"/>
        <v>42.253200000000007</v>
      </c>
    </row>
    <row r="17" spans="1:9" x14ac:dyDescent="0.25">
      <c r="A17" s="35">
        <v>8</v>
      </c>
      <c r="B17" s="36" t="s">
        <v>11</v>
      </c>
      <c r="C17" s="44" t="s">
        <v>20</v>
      </c>
      <c r="D17" s="38">
        <v>5.0010000000000003</v>
      </c>
      <c r="E17" s="38">
        <v>4.9958200000000001</v>
      </c>
      <c r="F17" s="39">
        <v>4</v>
      </c>
      <c r="G17" s="39" t="s">
        <v>13</v>
      </c>
      <c r="H17" s="40">
        <v>66</v>
      </c>
      <c r="I17" s="41">
        <f t="shared" si="0"/>
        <v>66.013200000000012</v>
      </c>
    </row>
    <row r="18" spans="1:9" x14ac:dyDescent="0.25">
      <c r="A18" s="35">
        <v>9</v>
      </c>
      <c r="B18" s="36" t="s">
        <v>11</v>
      </c>
      <c r="C18" s="44" t="s">
        <v>21</v>
      </c>
      <c r="D18" s="38">
        <v>30.007000000000001</v>
      </c>
      <c r="E18" s="38">
        <v>29.976320000000001</v>
      </c>
      <c r="F18" s="39">
        <v>4</v>
      </c>
      <c r="G18" s="39" t="s">
        <v>13</v>
      </c>
      <c r="H18" s="40">
        <v>66</v>
      </c>
      <c r="I18" s="41">
        <f t="shared" si="0"/>
        <v>396.09240000000005</v>
      </c>
    </row>
    <row r="19" spans="1:9" x14ac:dyDescent="0.25">
      <c r="A19" s="43">
        <v>10</v>
      </c>
      <c r="B19" s="36" t="s">
        <v>11</v>
      </c>
      <c r="C19" s="44" t="s">
        <v>22</v>
      </c>
      <c r="D19" s="38">
        <v>20.004999999999999</v>
      </c>
      <c r="E19" s="38">
        <v>19.984209999999997</v>
      </c>
      <c r="F19" s="39">
        <v>4</v>
      </c>
      <c r="G19" s="39" t="s">
        <v>13</v>
      </c>
      <c r="H19" s="40">
        <v>66</v>
      </c>
      <c r="I19" s="41">
        <f t="shared" si="0"/>
        <v>264.06600000000003</v>
      </c>
    </row>
    <row r="20" spans="1:9" x14ac:dyDescent="0.25">
      <c r="A20" s="35">
        <v>11</v>
      </c>
      <c r="B20" s="36" t="s">
        <v>11</v>
      </c>
      <c r="C20" s="44" t="s">
        <v>23</v>
      </c>
      <c r="D20" s="38">
        <v>45.011000000000003</v>
      </c>
      <c r="E20" s="38">
        <v>44.966180000000001</v>
      </c>
      <c r="F20" s="39">
        <v>4</v>
      </c>
      <c r="G20" s="39" t="s">
        <v>13</v>
      </c>
      <c r="H20" s="40">
        <v>66</v>
      </c>
      <c r="I20" s="45">
        <f t="shared" si="0"/>
        <v>594.14520000000005</v>
      </c>
    </row>
    <row r="21" spans="1:9" x14ac:dyDescent="0.25">
      <c r="A21" s="35">
        <v>12</v>
      </c>
      <c r="B21" s="36" t="s">
        <v>11</v>
      </c>
      <c r="C21" s="44" t="s">
        <v>24</v>
      </c>
      <c r="D21" s="38">
        <v>15.004</v>
      </c>
      <c r="E21" s="38">
        <v>14.98873</v>
      </c>
      <c r="F21" s="39">
        <v>4</v>
      </c>
      <c r="G21" s="39" t="s">
        <v>13</v>
      </c>
      <c r="H21" s="40">
        <v>66</v>
      </c>
      <c r="I21" s="45">
        <f t="shared" si="0"/>
        <v>198.05280000000002</v>
      </c>
    </row>
    <row r="22" spans="1:9" ht="15.75" thickBot="1" x14ac:dyDescent="0.3">
      <c r="A22" s="43">
        <v>13</v>
      </c>
      <c r="B22" s="46" t="s">
        <v>11</v>
      </c>
      <c r="C22" s="47" t="s">
        <v>25</v>
      </c>
      <c r="D22" s="48">
        <v>19.294</v>
      </c>
      <c r="E22" s="48">
        <v>16.377549999999999</v>
      </c>
      <c r="F22" s="49">
        <v>4</v>
      </c>
      <c r="G22" s="49" t="s">
        <v>13</v>
      </c>
      <c r="H22" s="50">
        <v>66</v>
      </c>
      <c r="I22" s="51">
        <f t="shared" si="0"/>
        <v>254.68080000000003</v>
      </c>
    </row>
    <row r="23" spans="1:9" ht="15.75" thickBot="1" x14ac:dyDescent="0.3">
      <c r="A23" s="52"/>
      <c r="B23" s="53" t="s">
        <v>26</v>
      </c>
      <c r="C23" s="54"/>
      <c r="D23" s="55">
        <f>SUM(D10:D22)</f>
        <v>235.6</v>
      </c>
      <c r="E23" s="55"/>
      <c r="F23" s="56"/>
      <c r="G23" s="57"/>
      <c r="H23" s="58"/>
      <c r="I23" s="59"/>
    </row>
    <row r="24" spans="1:9" x14ac:dyDescent="0.25">
      <c r="A24" s="60"/>
      <c r="B24" s="61"/>
      <c r="C24" s="62"/>
      <c r="D24" s="63"/>
      <c r="E24" s="63"/>
      <c r="F24" s="64"/>
      <c r="G24" s="65"/>
      <c r="H24" s="66"/>
      <c r="I24" s="67"/>
    </row>
    <row r="25" spans="1:9" ht="27" thickBot="1" x14ac:dyDescent="0.3">
      <c r="A25" s="68">
        <v>1</v>
      </c>
      <c r="B25" s="69" t="s">
        <v>27</v>
      </c>
      <c r="C25" s="70" t="s">
        <v>28</v>
      </c>
      <c r="D25" s="71">
        <v>25.8</v>
      </c>
      <c r="E25" s="71">
        <v>17.126000000000001</v>
      </c>
      <c r="F25" s="72">
        <v>4</v>
      </c>
      <c r="G25" s="73" t="s">
        <v>29</v>
      </c>
      <c r="H25" s="74">
        <v>66</v>
      </c>
      <c r="I25" s="75">
        <f>20%*H25*D25</f>
        <v>340.56000000000006</v>
      </c>
    </row>
    <row r="26" spans="1:9" ht="15.75" thickBot="1" x14ac:dyDescent="0.3">
      <c r="A26" s="76"/>
      <c r="B26" s="53" t="s">
        <v>26</v>
      </c>
      <c r="C26" s="77"/>
      <c r="D26" s="78">
        <f>SUM(D25)</f>
        <v>25.8</v>
      </c>
      <c r="E26" s="78"/>
      <c r="F26" s="56"/>
      <c r="G26" s="56"/>
      <c r="H26" s="79"/>
      <c r="I26" s="59"/>
    </row>
    <row r="27" spans="1:9" x14ac:dyDescent="0.25">
      <c r="A27" s="80"/>
      <c r="B27" s="81"/>
      <c r="C27" s="82"/>
      <c r="D27" s="83"/>
      <c r="E27" s="83"/>
      <c r="F27" s="84"/>
      <c r="G27" s="84"/>
      <c r="H27" s="85"/>
      <c r="I27" s="86"/>
    </row>
    <row r="28" spans="1:9" x14ac:dyDescent="0.25">
      <c r="A28" s="35">
        <v>1</v>
      </c>
      <c r="B28" s="87" t="s">
        <v>30</v>
      </c>
      <c r="C28" s="88" t="s">
        <v>31</v>
      </c>
      <c r="D28" s="38">
        <v>17.562000000000001</v>
      </c>
      <c r="E28" s="38">
        <v>17.54636</v>
      </c>
      <c r="F28" s="39">
        <v>3</v>
      </c>
      <c r="G28" s="39" t="s">
        <v>13</v>
      </c>
      <c r="H28" s="89">
        <v>66</v>
      </c>
      <c r="I28" s="41">
        <f>20%*H28*D28</f>
        <v>231.81840000000003</v>
      </c>
    </row>
    <row r="29" spans="1:9" x14ac:dyDescent="0.25">
      <c r="A29" s="35">
        <v>2</v>
      </c>
      <c r="B29" s="87" t="s">
        <v>30</v>
      </c>
      <c r="C29" s="39" t="s">
        <v>32</v>
      </c>
      <c r="D29" s="38">
        <v>5.14</v>
      </c>
      <c r="E29" s="38">
        <v>5.1358199999999998</v>
      </c>
      <c r="F29" s="39">
        <v>3</v>
      </c>
      <c r="G29" s="39" t="s">
        <v>13</v>
      </c>
      <c r="H29" s="89">
        <v>66</v>
      </c>
      <c r="I29" s="41">
        <f>20%*H29*D29</f>
        <v>67.847999999999999</v>
      </c>
    </row>
    <row r="30" spans="1:9" x14ac:dyDescent="0.25">
      <c r="A30" s="35">
        <v>3</v>
      </c>
      <c r="B30" s="87" t="s">
        <v>30</v>
      </c>
      <c r="C30" s="39" t="s">
        <v>33</v>
      </c>
      <c r="D30" s="38">
        <v>10.201000000000001</v>
      </c>
      <c r="E30" s="38">
        <v>9.9002099999999995</v>
      </c>
      <c r="F30" s="39">
        <v>3</v>
      </c>
      <c r="G30" s="39" t="s">
        <v>13</v>
      </c>
      <c r="H30" s="89">
        <v>66</v>
      </c>
      <c r="I30" s="41">
        <f>20%*H30*D30</f>
        <v>134.65320000000003</v>
      </c>
    </row>
    <row r="31" spans="1:9" ht="15.75" thickBot="1" x14ac:dyDescent="0.3">
      <c r="A31" s="90">
        <v>4</v>
      </c>
      <c r="B31" s="91" t="s">
        <v>30</v>
      </c>
      <c r="C31" s="49" t="s">
        <v>34</v>
      </c>
      <c r="D31" s="48">
        <v>3.8759999999999999</v>
      </c>
      <c r="E31" s="48">
        <v>3.37446</v>
      </c>
      <c r="F31" s="92">
        <v>3</v>
      </c>
      <c r="G31" s="92" t="s">
        <v>13</v>
      </c>
      <c r="H31" s="93">
        <v>66</v>
      </c>
      <c r="I31" s="51">
        <f>20%*H31*D31</f>
        <v>51.163200000000003</v>
      </c>
    </row>
    <row r="32" spans="1:9" ht="15.75" thickBot="1" x14ac:dyDescent="0.3">
      <c r="A32" s="76"/>
      <c r="B32" s="53" t="s">
        <v>26</v>
      </c>
      <c r="C32" s="56"/>
      <c r="D32" s="55">
        <f>SUM(D28:D31)</f>
        <v>36.779000000000003</v>
      </c>
      <c r="E32" s="55"/>
      <c r="F32" s="56"/>
      <c r="G32" s="57"/>
      <c r="H32" s="79"/>
      <c r="I32" s="59"/>
    </row>
    <row r="33" spans="1:9" x14ac:dyDescent="0.25">
      <c r="A33" s="80"/>
      <c r="B33" s="81"/>
      <c r="C33" s="81"/>
      <c r="D33" s="81"/>
      <c r="E33" s="81"/>
      <c r="F33" s="81"/>
      <c r="G33" s="81"/>
      <c r="H33" s="85"/>
      <c r="I33" s="86"/>
    </row>
    <row r="34" spans="1:9" x14ac:dyDescent="0.25">
      <c r="A34" s="35">
        <v>1</v>
      </c>
      <c r="B34" s="87" t="s">
        <v>35</v>
      </c>
      <c r="C34" s="39" t="s">
        <v>36</v>
      </c>
      <c r="D34" s="38">
        <v>103.09</v>
      </c>
      <c r="E34" s="38">
        <v>102.593</v>
      </c>
      <c r="F34" s="39">
        <v>3</v>
      </c>
      <c r="G34" s="39" t="s">
        <v>13</v>
      </c>
      <c r="H34" s="89">
        <v>66</v>
      </c>
      <c r="I34" s="41">
        <f>20%*H34*D34</f>
        <v>1360.7880000000002</v>
      </c>
    </row>
    <row r="35" spans="1:9" x14ac:dyDescent="0.25">
      <c r="A35" s="35">
        <v>2</v>
      </c>
      <c r="B35" s="87" t="s">
        <v>35</v>
      </c>
      <c r="C35" s="94" t="s">
        <v>37</v>
      </c>
      <c r="D35" s="95">
        <v>72.614000000000004</v>
      </c>
      <c r="E35" s="95">
        <v>70.179469999999995</v>
      </c>
      <c r="F35" s="94">
        <v>4</v>
      </c>
      <c r="G35" s="94" t="s">
        <v>13</v>
      </c>
      <c r="H35" s="96">
        <v>66</v>
      </c>
      <c r="I35" s="41">
        <f>20%*H35*D35</f>
        <v>958.50480000000016</v>
      </c>
    </row>
    <row r="36" spans="1:9" x14ac:dyDescent="0.25">
      <c r="A36" s="35">
        <v>3</v>
      </c>
      <c r="B36" s="87" t="s">
        <v>35</v>
      </c>
      <c r="C36" s="97" t="s">
        <v>38</v>
      </c>
      <c r="D36" s="98">
        <v>15.002000000000001</v>
      </c>
      <c r="E36" s="98">
        <v>14.988709999999999</v>
      </c>
      <c r="F36" s="94">
        <v>3</v>
      </c>
      <c r="G36" s="94" t="s">
        <v>13</v>
      </c>
      <c r="H36" s="89">
        <v>66</v>
      </c>
      <c r="I36" s="41">
        <f>20%*H36*D36</f>
        <v>198.02640000000002</v>
      </c>
    </row>
    <row r="37" spans="1:9" ht="15.75" thickBot="1" x14ac:dyDescent="0.3">
      <c r="A37" s="90">
        <v>4</v>
      </c>
      <c r="B37" s="91" t="s">
        <v>35</v>
      </c>
      <c r="C37" s="99" t="s">
        <v>39</v>
      </c>
      <c r="D37" s="100">
        <v>8.8710000000000004</v>
      </c>
      <c r="E37" s="100">
        <v>8.5790000000000006</v>
      </c>
      <c r="F37" s="101">
        <v>3</v>
      </c>
      <c r="G37" s="101" t="s">
        <v>13</v>
      </c>
      <c r="H37" s="93">
        <v>66</v>
      </c>
      <c r="I37" s="51">
        <f>20%*H37*D37</f>
        <v>117.09720000000002</v>
      </c>
    </row>
    <row r="38" spans="1:9" ht="15.75" thickBot="1" x14ac:dyDescent="0.3">
      <c r="A38" s="76"/>
      <c r="B38" s="53" t="s">
        <v>26</v>
      </c>
      <c r="C38" s="102"/>
      <c r="D38" s="103">
        <f>SUM(D34:D37)</f>
        <v>199.57700000000003</v>
      </c>
      <c r="E38" s="103"/>
      <c r="F38" s="53"/>
      <c r="G38" s="104"/>
      <c r="H38" s="105"/>
      <c r="I38" s="59"/>
    </row>
    <row r="39" spans="1:9" x14ac:dyDescent="0.25">
      <c r="A39" s="106"/>
      <c r="B39" s="107"/>
      <c r="C39" s="108"/>
      <c r="D39" s="109"/>
      <c r="E39" s="109"/>
      <c r="F39" s="107"/>
      <c r="G39" s="110"/>
      <c r="H39" s="111"/>
      <c r="I39" s="106"/>
    </row>
    <row r="40" spans="1:9" x14ac:dyDescent="0.25">
      <c r="A40" s="106"/>
      <c r="B40" s="107"/>
      <c r="C40" s="108"/>
      <c r="D40" s="109"/>
      <c r="E40" s="109"/>
      <c r="F40" s="107"/>
      <c r="G40" s="110"/>
      <c r="H40" s="111"/>
      <c r="I40" s="106"/>
    </row>
    <row r="41" spans="1:9" x14ac:dyDescent="0.25">
      <c r="A41" s="106"/>
      <c r="B41" s="112"/>
      <c r="C41" s="113"/>
      <c r="D41" s="114"/>
      <c r="E41" s="114"/>
      <c r="F41" s="115"/>
      <c r="G41" s="116"/>
      <c r="H41" s="117"/>
      <c r="I41" s="118"/>
    </row>
    <row r="42" spans="1:9" x14ac:dyDescent="0.25">
      <c r="A42" s="106"/>
      <c r="B42" s="112"/>
      <c r="C42" s="113"/>
      <c r="D42" s="114"/>
      <c r="E42" s="114"/>
      <c r="F42" s="115"/>
      <c r="G42" s="116"/>
      <c r="H42" s="117"/>
      <c r="I42" s="118"/>
    </row>
    <row r="43" spans="1:9" ht="15.75" thickBot="1" x14ac:dyDescent="0.3">
      <c r="A43" s="106"/>
      <c r="B43" s="112"/>
      <c r="C43" s="113"/>
      <c r="D43" s="114"/>
      <c r="E43" s="114"/>
      <c r="F43" s="115"/>
      <c r="G43" s="116"/>
      <c r="H43" s="117"/>
      <c r="I43" s="118"/>
    </row>
    <row r="44" spans="1:9" x14ac:dyDescent="0.25">
      <c r="A44" s="356">
        <v>1</v>
      </c>
      <c r="B44" s="357" t="s">
        <v>40</v>
      </c>
      <c r="C44" s="358" t="s">
        <v>41</v>
      </c>
      <c r="D44" s="359">
        <v>7.202</v>
      </c>
      <c r="E44" s="359">
        <v>7.1951599999999996</v>
      </c>
      <c r="F44" s="358">
        <v>4</v>
      </c>
      <c r="G44" s="358" t="s">
        <v>13</v>
      </c>
      <c r="H44" s="144">
        <v>66</v>
      </c>
      <c r="I44" s="326">
        <f>20%*H44*D44</f>
        <v>95.066400000000002</v>
      </c>
    </row>
    <row r="45" spans="1:9" x14ac:dyDescent="0.25">
      <c r="A45" s="120">
        <v>2</v>
      </c>
      <c r="B45" s="87" t="s">
        <v>40</v>
      </c>
      <c r="C45" s="88" t="s">
        <v>42</v>
      </c>
      <c r="D45" s="38">
        <v>1.169</v>
      </c>
      <c r="E45" s="38">
        <v>1.1675599999999999</v>
      </c>
      <c r="F45" s="39">
        <v>4</v>
      </c>
      <c r="G45" s="39" t="s">
        <v>13</v>
      </c>
      <c r="H45" s="121">
        <v>66</v>
      </c>
      <c r="I45" s="41">
        <f>20%*H45*D45</f>
        <v>15.430800000000001</v>
      </c>
    </row>
    <row r="46" spans="1:9" x14ac:dyDescent="0.25">
      <c r="A46" s="120">
        <v>3</v>
      </c>
      <c r="B46" s="87" t="s">
        <v>40</v>
      </c>
      <c r="C46" s="39" t="s">
        <v>43</v>
      </c>
      <c r="D46" s="38">
        <v>10.000999999999999</v>
      </c>
      <c r="E46" s="38">
        <v>9.9931099999999997</v>
      </c>
      <c r="F46" s="39">
        <v>3</v>
      </c>
      <c r="G46" s="39" t="s">
        <v>13</v>
      </c>
      <c r="H46" s="89">
        <v>66</v>
      </c>
      <c r="I46" s="41">
        <f>20%*H46*D46</f>
        <v>132.01320000000001</v>
      </c>
    </row>
    <row r="47" spans="1:9" x14ac:dyDescent="0.25">
      <c r="A47" s="120">
        <v>4</v>
      </c>
      <c r="B47" s="122" t="s">
        <v>40</v>
      </c>
      <c r="C47" s="123" t="s">
        <v>44</v>
      </c>
      <c r="D47" s="124">
        <v>8.0009999999999994</v>
      </c>
      <c r="E47" s="124">
        <v>7.9928400000000002</v>
      </c>
      <c r="F47" s="125">
        <v>3</v>
      </c>
      <c r="G47" s="125" t="s">
        <v>13</v>
      </c>
      <c r="H47" s="126">
        <v>66</v>
      </c>
      <c r="I47" s="41">
        <f>20%*H47*D47</f>
        <v>105.61320000000001</v>
      </c>
    </row>
    <row r="48" spans="1:9" ht="27" thickBot="1" x14ac:dyDescent="0.3">
      <c r="A48" s="127">
        <v>5</v>
      </c>
      <c r="B48" s="128" t="s">
        <v>40</v>
      </c>
      <c r="C48" s="129" t="s">
        <v>45</v>
      </c>
      <c r="D48" s="130">
        <v>7.1020000000000003</v>
      </c>
      <c r="E48" s="130">
        <v>7.0961000000000007</v>
      </c>
      <c r="F48" s="131">
        <v>4</v>
      </c>
      <c r="G48" s="131" t="s">
        <v>13</v>
      </c>
      <c r="H48" s="132">
        <v>66</v>
      </c>
      <c r="I48" s="51">
        <f>20%*H48*D48</f>
        <v>93.746400000000008</v>
      </c>
    </row>
    <row r="49" spans="1:9" ht="15.75" thickBot="1" x14ac:dyDescent="0.3">
      <c r="A49" s="76"/>
      <c r="B49" s="53" t="s">
        <v>26</v>
      </c>
      <c r="C49" s="102"/>
      <c r="D49" s="103">
        <f>SUM(D44:D48)</f>
        <v>33.474999999999994</v>
      </c>
      <c r="E49" s="103"/>
      <c r="F49" s="53"/>
      <c r="G49" s="104"/>
      <c r="H49" s="105"/>
      <c r="I49" s="59"/>
    </row>
    <row r="50" spans="1:9" x14ac:dyDescent="0.25">
      <c r="A50" s="43"/>
      <c r="B50" s="64"/>
      <c r="C50" s="64"/>
      <c r="D50" s="64"/>
      <c r="E50" s="64"/>
      <c r="F50" s="64"/>
      <c r="G50" s="64"/>
      <c r="H50" s="133"/>
      <c r="I50" s="134"/>
    </row>
    <row r="51" spans="1:9" x14ac:dyDescent="0.25">
      <c r="A51" s="35">
        <v>1</v>
      </c>
      <c r="B51" s="87" t="s">
        <v>46</v>
      </c>
      <c r="C51" s="39" t="s">
        <v>47</v>
      </c>
      <c r="D51" s="38">
        <v>15.000999999999999</v>
      </c>
      <c r="E51" s="38">
        <v>14.988799999999999</v>
      </c>
      <c r="F51" s="39">
        <v>3</v>
      </c>
      <c r="G51" s="39" t="s">
        <v>13</v>
      </c>
      <c r="H51" s="89">
        <v>66</v>
      </c>
      <c r="I51" s="41">
        <f>20%*H51*D51</f>
        <v>198.01320000000001</v>
      </c>
    </row>
    <row r="52" spans="1:9" ht="15.75" thickBot="1" x14ac:dyDescent="0.3">
      <c r="A52" s="68">
        <v>2</v>
      </c>
      <c r="B52" s="135" t="s">
        <v>46</v>
      </c>
      <c r="C52" s="136" t="s">
        <v>48</v>
      </c>
      <c r="D52" s="137">
        <v>5.4989999999999997</v>
      </c>
      <c r="E52" s="137">
        <v>5.3618100000000002</v>
      </c>
      <c r="F52" s="136">
        <v>3</v>
      </c>
      <c r="G52" s="136" t="s">
        <v>13</v>
      </c>
      <c r="H52" s="74">
        <v>66</v>
      </c>
      <c r="I52" s="45">
        <f>20%*H52*D52</f>
        <v>72.586799999999997</v>
      </c>
    </row>
    <row r="53" spans="1:9" ht="15.75" thickBot="1" x14ac:dyDescent="0.3">
      <c r="A53" s="76"/>
      <c r="B53" s="138" t="s">
        <v>26</v>
      </c>
      <c r="C53" s="139"/>
      <c r="D53" s="140">
        <f>SUM(D51:D52)</f>
        <v>20.5</v>
      </c>
      <c r="E53" s="140"/>
      <c r="F53" s="141"/>
      <c r="G53" s="138"/>
      <c r="H53" s="142"/>
      <c r="I53" s="86"/>
    </row>
    <row r="54" spans="1:9" x14ac:dyDescent="0.25">
      <c r="A54" s="143"/>
      <c r="B54" s="81"/>
      <c r="C54" s="81"/>
      <c r="D54" s="81"/>
      <c r="E54" s="81"/>
      <c r="F54" s="81"/>
      <c r="G54" s="81"/>
      <c r="H54" s="144"/>
      <c r="I54" s="134"/>
    </row>
    <row r="55" spans="1:9" x14ac:dyDescent="0.25">
      <c r="A55" s="120">
        <v>1</v>
      </c>
      <c r="B55" s="87" t="s">
        <v>49</v>
      </c>
      <c r="C55" s="94" t="s">
        <v>50</v>
      </c>
      <c r="D55" s="95">
        <v>7.2759999999999998</v>
      </c>
      <c r="E55" s="95">
        <v>6.9895800000000001</v>
      </c>
      <c r="F55" s="94">
        <v>3</v>
      </c>
      <c r="G55" s="94" t="s">
        <v>13</v>
      </c>
      <c r="H55" s="96">
        <v>66</v>
      </c>
      <c r="I55" s="41">
        <f t="shared" ref="I55:I66" si="1">20%*H55*D55</f>
        <v>96.043199999999999</v>
      </c>
    </row>
    <row r="56" spans="1:9" x14ac:dyDescent="0.25">
      <c r="A56" s="120">
        <v>2</v>
      </c>
      <c r="B56" s="87" t="s">
        <v>49</v>
      </c>
      <c r="C56" s="94" t="s">
        <v>51</v>
      </c>
      <c r="D56" s="95">
        <v>12.502000000000001</v>
      </c>
      <c r="E56" s="95">
        <v>12.490860000000001</v>
      </c>
      <c r="F56" s="94">
        <v>3</v>
      </c>
      <c r="G56" s="94" t="s">
        <v>13</v>
      </c>
      <c r="H56" s="96">
        <v>66</v>
      </c>
      <c r="I56" s="41">
        <f t="shared" si="1"/>
        <v>165.02640000000002</v>
      </c>
    </row>
    <row r="57" spans="1:9" x14ac:dyDescent="0.25">
      <c r="A57" s="120">
        <v>3</v>
      </c>
      <c r="B57" s="87" t="s">
        <v>49</v>
      </c>
      <c r="C57" s="97" t="s">
        <v>52</v>
      </c>
      <c r="D57" s="98">
        <v>15.002000000000001</v>
      </c>
      <c r="E57" s="98">
        <v>14.9892</v>
      </c>
      <c r="F57" s="94">
        <v>3</v>
      </c>
      <c r="G57" s="94" t="s">
        <v>13</v>
      </c>
      <c r="H57" s="145">
        <v>66</v>
      </c>
      <c r="I57" s="41">
        <f t="shared" si="1"/>
        <v>198.02640000000002</v>
      </c>
    </row>
    <row r="58" spans="1:9" x14ac:dyDescent="0.25">
      <c r="A58" s="120">
        <v>4</v>
      </c>
      <c r="B58" s="87" t="s">
        <v>49</v>
      </c>
      <c r="C58" s="97" t="s">
        <v>53</v>
      </c>
      <c r="D58" s="98">
        <v>6</v>
      </c>
      <c r="E58" s="98">
        <v>5.9959100000000003</v>
      </c>
      <c r="F58" s="94">
        <v>3</v>
      </c>
      <c r="G58" s="94" t="s">
        <v>13</v>
      </c>
      <c r="H58" s="145">
        <v>66</v>
      </c>
      <c r="I58" s="41">
        <f t="shared" si="1"/>
        <v>79.2</v>
      </c>
    </row>
    <row r="59" spans="1:9" x14ac:dyDescent="0.25">
      <c r="A59" s="120">
        <v>5</v>
      </c>
      <c r="B59" s="87" t="s">
        <v>49</v>
      </c>
      <c r="C59" s="97" t="s">
        <v>54</v>
      </c>
      <c r="D59" s="98">
        <v>10.002000000000001</v>
      </c>
      <c r="E59" s="98">
        <v>9.9944199999999999</v>
      </c>
      <c r="F59" s="94">
        <v>3</v>
      </c>
      <c r="G59" s="94" t="s">
        <v>13</v>
      </c>
      <c r="H59" s="145">
        <v>66</v>
      </c>
      <c r="I59" s="41">
        <f t="shared" si="1"/>
        <v>132.02640000000002</v>
      </c>
    </row>
    <row r="60" spans="1:9" x14ac:dyDescent="0.25">
      <c r="A60" s="120">
        <v>6</v>
      </c>
      <c r="B60" s="87" t="s">
        <v>49</v>
      </c>
      <c r="C60" s="146" t="s">
        <v>55</v>
      </c>
      <c r="D60" s="147">
        <v>15.000999999999999</v>
      </c>
      <c r="E60" s="147">
        <v>14.986940000000001</v>
      </c>
      <c r="F60" s="94">
        <v>3</v>
      </c>
      <c r="G60" s="94" t="s">
        <v>13</v>
      </c>
      <c r="H60" s="145">
        <v>66</v>
      </c>
      <c r="I60" s="41">
        <f t="shared" si="1"/>
        <v>198.01320000000001</v>
      </c>
    </row>
    <row r="61" spans="1:9" x14ac:dyDescent="0.25">
      <c r="A61" s="120">
        <v>7</v>
      </c>
      <c r="B61" s="87" t="s">
        <v>49</v>
      </c>
      <c r="C61" s="146" t="s">
        <v>56</v>
      </c>
      <c r="D61" s="147">
        <v>15.000999999999999</v>
      </c>
      <c r="E61" s="147">
        <v>14.987080000000001</v>
      </c>
      <c r="F61" s="94">
        <v>3</v>
      </c>
      <c r="G61" s="94" t="s">
        <v>13</v>
      </c>
      <c r="H61" s="145">
        <v>66</v>
      </c>
      <c r="I61" s="41">
        <f t="shared" si="1"/>
        <v>198.01320000000001</v>
      </c>
    </row>
    <row r="62" spans="1:9" x14ac:dyDescent="0.25">
      <c r="A62" s="120">
        <v>8</v>
      </c>
      <c r="B62" s="87" t="s">
        <v>49</v>
      </c>
      <c r="C62" s="146" t="s">
        <v>57</v>
      </c>
      <c r="D62" s="147">
        <v>15.003</v>
      </c>
      <c r="E62" s="147">
        <v>14.71006</v>
      </c>
      <c r="F62" s="94">
        <v>3</v>
      </c>
      <c r="G62" s="94" t="s">
        <v>13</v>
      </c>
      <c r="H62" s="89">
        <v>66</v>
      </c>
      <c r="I62" s="41">
        <f t="shared" si="1"/>
        <v>198.03960000000001</v>
      </c>
    </row>
    <row r="63" spans="1:9" ht="39" x14ac:dyDescent="0.25">
      <c r="A63" s="120">
        <v>9</v>
      </c>
      <c r="B63" s="87" t="s">
        <v>49</v>
      </c>
      <c r="C63" s="94" t="s">
        <v>58</v>
      </c>
      <c r="D63" s="95">
        <v>0.99</v>
      </c>
      <c r="E63" s="95">
        <v>0.98956</v>
      </c>
      <c r="F63" s="148">
        <v>3</v>
      </c>
      <c r="G63" s="146" t="s">
        <v>59</v>
      </c>
      <c r="H63" s="96">
        <v>66</v>
      </c>
      <c r="I63" s="41">
        <f t="shared" si="1"/>
        <v>13.068000000000001</v>
      </c>
    </row>
    <row r="64" spans="1:9" ht="39" x14ac:dyDescent="0.25">
      <c r="A64" s="120">
        <v>10</v>
      </c>
      <c r="B64" s="87" t="s">
        <v>49</v>
      </c>
      <c r="C64" s="94" t="s">
        <v>60</v>
      </c>
      <c r="D64" s="95">
        <v>2.8820000000000001</v>
      </c>
      <c r="E64" s="95">
        <v>2.8648899999999999</v>
      </c>
      <c r="F64" s="148">
        <v>3</v>
      </c>
      <c r="G64" s="146" t="s">
        <v>59</v>
      </c>
      <c r="H64" s="96">
        <v>66</v>
      </c>
      <c r="I64" s="41">
        <f t="shared" si="1"/>
        <v>38.042400000000008</v>
      </c>
    </row>
    <row r="65" spans="1:9" ht="39" x14ac:dyDescent="0.25">
      <c r="A65" s="120">
        <v>11</v>
      </c>
      <c r="B65" s="87" t="s">
        <v>49</v>
      </c>
      <c r="C65" s="149" t="s">
        <v>61</v>
      </c>
      <c r="D65" s="95">
        <v>3.5819999999999999</v>
      </c>
      <c r="E65" s="95">
        <v>3.1513899999999997</v>
      </c>
      <c r="F65" s="148">
        <v>4</v>
      </c>
      <c r="G65" s="146" t="s">
        <v>62</v>
      </c>
      <c r="H65" s="96">
        <v>66</v>
      </c>
      <c r="I65" s="41">
        <f t="shared" si="1"/>
        <v>47.282400000000003</v>
      </c>
    </row>
    <row r="66" spans="1:9" ht="39.75" thickBot="1" x14ac:dyDescent="0.3">
      <c r="A66" s="150">
        <v>12</v>
      </c>
      <c r="B66" s="91" t="s">
        <v>49</v>
      </c>
      <c r="C66" s="101" t="s">
        <v>63</v>
      </c>
      <c r="D66" s="151">
        <v>7.0670000000000002</v>
      </c>
      <c r="E66" s="151">
        <v>6.88293</v>
      </c>
      <c r="F66" s="152">
        <v>4</v>
      </c>
      <c r="G66" s="153" t="s">
        <v>59</v>
      </c>
      <c r="H66" s="154">
        <v>66</v>
      </c>
      <c r="I66" s="51">
        <f t="shared" si="1"/>
        <v>93.284400000000005</v>
      </c>
    </row>
    <row r="67" spans="1:9" ht="15.75" thickBot="1" x14ac:dyDescent="0.3">
      <c r="A67" s="76"/>
      <c r="B67" s="53" t="s">
        <v>26</v>
      </c>
      <c r="C67" s="102"/>
      <c r="D67" s="103">
        <f>SUM(D55:D66)</f>
        <v>110.30799999999999</v>
      </c>
      <c r="E67" s="103"/>
      <c r="F67" s="53"/>
      <c r="G67" s="104"/>
      <c r="H67" s="105"/>
      <c r="I67" s="59"/>
    </row>
    <row r="68" spans="1:9" x14ac:dyDescent="0.25">
      <c r="A68" s="35"/>
      <c r="B68" s="148"/>
      <c r="C68" s="148"/>
      <c r="D68" s="148"/>
      <c r="E68" s="148"/>
      <c r="F68" s="148"/>
      <c r="G68" s="148"/>
      <c r="H68" s="89"/>
      <c r="I68" s="119"/>
    </row>
    <row r="69" spans="1:9" x14ac:dyDescent="0.25">
      <c r="A69" s="35">
        <v>1</v>
      </c>
      <c r="B69" s="87" t="s">
        <v>64</v>
      </c>
      <c r="C69" s="39" t="s">
        <v>65</v>
      </c>
      <c r="D69" s="38">
        <v>22.501000000000001</v>
      </c>
      <c r="E69" s="38">
        <v>21.674790000000002</v>
      </c>
      <c r="F69" s="39">
        <v>3</v>
      </c>
      <c r="G69" s="39" t="s">
        <v>13</v>
      </c>
      <c r="H69" s="89">
        <v>66</v>
      </c>
      <c r="I69" s="41">
        <f>20%*H69*D69</f>
        <v>297.01320000000004</v>
      </c>
    </row>
    <row r="70" spans="1:9" x14ac:dyDescent="0.25">
      <c r="A70" s="35">
        <v>2</v>
      </c>
      <c r="B70" s="87" t="s">
        <v>64</v>
      </c>
      <c r="C70" s="39" t="s">
        <v>66</v>
      </c>
      <c r="D70" s="38">
        <v>4.5960000000000001</v>
      </c>
      <c r="E70" s="38">
        <v>3.4668899999999998</v>
      </c>
      <c r="F70" s="39">
        <v>4</v>
      </c>
      <c r="G70" s="39" t="s">
        <v>13</v>
      </c>
      <c r="H70" s="89">
        <v>66</v>
      </c>
      <c r="I70" s="41">
        <f>20%*H70*D70</f>
        <v>60.667200000000008</v>
      </c>
    </row>
    <row r="71" spans="1:9" ht="15.75" thickBot="1" x14ac:dyDescent="0.3">
      <c r="A71" s="90">
        <v>3</v>
      </c>
      <c r="B71" s="91" t="s">
        <v>64</v>
      </c>
      <c r="C71" s="49" t="s">
        <v>67</v>
      </c>
      <c r="D71" s="48">
        <v>33.802999999999997</v>
      </c>
      <c r="E71" s="48">
        <v>33.747219999999999</v>
      </c>
      <c r="F71" s="49">
        <v>4</v>
      </c>
      <c r="G71" s="49" t="s">
        <v>13</v>
      </c>
      <c r="H71" s="155">
        <v>66</v>
      </c>
      <c r="I71" s="51">
        <f>20%*H71*D71</f>
        <v>446.19959999999998</v>
      </c>
    </row>
    <row r="72" spans="1:9" ht="15.75" thickBot="1" x14ac:dyDescent="0.3">
      <c r="A72" s="156"/>
      <c r="B72" s="138" t="s">
        <v>26</v>
      </c>
      <c r="C72" s="139"/>
      <c r="D72" s="140">
        <f>SUM(D69:D71)</f>
        <v>60.9</v>
      </c>
      <c r="E72" s="140"/>
      <c r="F72" s="138"/>
      <c r="G72" s="157"/>
      <c r="H72" s="142"/>
      <c r="I72" s="86"/>
    </row>
    <row r="73" spans="1:9" x14ac:dyDescent="0.25">
      <c r="A73" s="80"/>
      <c r="B73" s="81"/>
      <c r="C73" s="81"/>
      <c r="D73" s="81"/>
      <c r="E73" s="81"/>
      <c r="F73" s="81"/>
      <c r="G73" s="81"/>
      <c r="H73" s="144"/>
      <c r="I73" s="134"/>
    </row>
    <row r="74" spans="1:9" x14ac:dyDescent="0.25">
      <c r="A74" s="35">
        <v>1</v>
      </c>
      <c r="B74" s="87" t="s">
        <v>68</v>
      </c>
      <c r="C74" s="39" t="s">
        <v>69</v>
      </c>
      <c r="D74" s="38">
        <v>10.000999999999999</v>
      </c>
      <c r="E74" s="38">
        <v>9.9923700000000011</v>
      </c>
      <c r="F74" s="39">
        <v>3</v>
      </c>
      <c r="G74" s="39" t="s">
        <v>13</v>
      </c>
      <c r="H74" s="89">
        <v>66</v>
      </c>
      <c r="I74" s="41">
        <f>20%*H74*D74</f>
        <v>132.01320000000001</v>
      </c>
    </row>
    <row r="75" spans="1:9" x14ac:dyDescent="0.25">
      <c r="A75" s="35">
        <v>2</v>
      </c>
      <c r="B75" s="87" t="s">
        <v>68</v>
      </c>
      <c r="C75" s="39" t="s">
        <v>70</v>
      </c>
      <c r="D75" s="38">
        <v>11.502000000000001</v>
      </c>
      <c r="E75" s="38">
        <v>11.032440000000001</v>
      </c>
      <c r="F75" s="39">
        <v>3</v>
      </c>
      <c r="G75" s="39" t="s">
        <v>13</v>
      </c>
      <c r="H75" s="89">
        <v>66</v>
      </c>
      <c r="I75" s="41">
        <f>20%*H75*D75</f>
        <v>151.82640000000004</v>
      </c>
    </row>
    <row r="76" spans="1:9" ht="15.75" thickBot="1" x14ac:dyDescent="0.3">
      <c r="A76" s="90">
        <v>3</v>
      </c>
      <c r="B76" s="91" t="s">
        <v>68</v>
      </c>
      <c r="C76" s="49" t="s">
        <v>71</v>
      </c>
      <c r="D76" s="48">
        <v>8.0020000000000007</v>
      </c>
      <c r="E76" s="48">
        <v>7.9951400000000001</v>
      </c>
      <c r="F76" s="49">
        <v>4</v>
      </c>
      <c r="G76" s="49" t="s">
        <v>13</v>
      </c>
      <c r="H76" s="155">
        <v>66</v>
      </c>
      <c r="I76" s="158">
        <f>20%*H76*D76</f>
        <v>105.62640000000002</v>
      </c>
    </row>
    <row r="77" spans="1:9" x14ac:dyDescent="0.25">
      <c r="A77" s="106"/>
      <c r="B77" s="166"/>
      <c r="C77" s="167"/>
      <c r="D77" s="168"/>
      <c r="E77" s="168"/>
      <c r="F77" s="167"/>
      <c r="G77" s="167"/>
      <c r="H77" s="169"/>
      <c r="I77" s="118"/>
    </row>
    <row r="78" spans="1:9" x14ac:dyDescent="0.25">
      <c r="A78" s="106"/>
      <c r="B78" s="166"/>
      <c r="C78" s="167"/>
      <c r="D78" s="168"/>
      <c r="E78" s="168"/>
      <c r="F78" s="167"/>
      <c r="G78" s="167"/>
      <c r="H78" s="169"/>
      <c r="I78" s="118"/>
    </row>
    <row r="79" spans="1:9" x14ac:dyDescent="0.25">
      <c r="A79" s="106"/>
      <c r="B79" s="166"/>
      <c r="C79" s="167"/>
      <c r="D79" s="168"/>
      <c r="E79" s="168"/>
      <c r="F79" s="167"/>
      <c r="G79" s="167"/>
      <c r="H79" s="169"/>
      <c r="I79" s="118"/>
    </row>
    <row r="80" spans="1:9" x14ac:dyDescent="0.25">
      <c r="A80" s="106"/>
      <c r="B80" s="166"/>
      <c r="C80" s="167"/>
      <c r="D80" s="168"/>
      <c r="E80" s="168"/>
      <c r="F80" s="167"/>
      <c r="G80" s="167"/>
      <c r="H80" s="169"/>
      <c r="I80" s="118"/>
    </row>
    <row r="81" spans="1:9" ht="15.75" thickBot="1" x14ac:dyDescent="0.3">
      <c r="A81" s="106"/>
      <c r="B81" s="166"/>
      <c r="C81" s="167"/>
      <c r="D81" s="168"/>
      <c r="E81" s="168"/>
      <c r="F81" s="167"/>
      <c r="G81" s="167"/>
      <c r="H81" s="169"/>
      <c r="I81" s="118"/>
    </row>
    <row r="82" spans="1:9" x14ac:dyDescent="0.25">
      <c r="A82" s="80">
        <v>4</v>
      </c>
      <c r="B82" s="357" t="s">
        <v>68</v>
      </c>
      <c r="C82" s="358" t="s">
        <v>72</v>
      </c>
      <c r="D82" s="359">
        <v>5.5640000000000001</v>
      </c>
      <c r="E82" s="359">
        <v>5.4870799999999997</v>
      </c>
      <c r="F82" s="358">
        <v>4</v>
      </c>
      <c r="G82" s="358" t="s">
        <v>13</v>
      </c>
      <c r="H82" s="144">
        <v>66</v>
      </c>
      <c r="I82" s="326">
        <f>20%*H82*D82</f>
        <v>73.444800000000001</v>
      </c>
    </row>
    <row r="83" spans="1:9" ht="15.75" thickBot="1" x14ac:dyDescent="0.3">
      <c r="A83" s="90">
        <v>5</v>
      </c>
      <c r="B83" s="91" t="s">
        <v>68</v>
      </c>
      <c r="C83" s="49" t="s">
        <v>73</v>
      </c>
      <c r="D83" s="48">
        <v>10.003</v>
      </c>
      <c r="E83" s="48">
        <v>9.9933799999999984</v>
      </c>
      <c r="F83" s="49">
        <v>3</v>
      </c>
      <c r="G83" s="49" t="s">
        <v>13</v>
      </c>
      <c r="H83" s="155">
        <v>66</v>
      </c>
      <c r="I83" s="158">
        <f>20%*H83*D83</f>
        <v>132.03960000000001</v>
      </c>
    </row>
    <row r="84" spans="1:9" ht="15.75" thickBot="1" x14ac:dyDescent="0.3">
      <c r="A84" s="159"/>
      <c r="B84" s="160" t="s">
        <v>26</v>
      </c>
      <c r="C84" s="161"/>
      <c r="D84" s="162">
        <f>SUM(D74:D83)</f>
        <v>45.072000000000003</v>
      </c>
      <c r="E84" s="162"/>
      <c r="F84" s="160"/>
      <c r="G84" s="163"/>
      <c r="H84" s="164"/>
      <c r="I84" s="165"/>
    </row>
    <row r="85" spans="1:9" x14ac:dyDescent="0.25">
      <c r="A85" s="80"/>
      <c r="B85" s="81"/>
      <c r="C85" s="81"/>
      <c r="D85" s="81"/>
      <c r="E85" s="81"/>
      <c r="F85" s="81"/>
      <c r="G85" s="81"/>
      <c r="H85" s="144"/>
      <c r="I85" s="134"/>
    </row>
    <row r="86" spans="1:9" x14ac:dyDescent="0.25">
      <c r="A86" s="35">
        <v>1</v>
      </c>
      <c r="B86" s="87" t="s">
        <v>74</v>
      </c>
      <c r="C86" s="39" t="s">
        <v>75</v>
      </c>
      <c r="D86" s="38">
        <v>5.0010000000000003</v>
      </c>
      <c r="E86" s="38">
        <v>4.9964599999999999</v>
      </c>
      <c r="F86" s="39">
        <v>3</v>
      </c>
      <c r="G86" s="39" t="s">
        <v>13</v>
      </c>
      <c r="H86" s="89">
        <v>66</v>
      </c>
      <c r="I86" s="41">
        <f>20%*H86*D86</f>
        <v>66.013200000000012</v>
      </c>
    </row>
    <row r="87" spans="1:9" x14ac:dyDescent="0.25">
      <c r="A87" s="35">
        <v>2</v>
      </c>
      <c r="B87" s="87" t="s">
        <v>74</v>
      </c>
      <c r="C87" s="39" t="s">
        <v>76</v>
      </c>
      <c r="D87" s="38">
        <v>9.0879999999999992</v>
      </c>
      <c r="E87" s="38">
        <v>9.0809099999999994</v>
      </c>
      <c r="F87" s="39">
        <v>3</v>
      </c>
      <c r="G87" s="39" t="s">
        <v>13</v>
      </c>
      <c r="H87" s="89">
        <v>66</v>
      </c>
      <c r="I87" s="41">
        <f>20%*H87*D87</f>
        <v>119.9616</v>
      </c>
    </row>
    <row r="88" spans="1:9" x14ac:dyDescent="0.25">
      <c r="A88" s="35">
        <v>3</v>
      </c>
      <c r="B88" s="87" t="s">
        <v>74</v>
      </c>
      <c r="C88" s="39" t="s">
        <v>77</v>
      </c>
      <c r="D88" s="170">
        <v>10.002000000000001</v>
      </c>
      <c r="E88" s="170">
        <v>8.9998799999999992</v>
      </c>
      <c r="F88" s="39">
        <v>3</v>
      </c>
      <c r="G88" s="39" t="s">
        <v>13</v>
      </c>
      <c r="H88" s="89">
        <v>66</v>
      </c>
      <c r="I88" s="41">
        <f>20%*H88*D88</f>
        <v>132.02640000000002</v>
      </c>
    </row>
    <row r="89" spans="1:9" x14ac:dyDescent="0.25">
      <c r="A89" s="35">
        <v>4</v>
      </c>
      <c r="B89" s="87" t="s">
        <v>74</v>
      </c>
      <c r="C89" s="39" t="s">
        <v>78</v>
      </c>
      <c r="D89" s="38">
        <v>10.002000000000001</v>
      </c>
      <c r="E89" s="38">
        <v>9.9921100000000003</v>
      </c>
      <c r="F89" s="39">
        <v>3</v>
      </c>
      <c r="G89" s="39" t="s">
        <v>13</v>
      </c>
      <c r="H89" s="89">
        <v>66</v>
      </c>
      <c r="I89" s="41">
        <f>20%*H89*D89</f>
        <v>132.02640000000002</v>
      </c>
    </row>
    <row r="90" spans="1:9" ht="15.75" thickBot="1" x14ac:dyDescent="0.3">
      <c r="A90" s="68">
        <v>5</v>
      </c>
      <c r="B90" s="135" t="s">
        <v>74</v>
      </c>
      <c r="C90" s="136" t="s">
        <v>79</v>
      </c>
      <c r="D90" s="137">
        <v>10.002000000000001</v>
      </c>
      <c r="E90" s="137">
        <v>9.9949699999999986</v>
      </c>
      <c r="F90" s="136">
        <v>3</v>
      </c>
      <c r="G90" s="136" t="s">
        <v>13</v>
      </c>
      <c r="H90" s="74">
        <v>66</v>
      </c>
      <c r="I90" s="248">
        <f>20%*H90*D90</f>
        <v>132.02640000000002</v>
      </c>
    </row>
    <row r="91" spans="1:9" ht="15.75" thickBot="1" x14ac:dyDescent="0.3">
      <c r="A91" s="76"/>
      <c r="B91" s="53" t="s">
        <v>26</v>
      </c>
      <c r="C91" s="102"/>
      <c r="D91" s="103">
        <f>SUM(D86:D90)</f>
        <v>44.095000000000006</v>
      </c>
      <c r="E91" s="103"/>
      <c r="F91" s="55"/>
      <c r="G91" s="53"/>
      <c r="H91" s="105"/>
      <c r="I91" s="59"/>
    </row>
    <row r="92" spans="1:9" x14ac:dyDescent="0.25">
      <c r="A92" s="80"/>
      <c r="B92" s="82"/>
      <c r="C92" s="171"/>
      <c r="D92" s="172"/>
      <c r="E92" s="172"/>
      <c r="F92" s="173"/>
      <c r="G92" s="174"/>
      <c r="H92" s="175"/>
      <c r="I92" s="134"/>
    </row>
    <row r="93" spans="1:9" x14ac:dyDescent="0.25">
      <c r="A93" s="35">
        <v>1</v>
      </c>
      <c r="B93" s="87" t="s">
        <v>80</v>
      </c>
      <c r="C93" s="39" t="s">
        <v>81</v>
      </c>
      <c r="D93" s="38">
        <v>7.7539999999999996</v>
      </c>
      <c r="E93" s="38">
        <v>7.7464499999999994</v>
      </c>
      <c r="F93" s="39">
        <v>4</v>
      </c>
      <c r="G93" s="39" t="s">
        <v>13</v>
      </c>
      <c r="H93" s="89">
        <v>66</v>
      </c>
      <c r="I93" s="41">
        <f t="shared" ref="I93:I103" si="2">20%*H93*D93</f>
        <v>102.3528</v>
      </c>
    </row>
    <row r="94" spans="1:9" x14ac:dyDescent="0.25">
      <c r="A94" s="35">
        <v>2</v>
      </c>
      <c r="B94" s="87" t="s">
        <v>80</v>
      </c>
      <c r="C94" s="39" t="s">
        <v>82</v>
      </c>
      <c r="D94" s="38">
        <v>7.7539999999999996</v>
      </c>
      <c r="E94" s="38">
        <v>7.7469899999999994</v>
      </c>
      <c r="F94" s="39">
        <v>4</v>
      </c>
      <c r="G94" s="39" t="s">
        <v>13</v>
      </c>
      <c r="H94" s="89">
        <v>66</v>
      </c>
      <c r="I94" s="41">
        <f t="shared" si="2"/>
        <v>102.3528</v>
      </c>
    </row>
    <row r="95" spans="1:9" x14ac:dyDescent="0.25">
      <c r="A95" s="35">
        <v>3</v>
      </c>
      <c r="B95" s="87" t="s">
        <v>80</v>
      </c>
      <c r="C95" s="39" t="s">
        <v>83</v>
      </c>
      <c r="D95" s="38">
        <v>12.504</v>
      </c>
      <c r="E95" s="38">
        <v>12.49427</v>
      </c>
      <c r="F95" s="39">
        <v>4</v>
      </c>
      <c r="G95" s="39" t="s">
        <v>13</v>
      </c>
      <c r="H95" s="89">
        <v>66</v>
      </c>
      <c r="I95" s="41">
        <f t="shared" si="2"/>
        <v>165.05280000000002</v>
      </c>
    </row>
    <row r="96" spans="1:9" x14ac:dyDescent="0.25">
      <c r="A96" s="35">
        <v>4</v>
      </c>
      <c r="B96" s="87" t="s">
        <v>80</v>
      </c>
      <c r="C96" s="39" t="s">
        <v>84</v>
      </c>
      <c r="D96" s="38">
        <v>13</v>
      </c>
      <c r="E96" s="38">
        <v>12.98733</v>
      </c>
      <c r="F96" s="39">
        <v>3</v>
      </c>
      <c r="G96" s="39" t="s">
        <v>13</v>
      </c>
      <c r="H96" s="89">
        <v>66</v>
      </c>
      <c r="I96" s="41">
        <f t="shared" si="2"/>
        <v>171.60000000000002</v>
      </c>
    </row>
    <row r="97" spans="1:9" x14ac:dyDescent="0.25">
      <c r="A97" s="35">
        <v>5</v>
      </c>
      <c r="B97" s="87" t="s">
        <v>80</v>
      </c>
      <c r="C97" s="97" t="s">
        <v>85</v>
      </c>
      <c r="D97" s="98">
        <v>15.002000000000001</v>
      </c>
      <c r="E97" s="98">
        <v>14.985139999999999</v>
      </c>
      <c r="F97" s="39">
        <v>3</v>
      </c>
      <c r="G97" s="39" t="s">
        <v>13</v>
      </c>
      <c r="H97" s="121">
        <v>66</v>
      </c>
      <c r="I97" s="41">
        <f t="shared" si="2"/>
        <v>198.02640000000002</v>
      </c>
    </row>
    <row r="98" spans="1:9" x14ac:dyDescent="0.25">
      <c r="A98" s="35">
        <v>6</v>
      </c>
      <c r="B98" s="87" t="s">
        <v>80</v>
      </c>
      <c r="C98" s="39" t="s">
        <v>86</v>
      </c>
      <c r="D98" s="38">
        <v>10</v>
      </c>
      <c r="E98" s="38">
        <v>9.9915000000000003</v>
      </c>
      <c r="F98" s="39">
        <v>3</v>
      </c>
      <c r="G98" s="39" t="s">
        <v>13</v>
      </c>
      <c r="H98" s="89">
        <v>66</v>
      </c>
      <c r="I98" s="41">
        <f t="shared" si="2"/>
        <v>132</v>
      </c>
    </row>
    <row r="99" spans="1:9" x14ac:dyDescent="0.25">
      <c r="A99" s="35">
        <v>7</v>
      </c>
      <c r="B99" s="87" t="s">
        <v>80</v>
      </c>
      <c r="C99" s="39" t="s">
        <v>87</v>
      </c>
      <c r="D99" s="38">
        <v>10.752000000000001</v>
      </c>
      <c r="E99" s="38">
        <v>10.740500000000001</v>
      </c>
      <c r="F99" s="39">
        <v>3</v>
      </c>
      <c r="G99" s="39" t="s">
        <v>13</v>
      </c>
      <c r="H99" s="89">
        <v>66</v>
      </c>
      <c r="I99" s="41">
        <f t="shared" si="2"/>
        <v>141.92640000000003</v>
      </c>
    </row>
    <row r="100" spans="1:9" x14ac:dyDescent="0.25">
      <c r="A100" s="35">
        <v>8</v>
      </c>
      <c r="B100" s="87" t="s">
        <v>80</v>
      </c>
      <c r="C100" s="39" t="s">
        <v>88</v>
      </c>
      <c r="D100" s="38">
        <v>4.2510000000000003</v>
      </c>
      <c r="E100" s="38">
        <v>4.2458400000000003</v>
      </c>
      <c r="F100" s="39">
        <v>4</v>
      </c>
      <c r="G100" s="39" t="s">
        <v>13</v>
      </c>
      <c r="H100" s="89">
        <v>66</v>
      </c>
      <c r="I100" s="41">
        <f t="shared" si="2"/>
        <v>56.113200000000006</v>
      </c>
    </row>
    <row r="101" spans="1:9" x14ac:dyDescent="0.25">
      <c r="A101" s="35">
        <v>9</v>
      </c>
      <c r="B101" s="87" t="s">
        <v>80</v>
      </c>
      <c r="C101" s="39" t="s">
        <v>89</v>
      </c>
      <c r="D101" s="38">
        <v>15.003</v>
      </c>
      <c r="E101" s="38">
        <v>14.827069999999999</v>
      </c>
      <c r="F101" s="39">
        <v>3</v>
      </c>
      <c r="G101" s="39" t="s">
        <v>13</v>
      </c>
      <c r="H101" s="89">
        <v>66</v>
      </c>
      <c r="I101" s="41">
        <f t="shared" si="2"/>
        <v>198.03960000000001</v>
      </c>
    </row>
    <row r="102" spans="1:9" x14ac:dyDescent="0.25">
      <c r="A102" s="35">
        <v>10</v>
      </c>
      <c r="B102" s="87" t="s">
        <v>80</v>
      </c>
      <c r="C102" s="39" t="s">
        <v>90</v>
      </c>
      <c r="D102" s="38">
        <v>19.007000000000001</v>
      </c>
      <c r="E102" s="38">
        <v>18.561900000000001</v>
      </c>
      <c r="F102" s="39">
        <v>3</v>
      </c>
      <c r="G102" s="39" t="s">
        <v>13</v>
      </c>
      <c r="H102" s="89">
        <v>66</v>
      </c>
      <c r="I102" s="41">
        <f t="shared" si="2"/>
        <v>250.89240000000004</v>
      </c>
    </row>
    <row r="103" spans="1:9" ht="15.75" thickBot="1" x14ac:dyDescent="0.3">
      <c r="A103" s="90">
        <v>11</v>
      </c>
      <c r="B103" s="91" t="s">
        <v>80</v>
      </c>
      <c r="C103" s="49" t="s">
        <v>91</v>
      </c>
      <c r="D103" s="48">
        <v>13.821999999999999</v>
      </c>
      <c r="E103" s="48">
        <v>13.803030000000001</v>
      </c>
      <c r="F103" s="49">
        <v>3</v>
      </c>
      <c r="G103" s="49" t="s">
        <v>13</v>
      </c>
      <c r="H103" s="155">
        <v>66</v>
      </c>
      <c r="I103" s="51">
        <f t="shared" si="2"/>
        <v>182.4504</v>
      </c>
    </row>
    <row r="104" spans="1:9" ht="15.75" thickBot="1" x14ac:dyDescent="0.3">
      <c r="A104" s="156"/>
      <c r="B104" s="138" t="s">
        <v>26</v>
      </c>
      <c r="C104" s="139"/>
      <c r="D104" s="140">
        <f>SUM(D93:D103)</f>
        <v>128.84900000000002</v>
      </c>
      <c r="E104" s="140"/>
      <c r="F104" s="141"/>
      <c r="G104" s="138"/>
      <c r="H104" s="142"/>
      <c r="I104" s="86"/>
    </row>
    <row r="105" spans="1:9" x14ac:dyDescent="0.25">
      <c r="A105" s="80"/>
      <c r="B105" s="81"/>
      <c r="C105" s="81"/>
      <c r="D105" s="81"/>
      <c r="E105" s="81"/>
      <c r="F105" s="81"/>
      <c r="G105" s="81"/>
      <c r="H105" s="144"/>
      <c r="I105" s="134"/>
    </row>
    <row r="106" spans="1:9" x14ac:dyDescent="0.25">
      <c r="A106" s="35">
        <v>1</v>
      </c>
      <c r="B106" s="87" t="s">
        <v>92</v>
      </c>
      <c r="C106" s="97" t="s">
        <v>93</v>
      </c>
      <c r="D106" s="98">
        <v>10</v>
      </c>
      <c r="E106" s="98">
        <v>9.9928399999999993</v>
      </c>
      <c r="F106" s="39">
        <v>3</v>
      </c>
      <c r="G106" s="39" t="s">
        <v>13</v>
      </c>
      <c r="H106" s="89">
        <v>66</v>
      </c>
      <c r="I106" s="41">
        <f>20%*H106*D106</f>
        <v>132</v>
      </c>
    </row>
    <row r="107" spans="1:9" x14ac:dyDescent="0.25">
      <c r="A107" s="35">
        <v>2</v>
      </c>
      <c r="B107" s="87" t="s">
        <v>92</v>
      </c>
      <c r="C107" s="97" t="s">
        <v>94</v>
      </c>
      <c r="D107" s="97">
        <v>90.793999999999997</v>
      </c>
      <c r="E107" s="98">
        <v>89.597409999999996</v>
      </c>
      <c r="F107" s="39">
        <v>3</v>
      </c>
      <c r="G107" s="39" t="s">
        <v>13</v>
      </c>
      <c r="H107" s="89">
        <v>66</v>
      </c>
      <c r="I107" s="41">
        <f>20%*H107*D107</f>
        <v>1198.4808</v>
      </c>
    </row>
    <row r="108" spans="1:9" ht="15.75" thickBot="1" x14ac:dyDescent="0.3">
      <c r="A108" s="90">
        <v>3</v>
      </c>
      <c r="B108" s="91" t="s">
        <v>92</v>
      </c>
      <c r="C108" s="49" t="s">
        <v>95</v>
      </c>
      <c r="D108" s="48">
        <v>10</v>
      </c>
      <c r="E108" s="48">
        <v>9.9863300000000006</v>
      </c>
      <c r="F108" s="49">
        <v>3</v>
      </c>
      <c r="G108" s="49" t="s">
        <v>13</v>
      </c>
      <c r="H108" s="155">
        <v>66</v>
      </c>
      <c r="I108" s="51">
        <f>20%*H108*D108</f>
        <v>132</v>
      </c>
    </row>
    <row r="109" spans="1:9" ht="15.75" thickBot="1" x14ac:dyDescent="0.3">
      <c r="A109" s="156"/>
      <c r="B109" s="138" t="s">
        <v>26</v>
      </c>
      <c r="C109" s="139"/>
      <c r="D109" s="140">
        <f>SUM(D106:D108)</f>
        <v>110.794</v>
      </c>
      <c r="E109" s="140"/>
      <c r="F109" s="176"/>
      <c r="G109" s="141"/>
      <c r="H109" s="142"/>
      <c r="I109" s="86"/>
    </row>
    <row r="110" spans="1:9" x14ac:dyDescent="0.25">
      <c r="A110" s="80"/>
      <c r="B110" s="81"/>
      <c r="C110" s="81"/>
      <c r="D110" s="81"/>
      <c r="E110" s="81"/>
      <c r="F110" s="81"/>
      <c r="G110" s="81"/>
      <c r="H110" s="144"/>
      <c r="I110" s="134"/>
    </row>
    <row r="111" spans="1:9" x14ac:dyDescent="0.25">
      <c r="A111" s="35">
        <v>1</v>
      </c>
      <c r="B111" s="87" t="s">
        <v>96</v>
      </c>
      <c r="C111" s="39" t="s">
        <v>97</v>
      </c>
      <c r="D111" s="38">
        <v>19.253</v>
      </c>
      <c r="E111" s="38">
        <v>19.23836</v>
      </c>
      <c r="F111" s="39">
        <v>3</v>
      </c>
      <c r="G111" s="39" t="s">
        <v>13</v>
      </c>
      <c r="H111" s="89">
        <v>66</v>
      </c>
      <c r="I111" s="41">
        <f t="shared" ref="I111:I116" si="3">20%*H111*D111</f>
        <v>254.13960000000003</v>
      </c>
    </row>
    <row r="112" spans="1:9" x14ac:dyDescent="0.25">
      <c r="A112" s="35">
        <v>2</v>
      </c>
      <c r="B112" s="87" t="s">
        <v>96</v>
      </c>
      <c r="C112" s="39" t="s">
        <v>98</v>
      </c>
      <c r="D112" s="38">
        <v>23.896000000000001</v>
      </c>
      <c r="E112" s="38">
        <v>23.876919999999998</v>
      </c>
      <c r="F112" s="39">
        <v>3</v>
      </c>
      <c r="G112" s="39" t="s">
        <v>13</v>
      </c>
      <c r="H112" s="89">
        <v>66</v>
      </c>
      <c r="I112" s="41">
        <f t="shared" si="3"/>
        <v>315.42720000000003</v>
      </c>
    </row>
    <row r="113" spans="1:9" x14ac:dyDescent="0.25">
      <c r="A113" s="35">
        <v>3</v>
      </c>
      <c r="B113" s="87" t="s">
        <v>96</v>
      </c>
      <c r="C113" s="39" t="s">
        <v>99</v>
      </c>
      <c r="D113" s="38">
        <v>20.003</v>
      </c>
      <c r="E113" s="38">
        <v>19.986330000000002</v>
      </c>
      <c r="F113" s="39">
        <v>4</v>
      </c>
      <c r="G113" s="39" t="s">
        <v>13</v>
      </c>
      <c r="H113" s="89">
        <v>66</v>
      </c>
      <c r="I113" s="41">
        <f t="shared" si="3"/>
        <v>264.03960000000001</v>
      </c>
    </row>
    <row r="114" spans="1:9" x14ac:dyDescent="0.25">
      <c r="A114" s="35">
        <v>4</v>
      </c>
      <c r="B114" s="87" t="s">
        <v>96</v>
      </c>
      <c r="C114" s="39" t="s">
        <v>100</v>
      </c>
      <c r="D114" s="38">
        <v>12.502000000000001</v>
      </c>
      <c r="E114" s="38">
        <v>12.491389999999999</v>
      </c>
      <c r="F114" s="39">
        <v>3</v>
      </c>
      <c r="G114" s="39" t="s">
        <v>13</v>
      </c>
      <c r="H114" s="89">
        <v>66</v>
      </c>
      <c r="I114" s="41">
        <f t="shared" si="3"/>
        <v>165.02640000000002</v>
      </c>
    </row>
    <row r="115" spans="1:9" x14ac:dyDescent="0.25">
      <c r="A115" s="35">
        <v>5</v>
      </c>
      <c r="B115" s="87" t="s">
        <v>96</v>
      </c>
      <c r="C115" s="39" t="s">
        <v>101</v>
      </c>
      <c r="D115" s="38">
        <v>24.901</v>
      </c>
      <c r="E115" s="38">
        <v>24.81934</v>
      </c>
      <c r="F115" s="39">
        <v>3</v>
      </c>
      <c r="G115" s="39" t="s">
        <v>13</v>
      </c>
      <c r="H115" s="89">
        <v>66</v>
      </c>
      <c r="I115" s="41">
        <f t="shared" si="3"/>
        <v>328.69320000000005</v>
      </c>
    </row>
    <row r="116" spans="1:9" ht="15.75" thickBot="1" x14ac:dyDescent="0.3">
      <c r="A116" s="90">
        <v>6</v>
      </c>
      <c r="B116" s="91" t="s">
        <v>96</v>
      </c>
      <c r="C116" s="49" t="s">
        <v>102</v>
      </c>
      <c r="D116" s="48">
        <v>193.767</v>
      </c>
      <c r="E116" s="48">
        <v>180.33568</v>
      </c>
      <c r="F116" s="49">
        <v>3</v>
      </c>
      <c r="G116" s="49" t="s">
        <v>13</v>
      </c>
      <c r="H116" s="155">
        <v>66</v>
      </c>
      <c r="I116" s="51">
        <f t="shared" si="3"/>
        <v>2557.7244000000001</v>
      </c>
    </row>
    <row r="117" spans="1:9" ht="15.75" thickBot="1" x14ac:dyDescent="0.3">
      <c r="A117" s="156"/>
      <c r="B117" s="138" t="s">
        <v>26</v>
      </c>
      <c r="C117" s="139"/>
      <c r="D117" s="140">
        <f>SUM(D111:D116)</f>
        <v>294.322</v>
      </c>
      <c r="E117" s="140"/>
      <c r="F117" s="141"/>
      <c r="G117" s="138"/>
      <c r="H117" s="142"/>
      <c r="I117" s="86"/>
    </row>
    <row r="118" spans="1:9" x14ac:dyDescent="0.25">
      <c r="A118" s="80"/>
      <c r="B118" s="81"/>
      <c r="C118" s="81"/>
      <c r="D118" s="81"/>
      <c r="E118" s="81"/>
      <c r="F118" s="81"/>
      <c r="G118" s="81"/>
      <c r="H118" s="144"/>
      <c r="I118" s="134"/>
    </row>
    <row r="119" spans="1:9" x14ac:dyDescent="0.25">
      <c r="A119" s="35">
        <v>1</v>
      </c>
      <c r="B119" s="87" t="s">
        <v>103</v>
      </c>
      <c r="C119" s="97" t="s">
        <v>104</v>
      </c>
      <c r="D119" s="98">
        <v>6</v>
      </c>
      <c r="E119" s="98">
        <v>5.9955699999999998</v>
      </c>
      <c r="F119" s="39">
        <v>3</v>
      </c>
      <c r="G119" s="39" t="s">
        <v>13</v>
      </c>
      <c r="H119" s="89">
        <v>66</v>
      </c>
      <c r="I119" s="41">
        <f>20%*H119*D119</f>
        <v>79.2</v>
      </c>
    </row>
    <row r="120" spans="1:9" x14ac:dyDescent="0.25">
      <c r="A120" s="35">
        <v>2</v>
      </c>
      <c r="B120" s="87" t="s">
        <v>103</v>
      </c>
      <c r="C120" s="97" t="s">
        <v>105</v>
      </c>
      <c r="D120" s="97">
        <v>5.9980000000000002</v>
      </c>
      <c r="E120" s="98">
        <v>5.9942200000000003</v>
      </c>
      <c r="F120" s="39">
        <v>3</v>
      </c>
      <c r="G120" s="39" t="s">
        <v>13</v>
      </c>
      <c r="H120" s="89">
        <v>66</v>
      </c>
      <c r="I120" s="41">
        <f>20%*H120*D120</f>
        <v>79.173600000000008</v>
      </c>
    </row>
    <row r="121" spans="1:9" ht="15.75" thickBot="1" x14ac:dyDescent="0.3">
      <c r="A121" s="90">
        <v>3</v>
      </c>
      <c r="B121" s="91" t="s">
        <v>103</v>
      </c>
      <c r="C121" s="99" t="s">
        <v>106</v>
      </c>
      <c r="D121" s="195">
        <v>10</v>
      </c>
      <c r="E121" s="195">
        <v>9.9908000000000001</v>
      </c>
      <c r="F121" s="49">
        <v>3</v>
      </c>
      <c r="G121" s="49" t="s">
        <v>13</v>
      </c>
      <c r="H121" s="155">
        <v>66</v>
      </c>
      <c r="I121" s="158">
        <f>20%*H121*D121</f>
        <v>132</v>
      </c>
    </row>
    <row r="122" spans="1:9" x14ac:dyDescent="0.25">
      <c r="A122" s="106"/>
      <c r="B122" s="166"/>
      <c r="C122" s="360"/>
      <c r="D122" s="193"/>
      <c r="E122" s="193"/>
      <c r="F122" s="167"/>
      <c r="G122" s="167"/>
      <c r="H122" s="169"/>
      <c r="I122" s="118"/>
    </row>
    <row r="123" spans="1:9" x14ac:dyDescent="0.25">
      <c r="A123" s="106"/>
      <c r="B123" s="166"/>
      <c r="C123" s="360"/>
      <c r="D123" s="193"/>
      <c r="E123" s="193"/>
      <c r="F123" s="167"/>
      <c r="G123" s="167"/>
      <c r="H123" s="169"/>
      <c r="I123" s="118"/>
    </row>
    <row r="124" spans="1:9" x14ac:dyDescent="0.25">
      <c r="A124" s="106"/>
      <c r="B124" s="166"/>
      <c r="C124" s="360"/>
      <c r="D124" s="193"/>
      <c r="E124" s="193"/>
      <c r="F124" s="167"/>
      <c r="G124" s="167"/>
      <c r="H124" s="169"/>
      <c r="I124" s="118"/>
    </row>
    <row r="125" spans="1:9" x14ac:dyDescent="0.25">
      <c r="A125" s="106"/>
      <c r="B125" s="166"/>
      <c r="C125" s="360"/>
      <c r="D125" s="193"/>
      <c r="E125" s="193"/>
      <c r="F125" s="167"/>
      <c r="G125" s="167"/>
      <c r="H125" s="169"/>
      <c r="I125" s="118"/>
    </row>
    <row r="126" spans="1:9" ht="15.75" thickBot="1" x14ac:dyDescent="0.3">
      <c r="A126" s="106"/>
      <c r="B126" s="166"/>
      <c r="C126" s="360"/>
      <c r="D126" s="193"/>
      <c r="E126" s="193"/>
      <c r="F126" s="167"/>
      <c r="G126" s="167"/>
      <c r="H126" s="169"/>
      <c r="I126" s="118"/>
    </row>
    <row r="127" spans="1:9" x14ac:dyDescent="0.25">
      <c r="A127" s="80">
        <v>4</v>
      </c>
      <c r="B127" s="357" t="s">
        <v>103</v>
      </c>
      <c r="C127" s="358" t="s">
        <v>107</v>
      </c>
      <c r="D127" s="359">
        <v>31.5</v>
      </c>
      <c r="E127" s="359">
        <v>29.408669999999997</v>
      </c>
      <c r="F127" s="358">
        <v>3</v>
      </c>
      <c r="G127" s="358" t="s">
        <v>13</v>
      </c>
      <c r="H127" s="144">
        <v>66</v>
      </c>
      <c r="I127" s="326">
        <f>20%*H127*D127</f>
        <v>415.8</v>
      </c>
    </row>
    <row r="128" spans="1:9" ht="15.75" thickBot="1" x14ac:dyDescent="0.3">
      <c r="A128" s="90">
        <v>5</v>
      </c>
      <c r="B128" s="178" t="s">
        <v>103</v>
      </c>
      <c r="C128" s="179" t="s">
        <v>108</v>
      </c>
      <c r="D128" s="180">
        <v>10.289</v>
      </c>
      <c r="E128" s="181">
        <v>8.3067499999999992</v>
      </c>
      <c r="F128" s="182">
        <v>3</v>
      </c>
      <c r="G128" s="182" t="s">
        <v>13</v>
      </c>
      <c r="H128" s="132">
        <v>66</v>
      </c>
      <c r="I128" s="158">
        <f>20%*H128*D128</f>
        <v>135.81480000000002</v>
      </c>
    </row>
    <row r="129" spans="1:9" ht="15.75" thickBot="1" x14ac:dyDescent="0.3">
      <c r="A129" s="183"/>
      <c r="B129" s="184" t="s">
        <v>26</v>
      </c>
      <c r="C129" s="185"/>
      <c r="D129" s="186">
        <f>SUM(D119:D128)</f>
        <v>63.787000000000006</v>
      </c>
      <c r="E129" s="186"/>
      <c r="F129" s="184"/>
      <c r="G129" s="187"/>
      <c r="H129" s="188"/>
      <c r="I129" s="189"/>
    </row>
    <row r="130" spans="1:9" x14ac:dyDescent="0.25">
      <c r="A130" s="159"/>
      <c r="B130" s="160"/>
      <c r="C130" s="161"/>
      <c r="D130" s="162"/>
      <c r="E130" s="162"/>
      <c r="F130" s="160"/>
      <c r="G130" s="190"/>
      <c r="H130" s="164"/>
      <c r="I130" s="165"/>
    </row>
    <row r="131" spans="1:9" x14ac:dyDescent="0.25">
      <c r="A131" s="35">
        <v>1</v>
      </c>
      <c r="B131" s="87" t="s">
        <v>109</v>
      </c>
      <c r="C131" s="146" t="s">
        <v>110</v>
      </c>
      <c r="D131" s="191">
        <v>4.2510000000000003</v>
      </c>
      <c r="E131" s="177">
        <v>4.2480399999999996</v>
      </c>
      <c r="F131" s="39">
        <v>3</v>
      </c>
      <c r="G131" s="39" t="s">
        <v>13</v>
      </c>
      <c r="H131" s="89">
        <v>66</v>
      </c>
      <c r="I131" s="41">
        <f>20%*H131*D131</f>
        <v>56.113200000000006</v>
      </c>
    </row>
    <row r="132" spans="1:9" x14ac:dyDescent="0.25">
      <c r="A132" s="35">
        <v>2</v>
      </c>
      <c r="B132" s="87" t="s">
        <v>109</v>
      </c>
      <c r="C132" s="39" t="s">
        <v>111</v>
      </c>
      <c r="D132" s="38">
        <v>15</v>
      </c>
      <c r="E132" s="38">
        <v>14.9749</v>
      </c>
      <c r="F132" s="39">
        <v>3</v>
      </c>
      <c r="G132" s="39" t="s">
        <v>13</v>
      </c>
      <c r="H132" s="89">
        <v>66</v>
      </c>
      <c r="I132" s="41">
        <f>20%*H132*D132</f>
        <v>198.00000000000003</v>
      </c>
    </row>
    <row r="133" spans="1:9" x14ac:dyDescent="0.25">
      <c r="A133" s="35">
        <v>3</v>
      </c>
      <c r="B133" s="87" t="s">
        <v>109</v>
      </c>
      <c r="C133" s="146" t="s">
        <v>112</v>
      </c>
      <c r="D133" s="191">
        <v>3.2669999999999999</v>
      </c>
      <c r="E133" s="177">
        <v>3.26288</v>
      </c>
      <c r="F133" s="39">
        <v>3</v>
      </c>
      <c r="G133" s="39" t="s">
        <v>13</v>
      </c>
      <c r="H133" s="89">
        <v>66</v>
      </c>
      <c r="I133" s="41">
        <f>20%*H133*D133</f>
        <v>43.124400000000001</v>
      </c>
    </row>
    <row r="134" spans="1:9" x14ac:dyDescent="0.25">
      <c r="A134" s="35">
        <v>4</v>
      </c>
      <c r="B134" s="87" t="s">
        <v>109</v>
      </c>
      <c r="C134" s="39" t="s">
        <v>113</v>
      </c>
      <c r="D134" s="38">
        <v>5.5010000000000003</v>
      </c>
      <c r="E134" s="38">
        <v>5.4954000000000001</v>
      </c>
      <c r="F134" s="39">
        <v>3</v>
      </c>
      <c r="G134" s="39" t="s">
        <v>13</v>
      </c>
      <c r="H134" s="89">
        <v>66</v>
      </c>
      <c r="I134" s="41">
        <f t="shared" ref="I134:I139" si="4">20%*H134*D134</f>
        <v>72.613200000000006</v>
      </c>
    </row>
    <row r="135" spans="1:9" x14ac:dyDescent="0.25">
      <c r="A135" s="35">
        <v>5</v>
      </c>
      <c r="B135" s="87" t="s">
        <v>109</v>
      </c>
      <c r="C135" s="125" t="s">
        <v>114</v>
      </c>
      <c r="D135" s="124">
        <v>3.3010000000000002</v>
      </c>
      <c r="E135" s="124">
        <v>2.99796</v>
      </c>
      <c r="F135" s="125">
        <v>4</v>
      </c>
      <c r="G135" s="125" t="s">
        <v>13</v>
      </c>
      <c r="H135" s="126">
        <v>66</v>
      </c>
      <c r="I135" s="41">
        <f t="shared" si="4"/>
        <v>43.573200000000007</v>
      </c>
    </row>
    <row r="136" spans="1:9" x14ac:dyDescent="0.25">
      <c r="A136" s="35">
        <v>6</v>
      </c>
      <c r="B136" s="87" t="s">
        <v>109</v>
      </c>
      <c r="C136" s="125" t="s">
        <v>115</v>
      </c>
      <c r="D136" s="124">
        <v>3.2669999999999999</v>
      </c>
      <c r="E136" s="124">
        <v>2.99796</v>
      </c>
      <c r="F136" s="125">
        <v>3</v>
      </c>
      <c r="G136" s="125" t="s">
        <v>13</v>
      </c>
      <c r="H136" s="126">
        <v>66</v>
      </c>
      <c r="I136" s="41">
        <f t="shared" si="4"/>
        <v>43.124400000000001</v>
      </c>
    </row>
    <row r="137" spans="1:9" x14ac:dyDescent="0.25">
      <c r="A137" s="35">
        <v>7</v>
      </c>
      <c r="B137" s="87" t="s">
        <v>109</v>
      </c>
      <c r="C137" s="125" t="s">
        <v>116</v>
      </c>
      <c r="D137" s="124">
        <v>3</v>
      </c>
      <c r="E137" s="124">
        <v>2.9977900000000002</v>
      </c>
      <c r="F137" s="125">
        <v>4</v>
      </c>
      <c r="G137" s="125" t="s">
        <v>13</v>
      </c>
      <c r="H137" s="126">
        <v>66</v>
      </c>
      <c r="I137" s="41">
        <f t="shared" si="4"/>
        <v>39.6</v>
      </c>
    </row>
    <row r="138" spans="1:9" x14ac:dyDescent="0.25">
      <c r="A138" s="35">
        <v>8</v>
      </c>
      <c r="B138" s="87" t="s">
        <v>109</v>
      </c>
      <c r="C138" s="125" t="s">
        <v>117</v>
      </c>
      <c r="D138" s="124">
        <v>3</v>
      </c>
      <c r="E138" s="124">
        <v>2.99743</v>
      </c>
      <c r="F138" s="125">
        <v>4</v>
      </c>
      <c r="G138" s="125" t="s">
        <v>13</v>
      </c>
      <c r="H138" s="126">
        <v>66</v>
      </c>
      <c r="I138" s="41">
        <f t="shared" si="4"/>
        <v>39.6</v>
      </c>
    </row>
    <row r="139" spans="1:9" ht="15.75" thickBot="1" x14ac:dyDescent="0.3">
      <c r="A139" s="90">
        <v>9</v>
      </c>
      <c r="B139" s="91" t="s">
        <v>109</v>
      </c>
      <c r="C139" s="131" t="s">
        <v>118</v>
      </c>
      <c r="D139" s="130">
        <v>3</v>
      </c>
      <c r="E139" s="130">
        <v>2.9976700000000003</v>
      </c>
      <c r="F139" s="131">
        <v>4</v>
      </c>
      <c r="G139" s="131" t="s">
        <v>13</v>
      </c>
      <c r="H139" s="132">
        <v>66</v>
      </c>
      <c r="I139" s="158">
        <f t="shared" si="4"/>
        <v>39.6</v>
      </c>
    </row>
    <row r="140" spans="1:9" ht="15.75" thickBot="1" x14ac:dyDescent="0.3">
      <c r="A140" s="76"/>
      <c r="B140" s="53" t="s">
        <v>26</v>
      </c>
      <c r="C140" s="102"/>
      <c r="D140" s="103">
        <f>SUM(D131:D139)</f>
        <v>43.587000000000003</v>
      </c>
      <c r="E140" s="103"/>
      <c r="F140" s="53"/>
      <c r="G140" s="53"/>
      <c r="H140" s="105"/>
      <c r="I140" s="59"/>
    </row>
    <row r="141" spans="1:9" x14ac:dyDescent="0.25">
      <c r="A141" s="35"/>
      <c r="B141" s="148"/>
      <c r="C141" s="148"/>
      <c r="D141" s="148"/>
      <c r="E141" s="148"/>
      <c r="F141" s="148"/>
      <c r="G141" s="148"/>
      <c r="H141" s="89"/>
      <c r="I141" s="119"/>
    </row>
    <row r="142" spans="1:9" ht="15.75" thickBot="1" x14ac:dyDescent="0.3">
      <c r="A142" s="90">
        <v>1</v>
      </c>
      <c r="B142" s="91" t="s">
        <v>119</v>
      </c>
      <c r="C142" s="153" t="s">
        <v>120</v>
      </c>
      <c r="D142" s="194">
        <v>8.3320000000000007</v>
      </c>
      <c r="E142" s="195">
        <v>8.294649999999999</v>
      </c>
      <c r="F142" s="101">
        <v>3</v>
      </c>
      <c r="G142" s="101" t="s">
        <v>13</v>
      </c>
      <c r="H142" s="196">
        <v>66</v>
      </c>
      <c r="I142" s="158">
        <f>20%*H142*D142</f>
        <v>109.98240000000001</v>
      </c>
    </row>
    <row r="143" spans="1:9" x14ac:dyDescent="0.25">
      <c r="A143" s="43">
        <v>2</v>
      </c>
      <c r="B143" s="197" t="s">
        <v>119</v>
      </c>
      <c r="C143" s="198" t="s">
        <v>121</v>
      </c>
      <c r="D143" s="199">
        <v>13</v>
      </c>
      <c r="E143" s="199">
        <v>12.986600000000001</v>
      </c>
      <c r="F143" s="198">
        <v>3</v>
      </c>
      <c r="G143" s="198" t="s">
        <v>13</v>
      </c>
      <c r="H143" s="200">
        <v>66</v>
      </c>
      <c r="I143" s="45">
        <f>20%*H143*D143</f>
        <v>171.60000000000002</v>
      </c>
    </row>
    <row r="144" spans="1:9" x14ac:dyDescent="0.25">
      <c r="A144" s="35">
        <v>3</v>
      </c>
      <c r="B144" s="87" t="s">
        <v>119</v>
      </c>
      <c r="C144" s="94" t="s">
        <v>122</v>
      </c>
      <c r="D144" s="95">
        <v>13.003</v>
      </c>
      <c r="E144" s="95">
        <v>12.99217</v>
      </c>
      <c r="F144" s="94">
        <v>3</v>
      </c>
      <c r="G144" s="94" t="s">
        <v>13</v>
      </c>
      <c r="H144" s="96">
        <v>66</v>
      </c>
      <c r="I144" s="41">
        <f>20%*H144*D144</f>
        <v>171.6396</v>
      </c>
    </row>
    <row r="145" spans="1:9" x14ac:dyDescent="0.25">
      <c r="A145" s="35">
        <v>4</v>
      </c>
      <c r="B145" s="87" t="s">
        <v>119</v>
      </c>
      <c r="C145" s="146" t="s">
        <v>123</v>
      </c>
      <c r="D145" s="177">
        <v>5.5010000000000003</v>
      </c>
      <c r="E145" s="177">
        <v>5.4961000000000002</v>
      </c>
      <c r="F145" s="94">
        <v>3</v>
      </c>
      <c r="G145" s="94" t="s">
        <v>13</v>
      </c>
      <c r="H145" s="145">
        <v>66</v>
      </c>
      <c r="I145" s="41">
        <f>20%*H145*D145</f>
        <v>72.613200000000006</v>
      </c>
    </row>
    <row r="146" spans="1:9" ht="15.75" thickBot="1" x14ac:dyDescent="0.3">
      <c r="A146" s="90">
        <v>5</v>
      </c>
      <c r="B146" s="91" t="s">
        <v>119</v>
      </c>
      <c r="C146" s="179" t="s">
        <v>124</v>
      </c>
      <c r="D146" s="201">
        <v>9.7509999999999994</v>
      </c>
      <c r="E146" s="201">
        <v>9.7405000000000008</v>
      </c>
      <c r="F146" s="131">
        <v>3</v>
      </c>
      <c r="G146" s="129" t="s">
        <v>13</v>
      </c>
      <c r="H146" s="132">
        <v>66</v>
      </c>
      <c r="I146" s="51">
        <f>20%*H146*D146</f>
        <v>128.7132</v>
      </c>
    </row>
    <row r="147" spans="1:9" ht="15.75" thickBot="1" x14ac:dyDescent="0.3">
      <c r="A147" s="76"/>
      <c r="B147" s="53" t="s">
        <v>26</v>
      </c>
      <c r="C147" s="102"/>
      <c r="D147" s="103">
        <f>SUM(D142:D146)</f>
        <v>49.586999999999996</v>
      </c>
      <c r="E147" s="103"/>
      <c r="F147" s="53"/>
      <c r="G147" s="104"/>
      <c r="H147" s="105"/>
      <c r="I147" s="59"/>
    </row>
    <row r="148" spans="1:9" x14ac:dyDescent="0.25">
      <c r="A148" s="80"/>
      <c r="B148" s="81"/>
      <c r="C148" s="81"/>
      <c r="D148" s="81"/>
      <c r="E148" s="81"/>
      <c r="F148" s="81"/>
      <c r="G148" s="81"/>
      <c r="H148" s="144"/>
      <c r="I148" s="86"/>
    </row>
    <row r="149" spans="1:9" x14ac:dyDescent="0.25">
      <c r="A149" s="35">
        <v>1</v>
      </c>
      <c r="B149" s="87" t="s">
        <v>125</v>
      </c>
      <c r="C149" s="94" t="s">
        <v>126</v>
      </c>
      <c r="D149" s="95">
        <v>21.841999999999999</v>
      </c>
      <c r="E149" s="95">
        <v>21.823169999999998</v>
      </c>
      <c r="F149" s="94">
        <v>3</v>
      </c>
      <c r="G149" s="94" t="s">
        <v>13</v>
      </c>
      <c r="H149" s="96">
        <v>66</v>
      </c>
      <c r="I149" s="41">
        <f>20%*H149*D149</f>
        <v>288.31440000000003</v>
      </c>
    </row>
    <row r="150" spans="1:9" ht="15.75" thickBot="1" x14ac:dyDescent="0.3">
      <c r="A150" s="90">
        <v>2</v>
      </c>
      <c r="B150" s="91" t="s">
        <v>125</v>
      </c>
      <c r="C150" s="101" t="s">
        <v>127</v>
      </c>
      <c r="D150" s="151">
        <v>30.216999999999999</v>
      </c>
      <c r="E150" s="151">
        <v>30.078599999999998</v>
      </c>
      <c r="F150" s="101">
        <v>3</v>
      </c>
      <c r="G150" s="101" t="s">
        <v>13</v>
      </c>
      <c r="H150" s="196">
        <v>66</v>
      </c>
      <c r="I150" s="51">
        <f>20%*H150*D150</f>
        <v>398.86439999999999</v>
      </c>
    </row>
    <row r="151" spans="1:9" ht="15.75" thickBot="1" x14ac:dyDescent="0.3">
      <c r="A151" s="76"/>
      <c r="B151" s="53" t="s">
        <v>26</v>
      </c>
      <c r="C151" s="102"/>
      <c r="D151" s="103">
        <f>SUM(D149:D150)</f>
        <v>52.058999999999997</v>
      </c>
      <c r="E151" s="103"/>
      <c r="F151" s="53"/>
      <c r="G151" s="53"/>
      <c r="H151" s="105"/>
      <c r="I151" s="59"/>
    </row>
    <row r="152" spans="1:9" x14ac:dyDescent="0.25">
      <c r="A152" s="80"/>
      <c r="B152" s="81"/>
      <c r="C152" s="81"/>
      <c r="D152" s="81"/>
      <c r="E152" s="81"/>
      <c r="F152" s="81"/>
      <c r="G152" s="81"/>
      <c r="H152" s="144"/>
      <c r="I152" s="86"/>
    </row>
    <row r="153" spans="1:9" x14ac:dyDescent="0.25">
      <c r="A153" s="35">
        <v>1</v>
      </c>
      <c r="B153" s="87" t="s">
        <v>128</v>
      </c>
      <c r="C153" s="146" t="s">
        <v>129</v>
      </c>
      <c r="D153" s="202">
        <v>8.4719999999999995</v>
      </c>
      <c r="E153" s="170">
        <v>8.4623999999999988</v>
      </c>
      <c r="F153" s="94">
        <v>5</v>
      </c>
      <c r="G153" s="94" t="s">
        <v>13</v>
      </c>
      <c r="H153" s="89">
        <v>66</v>
      </c>
      <c r="I153" s="41">
        <f t="shared" ref="I153:I178" si="5">20%*H153*D153</f>
        <v>111.8304</v>
      </c>
    </row>
    <row r="154" spans="1:9" x14ac:dyDescent="0.25">
      <c r="A154" s="35">
        <v>2</v>
      </c>
      <c r="B154" s="87" t="s">
        <v>128</v>
      </c>
      <c r="C154" s="94" t="s">
        <v>130</v>
      </c>
      <c r="D154" s="95">
        <v>75.335999999999999</v>
      </c>
      <c r="E154" s="95">
        <v>74.071110000000004</v>
      </c>
      <c r="F154" s="94">
        <v>4</v>
      </c>
      <c r="G154" s="94" t="s">
        <v>13</v>
      </c>
      <c r="H154" s="96">
        <v>66</v>
      </c>
      <c r="I154" s="41">
        <f t="shared" si="5"/>
        <v>994.43520000000001</v>
      </c>
    </row>
    <row r="155" spans="1:9" x14ac:dyDescent="0.25">
      <c r="A155" s="35">
        <v>3</v>
      </c>
      <c r="B155" s="87" t="s">
        <v>128</v>
      </c>
      <c r="C155" s="146" t="s">
        <v>131</v>
      </c>
      <c r="D155" s="202">
        <v>8.01</v>
      </c>
      <c r="E155" s="170">
        <v>7.4240500000000003</v>
      </c>
      <c r="F155" s="94">
        <v>5</v>
      </c>
      <c r="G155" s="94" t="s">
        <v>13</v>
      </c>
      <c r="H155" s="89">
        <v>66</v>
      </c>
      <c r="I155" s="41">
        <f t="shared" si="5"/>
        <v>105.732</v>
      </c>
    </row>
    <row r="156" spans="1:9" x14ac:dyDescent="0.25">
      <c r="A156" s="35">
        <v>4</v>
      </c>
      <c r="B156" s="87" t="s">
        <v>128</v>
      </c>
      <c r="C156" s="146" t="s">
        <v>132</v>
      </c>
      <c r="D156" s="170">
        <v>6.5010000000000003</v>
      </c>
      <c r="E156" s="170">
        <v>6.3269700000000002</v>
      </c>
      <c r="F156" s="94">
        <v>5</v>
      </c>
      <c r="G156" s="94" t="s">
        <v>13</v>
      </c>
      <c r="H156" s="89">
        <v>66</v>
      </c>
      <c r="I156" s="41">
        <f t="shared" si="5"/>
        <v>85.813200000000009</v>
      </c>
    </row>
    <row r="157" spans="1:9" x14ac:dyDescent="0.25">
      <c r="A157" s="35">
        <v>5</v>
      </c>
      <c r="B157" s="87" t="s">
        <v>128</v>
      </c>
      <c r="C157" s="146" t="s">
        <v>133</v>
      </c>
      <c r="D157" s="170">
        <v>6.5</v>
      </c>
      <c r="E157" s="170">
        <v>6.3383000000000003</v>
      </c>
      <c r="F157" s="94">
        <v>5</v>
      </c>
      <c r="G157" s="94" t="s">
        <v>13</v>
      </c>
      <c r="H157" s="89">
        <v>66</v>
      </c>
      <c r="I157" s="41">
        <f t="shared" si="5"/>
        <v>85.800000000000011</v>
      </c>
    </row>
    <row r="158" spans="1:9" x14ac:dyDescent="0.25">
      <c r="A158" s="35">
        <v>6</v>
      </c>
      <c r="B158" s="87" t="s">
        <v>128</v>
      </c>
      <c r="C158" s="146" t="s">
        <v>134</v>
      </c>
      <c r="D158" s="147">
        <v>10.000999999999999</v>
      </c>
      <c r="E158" s="147">
        <v>9.98841</v>
      </c>
      <c r="F158" s="94">
        <v>5</v>
      </c>
      <c r="G158" s="94" t="s">
        <v>13</v>
      </c>
      <c r="H158" s="89">
        <v>66</v>
      </c>
      <c r="I158" s="41">
        <f t="shared" si="5"/>
        <v>132.01320000000001</v>
      </c>
    </row>
    <row r="159" spans="1:9" x14ac:dyDescent="0.25">
      <c r="A159" s="35">
        <v>7</v>
      </c>
      <c r="B159" s="87" t="s">
        <v>128</v>
      </c>
      <c r="C159" s="146" t="s">
        <v>135</v>
      </c>
      <c r="D159" s="147">
        <v>10.000999999999999</v>
      </c>
      <c r="E159" s="147">
        <v>9.992700000000001</v>
      </c>
      <c r="F159" s="94">
        <v>5</v>
      </c>
      <c r="G159" s="94" t="s">
        <v>13</v>
      </c>
      <c r="H159" s="89">
        <v>66</v>
      </c>
      <c r="I159" s="41">
        <f t="shared" si="5"/>
        <v>132.01320000000001</v>
      </c>
    </row>
    <row r="160" spans="1:9" x14ac:dyDescent="0.25">
      <c r="A160" s="35">
        <v>8</v>
      </c>
      <c r="B160" s="87" t="s">
        <v>128</v>
      </c>
      <c r="C160" s="146" t="s">
        <v>136</v>
      </c>
      <c r="D160" s="147">
        <v>10.002000000000001</v>
      </c>
      <c r="E160" s="147">
        <v>9.9930199999999996</v>
      </c>
      <c r="F160" s="94">
        <v>5</v>
      </c>
      <c r="G160" s="94" t="s">
        <v>13</v>
      </c>
      <c r="H160" s="89">
        <v>66</v>
      </c>
      <c r="I160" s="41">
        <f t="shared" si="5"/>
        <v>132.02640000000002</v>
      </c>
    </row>
    <row r="161" spans="1:9" x14ac:dyDescent="0.25">
      <c r="A161" s="35">
        <v>9</v>
      </c>
      <c r="B161" s="87" t="s">
        <v>128</v>
      </c>
      <c r="C161" s="146" t="s">
        <v>137</v>
      </c>
      <c r="D161" s="147">
        <v>10.002000000000001</v>
      </c>
      <c r="E161" s="147">
        <v>9.9926299999999983</v>
      </c>
      <c r="F161" s="94">
        <v>5</v>
      </c>
      <c r="G161" s="94" t="s">
        <v>13</v>
      </c>
      <c r="H161" s="89">
        <v>66</v>
      </c>
      <c r="I161" s="41">
        <f t="shared" si="5"/>
        <v>132.02640000000002</v>
      </c>
    </row>
    <row r="162" spans="1:9" x14ac:dyDescent="0.25">
      <c r="A162" s="35">
        <v>10</v>
      </c>
      <c r="B162" s="87" t="s">
        <v>128</v>
      </c>
      <c r="C162" s="146" t="s">
        <v>138</v>
      </c>
      <c r="D162" s="147">
        <v>10.002000000000001</v>
      </c>
      <c r="E162" s="147">
        <v>9.9929500000000004</v>
      </c>
      <c r="F162" s="94">
        <v>5</v>
      </c>
      <c r="G162" s="94" t="s">
        <v>13</v>
      </c>
      <c r="H162" s="89">
        <v>66</v>
      </c>
      <c r="I162" s="41">
        <f t="shared" si="5"/>
        <v>132.02640000000002</v>
      </c>
    </row>
    <row r="163" spans="1:9" x14ac:dyDescent="0.25">
      <c r="A163" s="35">
        <v>11</v>
      </c>
      <c r="B163" s="87" t="s">
        <v>128</v>
      </c>
      <c r="C163" s="146" t="s">
        <v>139</v>
      </c>
      <c r="D163" s="147">
        <v>10.000999999999999</v>
      </c>
      <c r="E163" s="147">
        <v>9.9923700000000011</v>
      </c>
      <c r="F163" s="94">
        <v>5</v>
      </c>
      <c r="G163" s="94" t="s">
        <v>13</v>
      </c>
      <c r="H163" s="89">
        <v>66</v>
      </c>
      <c r="I163" s="41">
        <f t="shared" si="5"/>
        <v>132.01320000000001</v>
      </c>
    </row>
    <row r="164" spans="1:9" x14ac:dyDescent="0.25">
      <c r="A164" s="35">
        <v>12</v>
      </c>
      <c r="B164" s="87" t="s">
        <v>128</v>
      </c>
      <c r="C164" s="146" t="s">
        <v>140</v>
      </c>
      <c r="D164" s="147">
        <v>10.000999999999999</v>
      </c>
      <c r="E164" s="147">
        <v>9.9898600000000002</v>
      </c>
      <c r="F164" s="94">
        <v>5</v>
      </c>
      <c r="G164" s="94" t="s">
        <v>13</v>
      </c>
      <c r="H164" s="89">
        <v>66</v>
      </c>
      <c r="I164" s="41">
        <f t="shared" si="5"/>
        <v>132.01320000000001</v>
      </c>
    </row>
    <row r="165" spans="1:9" x14ac:dyDescent="0.25">
      <c r="A165" s="35">
        <v>13</v>
      </c>
      <c r="B165" s="87" t="s">
        <v>128</v>
      </c>
      <c r="C165" s="146" t="s">
        <v>141</v>
      </c>
      <c r="D165" s="147">
        <v>10.002000000000001</v>
      </c>
      <c r="E165" s="147">
        <v>9.9942199999999985</v>
      </c>
      <c r="F165" s="94">
        <v>5</v>
      </c>
      <c r="G165" s="94" t="s">
        <v>13</v>
      </c>
      <c r="H165" s="89">
        <v>66</v>
      </c>
      <c r="I165" s="41">
        <f t="shared" si="5"/>
        <v>132.02640000000002</v>
      </c>
    </row>
    <row r="166" spans="1:9" x14ac:dyDescent="0.25">
      <c r="A166" s="35">
        <v>14</v>
      </c>
      <c r="B166" s="87" t="s">
        <v>128</v>
      </c>
      <c r="C166" s="146" t="s">
        <v>142</v>
      </c>
      <c r="D166" s="147">
        <v>10.002000000000001</v>
      </c>
      <c r="E166" s="147">
        <v>9.9938700000000011</v>
      </c>
      <c r="F166" s="94">
        <v>5</v>
      </c>
      <c r="G166" s="94" t="s">
        <v>13</v>
      </c>
      <c r="H166" s="89">
        <v>66</v>
      </c>
      <c r="I166" s="41">
        <f t="shared" si="5"/>
        <v>132.02640000000002</v>
      </c>
    </row>
    <row r="167" spans="1:9" x14ac:dyDescent="0.25">
      <c r="A167" s="35">
        <v>15</v>
      </c>
      <c r="B167" s="87" t="s">
        <v>128</v>
      </c>
      <c r="C167" s="146" t="s">
        <v>143</v>
      </c>
      <c r="D167" s="147">
        <v>6.3339999999999996</v>
      </c>
      <c r="E167" s="147">
        <v>6.32707</v>
      </c>
      <c r="F167" s="94">
        <v>5</v>
      </c>
      <c r="G167" s="94" t="s">
        <v>13</v>
      </c>
      <c r="H167" s="89">
        <v>66</v>
      </c>
      <c r="I167" s="41">
        <f t="shared" si="5"/>
        <v>83.608800000000002</v>
      </c>
    </row>
    <row r="168" spans="1:9" ht="15.75" thickBot="1" x14ac:dyDescent="0.3">
      <c r="A168" s="90">
        <v>16</v>
      </c>
      <c r="B168" s="91" t="s">
        <v>128</v>
      </c>
      <c r="C168" s="153" t="s">
        <v>144</v>
      </c>
      <c r="D168" s="362">
        <v>6.3339999999999996</v>
      </c>
      <c r="E168" s="362">
        <v>6.3294899999999998</v>
      </c>
      <c r="F168" s="101">
        <v>5</v>
      </c>
      <c r="G168" s="101" t="s">
        <v>13</v>
      </c>
      <c r="H168" s="155">
        <v>66</v>
      </c>
      <c r="I168" s="158">
        <f t="shared" si="5"/>
        <v>83.608800000000002</v>
      </c>
    </row>
    <row r="169" spans="1:9" x14ac:dyDescent="0.25">
      <c r="A169" s="106"/>
      <c r="B169" s="166"/>
      <c r="C169" s="192"/>
      <c r="D169" s="361"/>
      <c r="E169" s="361"/>
      <c r="F169" s="203"/>
      <c r="G169" s="203"/>
      <c r="H169" s="169"/>
      <c r="I169" s="118"/>
    </row>
    <row r="170" spans="1:9" x14ac:dyDescent="0.25">
      <c r="A170" s="106"/>
      <c r="B170" s="166"/>
      <c r="C170" s="192"/>
      <c r="D170" s="361"/>
      <c r="E170" s="361"/>
      <c r="F170" s="203"/>
      <c r="G170" s="203"/>
      <c r="H170" s="169"/>
      <c r="I170" s="118"/>
    </row>
    <row r="171" spans="1:9" ht="15.75" thickBot="1" x14ac:dyDescent="0.3">
      <c r="A171" s="106"/>
      <c r="B171" s="166"/>
      <c r="C171" s="192"/>
      <c r="D171" s="361"/>
      <c r="E171" s="361"/>
      <c r="F171" s="203"/>
      <c r="G171" s="203"/>
      <c r="H171" s="169"/>
      <c r="I171" s="118"/>
    </row>
    <row r="172" spans="1:9" x14ac:dyDescent="0.25">
      <c r="A172" s="80">
        <v>17</v>
      </c>
      <c r="B172" s="357" t="s">
        <v>128</v>
      </c>
      <c r="C172" s="363" t="s">
        <v>145</v>
      </c>
      <c r="D172" s="364">
        <v>6.335</v>
      </c>
      <c r="E172" s="364">
        <v>6.3283999999999994</v>
      </c>
      <c r="F172" s="365">
        <v>5</v>
      </c>
      <c r="G172" s="365" t="s">
        <v>13</v>
      </c>
      <c r="H172" s="144">
        <v>66</v>
      </c>
      <c r="I172" s="326">
        <f t="shared" si="5"/>
        <v>83.622</v>
      </c>
    </row>
    <row r="173" spans="1:9" x14ac:dyDescent="0.25">
      <c r="A173" s="35">
        <v>18</v>
      </c>
      <c r="B173" s="87" t="s">
        <v>128</v>
      </c>
      <c r="C173" s="146" t="s">
        <v>146</v>
      </c>
      <c r="D173" s="147">
        <v>6.3339999999999996</v>
      </c>
      <c r="E173" s="147">
        <v>6.3284599999999998</v>
      </c>
      <c r="F173" s="94">
        <v>5</v>
      </c>
      <c r="G173" s="94" t="s">
        <v>13</v>
      </c>
      <c r="H173" s="89">
        <v>66</v>
      </c>
      <c r="I173" s="41">
        <f t="shared" si="5"/>
        <v>83.608800000000002</v>
      </c>
    </row>
    <row r="174" spans="1:9" x14ac:dyDescent="0.25">
      <c r="A174" s="35">
        <v>19</v>
      </c>
      <c r="B174" s="87" t="s">
        <v>128</v>
      </c>
      <c r="C174" s="146" t="s">
        <v>147</v>
      </c>
      <c r="D174" s="147">
        <v>6.3339999999999996</v>
      </c>
      <c r="E174" s="147">
        <v>6.3275600000000001</v>
      </c>
      <c r="F174" s="94">
        <v>5</v>
      </c>
      <c r="G174" s="94" t="s">
        <v>13</v>
      </c>
      <c r="H174" s="89">
        <v>66</v>
      </c>
      <c r="I174" s="41">
        <f t="shared" si="5"/>
        <v>83.608800000000002</v>
      </c>
    </row>
    <row r="175" spans="1:9" x14ac:dyDescent="0.25">
      <c r="A175" s="35">
        <v>20</v>
      </c>
      <c r="B175" s="87" t="s">
        <v>128</v>
      </c>
      <c r="C175" s="146" t="s">
        <v>148</v>
      </c>
      <c r="D175" s="147">
        <v>6.335</v>
      </c>
      <c r="E175" s="147">
        <v>6.3293500000000007</v>
      </c>
      <c r="F175" s="94">
        <v>5</v>
      </c>
      <c r="G175" s="94" t="s">
        <v>13</v>
      </c>
      <c r="H175" s="89">
        <v>66</v>
      </c>
      <c r="I175" s="41">
        <f t="shared" si="5"/>
        <v>83.622</v>
      </c>
    </row>
    <row r="176" spans="1:9" x14ac:dyDescent="0.25">
      <c r="A176" s="35">
        <v>21</v>
      </c>
      <c r="B176" s="87" t="s">
        <v>128</v>
      </c>
      <c r="C176" s="146" t="s">
        <v>149</v>
      </c>
      <c r="D176" s="147">
        <v>12.002000000000001</v>
      </c>
      <c r="E176" s="147">
        <v>11.97315</v>
      </c>
      <c r="F176" s="94">
        <v>5</v>
      </c>
      <c r="G176" s="94" t="s">
        <v>13</v>
      </c>
      <c r="H176" s="89">
        <v>66</v>
      </c>
      <c r="I176" s="41">
        <f t="shared" si="5"/>
        <v>158.42640000000003</v>
      </c>
    </row>
    <row r="177" spans="1:9" x14ac:dyDescent="0.25">
      <c r="A177" s="35">
        <v>22</v>
      </c>
      <c r="B177" s="87" t="s">
        <v>128</v>
      </c>
      <c r="C177" s="146" t="s">
        <v>150</v>
      </c>
      <c r="D177" s="98">
        <v>12.000999999999999</v>
      </c>
      <c r="E177" s="98">
        <v>11.5875</v>
      </c>
      <c r="F177" s="94">
        <v>3</v>
      </c>
      <c r="G177" s="94" t="s">
        <v>13</v>
      </c>
      <c r="H177" s="89">
        <v>66</v>
      </c>
      <c r="I177" s="41">
        <f t="shared" si="5"/>
        <v>158.41320000000002</v>
      </c>
    </row>
    <row r="178" spans="1:9" x14ac:dyDescent="0.25">
      <c r="A178" s="35">
        <v>23</v>
      </c>
      <c r="B178" s="87" t="s">
        <v>128</v>
      </c>
      <c r="C178" s="146" t="s">
        <v>151</v>
      </c>
      <c r="D178" s="98">
        <v>5</v>
      </c>
      <c r="E178" s="98">
        <v>4.8164399999999992</v>
      </c>
      <c r="F178" s="94">
        <v>3</v>
      </c>
      <c r="G178" s="94" t="s">
        <v>13</v>
      </c>
      <c r="H178" s="89">
        <v>66</v>
      </c>
      <c r="I178" s="41">
        <f t="shared" si="5"/>
        <v>66</v>
      </c>
    </row>
    <row r="179" spans="1:9" x14ac:dyDescent="0.25">
      <c r="A179" s="35">
        <v>24</v>
      </c>
      <c r="B179" s="87" t="s">
        <v>128</v>
      </c>
      <c r="C179" s="94" t="s">
        <v>152</v>
      </c>
      <c r="D179" s="95">
        <v>5.0010000000000003</v>
      </c>
      <c r="E179" s="95">
        <v>4.9821400000000002</v>
      </c>
      <c r="F179" s="94">
        <v>3</v>
      </c>
      <c r="G179" s="94" t="s">
        <v>13</v>
      </c>
      <c r="H179" s="96">
        <v>66</v>
      </c>
      <c r="I179" s="41">
        <f>20%*H179*D179</f>
        <v>66.013200000000012</v>
      </c>
    </row>
    <row r="180" spans="1:9" x14ac:dyDescent="0.25">
      <c r="A180" s="35">
        <v>25</v>
      </c>
      <c r="B180" s="87" t="s">
        <v>128</v>
      </c>
      <c r="C180" s="94" t="s">
        <v>153</v>
      </c>
      <c r="D180" s="95">
        <v>28.623000000000001</v>
      </c>
      <c r="E180" s="95">
        <v>28.598410000000001</v>
      </c>
      <c r="F180" s="94">
        <v>4</v>
      </c>
      <c r="G180" s="94" t="s">
        <v>13</v>
      </c>
      <c r="H180" s="96">
        <v>66</v>
      </c>
      <c r="I180" s="41">
        <f>20%*H180*D180</f>
        <v>377.82360000000006</v>
      </c>
    </row>
    <row r="181" spans="1:9" ht="15.75" thickBot="1" x14ac:dyDescent="0.3">
      <c r="A181" s="90">
        <v>26</v>
      </c>
      <c r="B181" s="91" t="s">
        <v>128</v>
      </c>
      <c r="C181" s="101" t="s">
        <v>154</v>
      </c>
      <c r="D181" s="151">
        <v>7.4790000000000001</v>
      </c>
      <c r="E181" s="151">
        <v>7.4693999999999994</v>
      </c>
      <c r="F181" s="101">
        <v>3</v>
      </c>
      <c r="G181" s="101" t="s">
        <v>13</v>
      </c>
      <c r="H181" s="196">
        <v>66</v>
      </c>
      <c r="I181" s="51">
        <f>20%*H181*D181</f>
        <v>98.722800000000007</v>
      </c>
    </row>
    <row r="182" spans="1:9" ht="15.75" thickBot="1" x14ac:dyDescent="0.3">
      <c r="A182" s="76"/>
      <c r="B182" s="53" t="s">
        <v>26</v>
      </c>
      <c r="C182" s="102"/>
      <c r="D182" s="103">
        <f>SUM(D153:D181)</f>
        <v>302.94500000000005</v>
      </c>
      <c r="E182" s="103"/>
      <c r="F182" s="53"/>
      <c r="G182" s="78"/>
      <c r="H182" s="105"/>
      <c r="I182" s="59"/>
    </row>
    <row r="183" spans="1:9" x14ac:dyDescent="0.25">
      <c r="A183" s="156"/>
      <c r="B183" s="138"/>
      <c r="C183" s="139"/>
      <c r="D183" s="140"/>
      <c r="E183" s="140"/>
      <c r="F183" s="138"/>
      <c r="G183" s="176"/>
      <c r="H183" s="142"/>
      <c r="I183" s="86"/>
    </row>
    <row r="184" spans="1:9" x14ac:dyDescent="0.25">
      <c r="A184" s="35">
        <v>1</v>
      </c>
      <c r="B184" s="87" t="s">
        <v>155</v>
      </c>
      <c r="C184" s="149" t="s">
        <v>156</v>
      </c>
      <c r="D184" s="95">
        <v>27.503</v>
      </c>
      <c r="E184" s="95">
        <v>27.48226</v>
      </c>
      <c r="F184" s="94">
        <v>4</v>
      </c>
      <c r="G184" s="94" t="s">
        <v>13</v>
      </c>
      <c r="H184" s="204">
        <v>66</v>
      </c>
      <c r="I184" s="41">
        <f>20%*H184*D184</f>
        <v>363.03960000000001</v>
      </c>
    </row>
    <row r="185" spans="1:9" x14ac:dyDescent="0.25">
      <c r="A185" s="35">
        <v>2</v>
      </c>
      <c r="B185" s="87" t="s">
        <v>155</v>
      </c>
      <c r="C185" s="149" t="s">
        <v>157</v>
      </c>
      <c r="D185" s="95">
        <v>5.6630000000000003</v>
      </c>
      <c r="E185" s="95">
        <v>5.4333599999999995</v>
      </c>
      <c r="F185" s="94">
        <v>3</v>
      </c>
      <c r="G185" s="94" t="s">
        <v>13</v>
      </c>
      <c r="H185" s="204">
        <v>66</v>
      </c>
      <c r="I185" s="41">
        <f>20%*H185*D185</f>
        <v>74.75160000000001</v>
      </c>
    </row>
    <row r="186" spans="1:9" x14ac:dyDescent="0.25">
      <c r="A186" s="35">
        <v>3</v>
      </c>
      <c r="B186" s="87" t="s">
        <v>155</v>
      </c>
      <c r="C186" s="149" t="s">
        <v>158</v>
      </c>
      <c r="D186" s="95">
        <v>15</v>
      </c>
      <c r="E186" s="95">
        <v>14.686489999999999</v>
      </c>
      <c r="F186" s="94">
        <v>3</v>
      </c>
      <c r="G186" s="94" t="s">
        <v>13</v>
      </c>
      <c r="H186" s="204">
        <v>66</v>
      </c>
      <c r="I186" s="41">
        <f>20%*H186*D186</f>
        <v>198.00000000000003</v>
      </c>
    </row>
    <row r="187" spans="1:9" ht="15.75" thickBot="1" x14ac:dyDescent="0.3">
      <c r="A187" s="90">
        <v>4</v>
      </c>
      <c r="B187" s="91" t="s">
        <v>155</v>
      </c>
      <c r="C187" s="205" t="s">
        <v>159</v>
      </c>
      <c r="D187" s="151">
        <v>40.002000000000002</v>
      </c>
      <c r="E187" s="151">
        <v>39.448999999999998</v>
      </c>
      <c r="F187" s="101">
        <v>3</v>
      </c>
      <c r="G187" s="101" t="s">
        <v>13</v>
      </c>
      <c r="H187" s="196">
        <v>66</v>
      </c>
      <c r="I187" s="158">
        <f>20%*H187*D187</f>
        <v>528.02640000000008</v>
      </c>
    </row>
    <row r="188" spans="1:9" ht="15.75" thickBot="1" x14ac:dyDescent="0.3">
      <c r="A188" s="76"/>
      <c r="B188" s="53" t="s">
        <v>26</v>
      </c>
      <c r="C188" s="102"/>
      <c r="D188" s="103">
        <f>SUM(D184:D187)</f>
        <v>88.168000000000006</v>
      </c>
      <c r="E188" s="103"/>
      <c r="F188" s="53"/>
      <c r="G188" s="55"/>
      <c r="H188" s="105"/>
      <c r="I188" s="59"/>
    </row>
    <row r="189" spans="1:9" x14ac:dyDescent="0.25">
      <c r="A189" s="80"/>
      <c r="B189" s="81"/>
      <c r="C189" s="81"/>
      <c r="D189" s="81"/>
      <c r="E189" s="81"/>
      <c r="F189" s="81"/>
      <c r="G189" s="81"/>
      <c r="H189" s="144"/>
      <c r="I189" s="86"/>
    </row>
    <row r="190" spans="1:9" x14ac:dyDescent="0.25">
      <c r="A190" s="35">
        <v>1</v>
      </c>
      <c r="B190" s="87" t="s">
        <v>160</v>
      </c>
      <c r="C190" s="39" t="s">
        <v>161</v>
      </c>
      <c r="D190" s="38">
        <v>9.9979999999999993</v>
      </c>
      <c r="E190" s="38">
        <v>9.2862999999999989</v>
      </c>
      <c r="F190" s="39">
        <v>3</v>
      </c>
      <c r="G190" s="39" t="s">
        <v>13</v>
      </c>
      <c r="H190" s="89">
        <v>66</v>
      </c>
      <c r="I190" s="41">
        <f>20%*H190*D190</f>
        <v>131.9736</v>
      </c>
    </row>
    <row r="191" spans="1:9" x14ac:dyDescent="0.25">
      <c r="A191" s="35">
        <v>2</v>
      </c>
      <c r="B191" s="87" t="s">
        <v>160</v>
      </c>
      <c r="C191" s="39" t="s">
        <v>162</v>
      </c>
      <c r="D191" s="38">
        <v>33.003999999999998</v>
      </c>
      <c r="E191" s="38">
        <v>32.971170000000001</v>
      </c>
      <c r="F191" s="39">
        <v>4</v>
      </c>
      <c r="G191" s="39" t="s">
        <v>13</v>
      </c>
      <c r="H191" s="89">
        <v>66</v>
      </c>
      <c r="I191" s="41">
        <f>20%*H191*D191</f>
        <v>435.65280000000001</v>
      </c>
    </row>
    <row r="192" spans="1:9" x14ac:dyDescent="0.25">
      <c r="A192" s="35">
        <v>3</v>
      </c>
      <c r="B192" s="87" t="s">
        <v>160</v>
      </c>
      <c r="C192" s="39" t="s">
        <v>163</v>
      </c>
      <c r="D192" s="38">
        <v>18.007000000000001</v>
      </c>
      <c r="E192" s="38">
        <v>17.987419999999997</v>
      </c>
      <c r="F192" s="39">
        <v>4</v>
      </c>
      <c r="G192" s="39" t="s">
        <v>13</v>
      </c>
      <c r="H192" s="89">
        <v>66</v>
      </c>
      <c r="I192" s="41">
        <f>20%*H192*D192</f>
        <v>237.69240000000005</v>
      </c>
    </row>
    <row r="193" spans="1:9" ht="15.75" thickBot="1" x14ac:dyDescent="0.3">
      <c r="A193" s="90">
        <v>4</v>
      </c>
      <c r="B193" s="91" t="s">
        <v>160</v>
      </c>
      <c r="C193" s="49" t="s">
        <v>164</v>
      </c>
      <c r="D193" s="48">
        <v>18.006</v>
      </c>
      <c r="E193" s="48">
        <v>17.987680000000001</v>
      </c>
      <c r="F193" s="49">
        <v>4</v>
      </c>
      <c r="G193" s="49" t="s">
        <v>13</v>
      </c>
      <c r="H193" s="155">
        <v>66</v>
      </c>
      <c r="I193" s="51">
        <f>20%*H193*D193</f>
        <v>237.67920000000001</v>
      </c>
    </row>
    <row r="194" spans="1:9" ht="15.75" thickBot="1" x14ac:dyDescent="0.3">
      <c r="A194" s="76"/>
      <c r="B194" s="53" t="s">
        <v>26</v>
      </c>
      <c r="C194" s="102"/>
      <c r="D194" s="103">
        <f>SUM(D190:D193)</f>
        <v>79.015000000000001</v>
      </c>
      <c r="E194" s="103"/>
      <c r="F194" s="53"/>
      <c r="G194" s="53"/>
      <c r="H194" s="105"/>
      <c r="I194" s="59"/>
    </row>
    <row r="195" spans="1:9" x14ac:dyDescent="0.25">
      <c r="A195" s="80"/>
      <c r="B195" s="81"/>
      <c r="C195" s="81"/>
      <c r="D195" s="81"/>
      <c r="E195" s="81"/>
      <c r="F195" s="81"/>
      <c r="G195" s="81"/>
      <c r="H195" s="144"/>
      <c r="I195" s="86"/>
    </row>
    <row r="196" spans="1:9" x14ac:dyDescent="0.25">
      <c r="A196" s="35">
        <v>1</v>
      </c>
      <c r="B196" s="87" t="s">
        <v>165</v>
      </c>
      <c r="C196" s="94" t="s">
        <v>166</v>
      </c>
      <c r="D196" s="95">
        <v>6.0019999999999998</v>
      </c>
      <c r="E196" s="95">
        <v>5.8797799999999993</v>
      </c>
      <c r="F196" s="94">
        <v>3</v>
      </c>
      <c r="G196" s="94" t="s">
        <v>13</v>
      </c>
      <c r="H196" s="96">
        <v>66</v>
      </c>
      <c r="I196" s="41">
        <f t="shared" ref="I196:I210" si="6">20%*H196*D196</f>
        <v>79.226399999999998</v>
      </c>
    </row>
    <row r="197" spans="1:9" x14ac:dyDescent="0.25">
      <c r="A197" s="35">
        <v>2</v>
      </c>
      <c r="B197" s="87" t="s">
        <v>165</v>
      </c>
      <c r="C197" s="94" t="s">
        <v>167</v>
      </c>
      <c r="D197" s="95">
        <v>12.5</v>
      </c>
      <c r="E197" s="95">
        <v>12.40226</v>
      </c>
      <c r="F197" s="94">
        <v>3</v>
      </c>
      <c r="G197" s="94" t="s">
        <v>13</v>
      </c>
      <c r="H197" s="96">
        <v>66</v>
      </c>
      <c r="I197" s="41">
        <f t="shared" si="6"/>
        <v>165</v>
      </c>
    </row>
    <row r="198" spans="1:9" x14ac:dyDescent="0.25">
      <c r="A198" s="35">
        <v>3</v>
      </c>
      <c r="B198" s="87" t="s">
        <v>165</v>
      </c>
      <c r="C198" s="94" t="s">
        <v>168</v>
      </c>
      <c r="D198" s="95">
        <v>10.01</v>
      </c>
      <c r="E198" s="95">
        <v>10.000530000000001</v>
      </c>
      <c r="F198" s="94">
        <v>3</v>
      </c>
      <c r="G198" s="94" t="s">
        <v>13</v>
      </c>
      <c r="H198" s="96">
        <v>66</v>
      </c>
      <c r="I198" s="41">
        <f t="shared" si="6"/>
        <v>132.13200000000001</v>
      </c>
    </row>
    <row r="199" spans="1:9" x14ac:dyDescent="0.25">
      <c r="A199" s="35">
        <v>4</v>
      </c>
      <c r="B199" s="87" t="s">
        <v>165</v>
      </c>
      <c r="C199" s="94" t="s">
        <v>169</v>
      </c>
      <c r="D199" s="95">
        <v>14.503</v>
      </c>
      <c r="E199" s="95">
        <v>14.48799</v>
      </c>
      <c r="F199" s="94">
        <v>3</v>
      </c>
      <c r="G199" s="94" t="s">
        <v>13</v>
      </c>
      <c r="H199" s="96">
        <v>66</v>
      </c>
      <c r="I199" s="41">
        <f t="shared" si="6"/>
        <v>191.43960000000001</v>
      </c>
    </row>
    <row r="200" spans="1:9" x14ac:dyDescent="0.25">
      <c r="A200" s="35">
        <v>5</v>
      </c>
      <c r="B200" s="87" t="s">
        <v>165</v>
      </c>
      <c r="C200" s="94" t="s">
        <v>170</v>
      </c>
      <c r="D200" s="95">
        <v>14.000999999999999</v>
      </c>
      <c r="E200" s="95">
        <v>13.989559999999999</v>
      </c>
      <c r="F200" s="94">
        <v>3</v>
      </c>
      <c r="G200" s="94" t="s">
        <v>13</v>
      </c>
      <c r="H200" s="96">
        <v>66</v>
      </c>
      <c r="I200" s="41">
        <f t="shared" si="6"/>
        <v>184.81319999999999</v>
      </c>
    </row>
    <row r="201" spans="1:9" x14ac:dyDescent="0.25">
      <c r="A201" s="35">
        <v>6</v>
      </c>
      <c r="B201" s="87" t="s">
        <v>165</v>
      </c>
      <c r="C201" s="94" t="s">
        <v>171</v>
      </c>
      <c r="D201" s="95">
        <v>17.504999999999999</v>
      </c>
      <c r="E201" s="95">
        <v>17.488299999999999</v>
      </c>
      <c r="F201" s="94">
        <v>3</v>
      </c>
      <c r="G201" s="94" t="s">
        <v>13</v>
      </c>
      <c r="H201" s="96">
        <v>66</v>
      </c>
      <c r="I201" s="41">
        <f t="shared" si="6"/>
        <v>231.066</v>
      </c>
    </row>
    <row r="202" spans="1:9" x14ac:dyDescent="0.25">
      <c r="A202" s="35">
        <v>7</v>
      </c>
      <c r="B202" s="87" t="s">
        <v>165</v>
      </c>
      <c r="C202" s="94" t="s">
        <v>172</v>
      </c>
      <c r="D202" s="95">
        <v>4.5</v>
      </c>
      <c r="E202" s="95">
        <v>4.4962200000000001</v>
      </c>
      <c r="F202" s="94">
        <v>3</v>
      </c>
      <c r="G202" s="94" t="s">
        <v>13</v>
      </c>
      <c r="H202" s="96">
        <v>66</v>
      </c>
      <c r="I202" s="41">
        <f t="shared" si="6"/>
        <v>59.400000000000006</v>
      </c>
    </row>
    <row r="203" spans="1:9" x14ac:dyDescent="0.25">
      <c r="A203" s="35">
        <v>8</v>
      </c>
      <c r="B203" s="87" t="s">
        <v>165</v>
      </c>
      <c r="C203" s="94" t="s">
        <v>173</v>
      </c>
      <c r="D203" s="95">
        <v>15.013</v>
      </c>
      <c r="E203" s="95">
        <v>14.99785</v>
      </c>
      <c r="F203" s="94">
        <v>3</v>
      </c>
      <c r="G203" s="94" t="s">
        <v>13</v>
      </c>
      <c r="H203" s="96">
        <v>66</v>
      </c>
      <c r="I203" s="41">
        <f t="shared" si="6"/>
        <v>198.17160000000001</v>
      </c>
    </row>
    <row r="204" spans="1:9" x14ac:dyDescent="0.25">
      <c r="A204" s="35">
        <v>9</v>
      </c>
      <c r="B204" s="87" t="s">
        <v>165</v>
      </c>
      <c r="C204" s="94" t="s">
        <v>174</v>
      </c>
      <c r="D204" s="95">
        <v>24.003</v>
      </c>
      <c r="E204" s="95">
        <v>23.766419999999997</v>
      </c>
      <c r="F204" s="94">
        <v>3</v>
      </c>
      <c r="G204" s="94" t="s">
        <v>13</v>
      </c>
      <c r="H204" s="96">
        <v>66</v>
      </c>
      <c r="I204" s="41">
        <f t="shared" si="6"/>
        <v>316.83960000000002</v>
      </c>
    </row>
    <row r="205" spans="1:9" x14ac:dyDescent="0.25">
      <c r="A205" s="35">
        <v>10</v>
      </c>
      <c r="B205" s="87" t="s">
        <v>165</v>
      </c>
      <c r="C205" s="94" t="s">
        <v>175</v>
      </c>
      <c r="D205" s="95">
        <v>17.335999999999999</v>
      </c>
      <c r="E205" s="95">
        <v>17.320589999999999</v>
      </c>
      <c r="F205" s="94">
        <v>3</v>
      </c>
      <c r="G205" s="94" t="s">
        <v>13</v>
      </c>
      <c r="H205" s="96">
        <v>66</v>
      </c>
      <c r="I205" s="41">
        <f t="shared" si="6"/>
        <v>228.83519999999999</v>
      </c>
    </row>
    <row r="206" spans="1:9" x14ac:dyDescent="0.25">
      <c r="A206" s="35">
        <v>11</v>
      </c>
      <c r="B206" s="87" t="s">
        <v>165</v>
      </c>
      <c r="C206" s="94" t="s">
        <v>176</v>
      </c>
      <c r="D206" s="95">
        <v>12.497999999999999</v>
      </c>
      <c r="E206" s="95">
        <v>12.318110000000001</v>
      </c>
      <c r="F206" s="94">
        <v>3</v>
      </c>
      <c r="G206" s="94" t="s">
        <v>13</v>
      </c>
      <c r="H206" s="96">
        <v>66</v>
      </c>
      <c r="I206" s="41">
        <f t="shared" si="6"/>
        <v>164.9736</v>
      </c>
    </row>
    <row r="207" spans="1:9" x14ac:dyDescent="0.25">
      <c r="A207" s="35">
        <v>12</v>
      </c>
      <c r="B207" s="87" t="s">
        <v>165</v>
      </c>
      <c r="C207" s="94" t="s">
        <v>177</v>
      </c>
      <c r="D207" s="95">
        <v>17.006</v>
      </c>
      <c r="E207" s="95">
        <v>16.799389999999999</v>
      </c>
      <c r="F207" s="94">
        <v>3</v>
      </c>
      <c r="G207" s="94" t="s">
        <v>13</v>
      </c>
      <c r="H207" s="96">
        <v>66</v>
      </c>
      <c r="I207" s="41">
        <f t="shared" si="6"/>
        <v>224.47920000000002</v>
      </c>
    </row>
    <row r="208" spans="1:9" x14ac:dyDescent="0.25">
      <c r="A208" s="35">
        <v>13</v>
      </c>
      <c r="B208" s="87" t="s">
        <v>165</v>
      </c>
      <c r="C208" s="94" t="s">
        <v>178</v>
      </c>
      <c r="D208" s="95">
        <v>18</v>
      </c>
      <c r="E208" s="95">
        <v>17.73122</v>
      </c>
      <c r="F208" s="94">
        <v>3</v>
      </c>
      <c r="G208" s="94" t="s">
        <v>13</v>
      </c>
      <c r="H208" s="96">
        <v>66</v>
      </c>
      <c r="I208" s="41">
        <f t="shared" si="6"/>
        <v>237.60000000000002</v>
      </c>
    </row>
    <row r="209" spans="1:9" x14ac:dyDescent="0.25">
      <c r="A209" s="35">
        <v>14</v>
      </c>
      <c r="B209" s="206" t="s">
        <v>165</v>
      </c>
      <c r="C209" s="207" t="s">
        <v>179</v>
      </c>
      <c r="D209" s="208">
        <v>4.101</v>
      </c>
      <c r="E209" s="208">
        <v>4.0965100000000003</v>
      </c>
      <c r="F209" s="207">
        <v>3</v>
      </c>
      <c r="G209" s="207" t="s">
        <v>13</v>
      </c>
      <c r="H209" s="96">
        <v>66</v>
      </c>
      <c r="I209" s="41">
        <f t="shared" si="6"/>
        <v>54.133200000000002</v>
      </c>
    </row>
    <row r="210" spans="1:9" ht="15.75" thickBot="1" x14ac:dyDescent="0.3">
      <c r="A210" s="90">
        <v>15</v>
      </c>
      <c r="B210" s="91" t="s">
        <v>165</v>
      </c>
      <c r="C210" s="182" t="s">
        <v>180</v>
      </c>
      <c r="D210" s="201">
        <v>7.5010000000000003</v>
      </c>
      <c r="E210" s="201">
        <v>7.4939399999999994</v>
      </c>
      <c r="F210" s="182">
        <v>3</v>
      </c>
      <c r="G210" s="182" t="s">
        <v>13</v>
      </c>
      <c r="H210" s="132">
        <v>66</v>
      </c>
      <c r="I210" s="51">
        <f t="shared" si="6"/>
        <v>99.013200000000012</v>
      </c>
    </row>
    <row r="211" spans="1:9" ht="15.75" thickBot="1" x14ac:dyDescent="0.3">
      <c r="A211" s="76"/>
      <c r="B211" s="53" t="s">
        <v>26</v>
      </c>
      <c r="C211" s="102"/>
      <c r="D211" s="103">
        <f>SUM(D196:D210)</f>
        <v>194.47899999999998</v>
      </c>
      <c r="E211" s="103"/>
      <c r="F211" s="53"/>
      <c r="G211" s="104"/>
      <c r="H211" s="105"/>
      <c r="I211" s="59"/>
    </row>
    <row r="212" spans="1:9" x14ac:dyDescent="0.25">
      <c r="A212" s="80"/>
      <c r="B212" s="81"/>
      <c r="C212" s="81"/>
      <c r="D212" s="81"/>
      <c r="E212" s="81"/>
      <c r="F212" s="81"/>
      <c r="G212" s="81"/>
      <c r="H212" s="144"/>
      <c r="I212" s="86"/>
    </row>
    <row r="213" spans="1:9" ht="15.75" thickBot="1" x14ac:dyDescent="0.3">
      <c r="A213" s="90">
        <v>1</v>
      </c>
      <c r="B213" s="91" t="s">
        <v>181</v>
      </c>
      <c r="C213" s="153" t="s">
        <v>182</v>
      </c>
      <c r="D213" s="195">
        <v>4.0010000000000003</v>
      </c>
      <c r="E213" s="195">
        <v>3.9973000000000001</v>
      </c>
      <c r="F213" s="101">
        <v>3</v>
      </c>
      <c r="G213" s="101" t="s">
        <v>13</v>
      </c>
      <c r="H213" s="155">
        <v>66</v>
      </c>
      <c r="I213" s="158">
        <f t="shared" ref="I213:I221" si="7">20%*H213*D213</f>
        <v>52.813200000000009</v>
      </c>
    </row>
    <row r="214" spans="1:9" x14ac:dyDescent="0.25">
      <c r="A214" s="106"/>
      <c r="B214" s="166"/>
      <c r="C214" s="192"/>
      <c r="D214" s="193"/>
      <c r="E214" s="193"/>
      <c r="F214" s="203"/>
      <c r="G214" s="203"/>
      <c r="H214" s="169"/>
      <c r="I214" s="118"/>
    </row>
    <row r="215" spans="1:9" x14ac:dyDescent="0.25">
      <c r="A215" s="106"/>
      <c r="B215" s="166"/>
      <c r="C215" s="192"/>
      <c r="D215" s="193"/>
      <c r="E215" s="193"/>
      <c r="F215" s="203"/>
      <c r="G215" s="203"/>
      <c r="H215" s="169"/>
      <c r="I215" s="118"/>
    </row>
    <row r="216" spans="1:9" ht="15.75" thickBot="1" x14ac:dyDescent="0.3">
      <c r="A216" s="106"/>
      <c r="B216" s="166"/>
      <c r="C216" s="192"/>
      <c r="D216" s="193"/>
      <c r="E216" s="193"/>
      <c r="F216" s="203"/>
      <c r="G216" s="203"/>
      <c r="H216" s="169"/>
      <c r="I216" s="118"/>
    </row>
    <row r="217" spans="1:9" x14ac:dyDescent="0.25">
      <c r="A217" s="80">
        <v>2</v>
      </c>
      <c r="B217" s="357" t="s">
        <v>181</v>
      </c>
      <c r="C217" s="363" t="s">
        <v>183</v>
      </c>
      <c r="D217" s="366">
        <v>3</v>
      </c>
      <c r="E217" s="366">
        <v>2.9974099999999999</v>
      </c>
      <c r="F217" s="365">
        <v>3</v>
      </c>
      <c r="G217" s="365" t="s">
        <v>13</v>
      </c>
      <c r="H217" s="144">
        <v>66</v>
      </c>
      <c r="I217" s="326">
        <f t="shared" si="7"/>
        <v>39.6</v>
      </c>
    </row>
    <row r="218" spans="1:9" x14ac:dyDescent="0.25">
      <c r="A218" s="35">
        <v>3</v>
      </c>
      <c r="B218" s="87" t="s">
        <v>181</v>
      </c>
      <c r="C218" s="146" t="s">
        <v>184</v>
      </c>
      <c r="D218" s="191">
        <v>6.3760000000000003</v>
      </c>
      <c r="E218" s="177">
        <v>6.3701600000000003</v>
      </c>
      <c r="F218" s="94">
        <v>4</v>
      </c>
      <c r="G218" s="94" t="s">
        <v>13</v>
      </c>
      <c r="H218" s="89">
        <v>66</v>
      </c>
      <c r="I218" s="41">
        <f t="shared" si="7"/>
        <v>84.163200000000018</v>
      </c>
    </row>
    <row r="219" spans="1:9" x14ac:dyDescent="0.25">
      <c r="A219" s="35">
        <v>4</v>
      </c>
      <c r="B219" s="87" t="s">
        <v>181</v>
      </c>
      <c r="C219" s="209" t="s">
        <v>185</v>
      </c>
      <c r="D219" s="210">
        <v>4.5</v>
      </c>
      <c r="E219" s="210">
        <v>7.4939399999999994</v>
      </c>
      <c r="F219" s="211">
        <v>3</v>
      </c>
      <c r="G219" s="123" t="s">
        <v>13</v>
      </c>
      <c r="H219" s="126">
        <v>66</v>
      </c>
      <c r="I219" s="41">
        <f t="shared" si="7"/>
        <v>59.400000000000006</v>
      </c>
    </row>
    <row r="220" spans="1:9" x14ac:dyDescent="0.25">
      <c r="A220" s="35">
        <v>5</v>
      </c>
      <c r="B220" s="87" t="s">
        <v>181</v>
      </c>
      <c r="C220" s="209" t="s">
        <v>186</v>
      </c>
      <c r="D220" s="210">
        <v>7.0019999999999998</v>
      </c>
      <c r="E220" s="210">
        <v>6.7798400000000001</v>
      </c>
      <c r="F220" s="211">
        <v>3</v>
      </c>
      <c r="G220" s="123" t="s">
        <v>13</v>
      </c>
      <c r="H220" s="126">
        <v>66</v>
      </c>
      <c r="I220" s="41">
        <f t="shared" si="7"/>
        <v>92.426400000000001</v>
      </c>
    </row>
    <row r="221" spans="1:9" ht="15.75" thickBot="1" x14ac:dyDescent="0.3">
      <c r="A221" s="68">
        <v>6</v>
      </c>
      <c r="B221" s="135" t="s">
        <v>181</v>
      </c>
      <c r="C221" s="212" t="s">
        <v>187</v>
      </c>
      <c r="D221" s="213">
        <v>5.5010000000000003</v>
      </c>
      <c r="E221" s="213">
        <v>5.484</v>
      </c>
      <c r="F221" s="214">
        <v>3</v>
      </c>
      <c r="G221" s="215" t="s">
        <v>13</v>
      </c>
      <c r="H221" s="216">
        <v>66</v>
      </c>
      <c r="I221" s="217">
        <f t="shared" si="7"/>
        <v>72.613200000000006</v>
      </c>
    </row>
    <row r="222" spans="1:9" ht="15.75" thickBot="1" x14ac:dyDescent="0.3">
      <c r="A222" s="76"/>
      <c r="B222" s="53" t="s">
        <v>26</v>
      </c>
      <c r="C222" s="102"/>
      <c r="D222" s="103">
        <f>SUM(D213:D221)</f>
        <v>30.380000000000003</v>
      </c>
      <c r="E222" s="103"/>
      <c r="F222" s="53"/>
      <c r="G222" s="104"/>
      <c r="H222" s="105"/>
      <c r="I222" s="59"/>
    </row>
    <row r="223" spans="1:9" x14ac:dyDescent="0.25">
      <c r="A223" s="43"/>
      <c r="B223" s="367"/>
      <c r="C223" s="368"/>
      <c r="D223" s="369"/>
      <c r="E223" s="369"/>
      <c r="F223" s="367"/>
      <c r="G223" s="370"/>
      <c r="H223" s="371"/>
      <c r="I223" s="67"/>
    </row>
    <row r="224" spans="1:9" x14ac:dyDescent="0.25">
      <c r="A224" s="35">
        <v>1</v>
      </c>
      <c r="B224" s="87" t="s">
        <v>188</v>
      </c>
      <c r="C224" s="146" t="s">
        <v>189</v>
      </c>
      <c r="D224" s="98">
        <v>10.002000000000001</v>
      </c>
      <c r="E224" s="98">
        <v>9.9919899999999995</v>
      </c>
      <c r="F224" s="94">
        <v>3</v>
      </c>
      <c r="G224" s="94" t="s">
        <v>13</v>
      </c>
      <c r="H224" s="89">
        <v>66</v>
      </c>
      <c r="I224" s="41">
        <f t="shared" ref="I224:I231" si="8">20%*H224*D224</f>
        <v>132.02640000000002</v>
      </c>
    </row>
    <row r="225" spans="1:9" x14ac:dyDescent="0.25">
      <c r="A225" s="35">
        <v>2</v>
      </c>
      <c r="B225" s="87" t="s">
        <v>188</v>
      </c>
      <c r="C225" s="146" t="s">
        <v>190</v>
      </c>
      <c r="D225" s="98">
        <v>10.000999999999999</v>
      </c>
      <c r="E225" s="98">
        <v>9.9912900000000011</v>
      </c>
      <c r="F225" s="94">
        <v>3</v>
      </c>
      <c r="G225" s="94" t="s">
        <v>13</v>
      </c>
      <c r="H225" s="89">
        <v>66</v>
      </c>
      <c r="I225" s="41">
        <f t="shared" si="8"/>
        <v>132.01320000000001</v>
      </c>
    </row>
    <row r="226" spans="1:9" x14ac:dyDescent="0.25">
      <c r="A226" s="35">
        <v>3</v>
      </c>
      <c r="B226" s="87" t="s">
        <v>188</v>
      </c>
      <c r="C226" s="94" t="s">
        <v>191</v>
      </c>
      <c r="D226" s="95">
        <v>14.002000000000001</v>
      </c>
      <c r="E226" s="95">
        <v>13.943070000000001</v>
      </c>
      <c r="F226" s="94">
        <v>3</v>
      </c>
      <c r="G226" s="94" t="s">
        <v>13</v>
      </c>
      <c r="H226" s="96">
        <v>66</v>
      </c>
      <c r="I226" s="41">
        <f t="shared" si="8"/>
        <v>184.82640000000004</v>
      </c>
    </row>
    <row r="227" spans="1:9" x14ac:dyDescent="0.25">
      <c r="A227" s="35">
        <v>4</v>
      </c>
      <c r="B227" s="87" t="s">
        <v>188</v>
      </c>
      <c r="C227" s="94" t="s">
        <v>192</v>
      </c>
      <c r="D227" s="95">
        <v>15.003</v>
      </c>
      <c r="E227" s="95">
        <v>14.988899999999999</v>
      </c>
      <c r="F227" s="94">
        <v>3</v>
      </c>
      <c r="G227" s="94" t="s">
        <v>13</v>
      </c>
      <c r="H227" s="96">
        <v>66</v>
      </c>
      <c r="I227" s="41">
        <f t="shared" si="8"/>
        <v>198.03960000000001</v>
      </c>
    </row>
    <row r="228" spans="1:9" x14ac:dyDescent="0.25">
      <c r="A228" s="35">
        <v>5</v>
      </c>
      <c r="B228" s="87" t="s">
        <v>188</v>
      </c>
      <c r="C228" s="94" t="s">
        <v>193</v>
      </c>
      <c r="D228" s="95">
        <v>4</v>
      </c>
      <c r="E228" s="95">
        <v>3.9962399999999998</v>
      </c>
      <c r="F228" s="94">
        <v>3</v>
      </c>
      <c r="G228" s="94" t="s">
        <v>13</v>
      </c>
      <c r="H228" s="96">
        <v>66</v>
      </c>
      <c r="I228" s="41">
        <f t="shared" si="8"/>
        <v>52.800000000000004</v>
      </c>
    </row>
    <row r="229" spans="1:9" x14ac:dyDescent="0.25">
      <c r="A229" s="35">
        <v>6</v>
      </c>
      <c r="B229" s="87" t="s">
        <v>188</v>
      </c>
      <c r="C229" s="94" t="s">
        <v>194</v>
      </c>
      <c r="D229" s="95">
        <v>6.3360000000000003</v>
      </c>
      <c r="E229" s="95">
        <v>6.3307500000000001</v>
      </c>
      <c r="F229" s="94">
        <v>3</v>
      </c>
      <c r="G229" s="94" t="s">
        <v>13</v>
      </c>
      <c r="H229" s="96">
        <v>66</v>
      </c>
      <c r="I229" s="41">
        <f t="shared" si="8"/>
        <v>83.635200000000012</v>
      </c>
    </row>
    <row r="230" spans="1:9" x14ac:dyDescent="0.25">
      <c r="A230" s="35">
        <v>7</v>
      </c>
      <c r="B230" s="87" t="s">
        <v>188</v>
      </c>
      <c r="C230" s="94" t="s">
        <v>195</v>
      </c>
      <c r="D230" s="95">
        <v>26.004000000000001</v>
      </c>
      <c r="E230" s="95">
        <v>25.981060000000003</v>
      </c>
      <c r="F230" s="94">
        <v>3</v>
      </c>
      <c r="G230" s="94" t="s">
        <v>13</v>
      </c>
      <c r="H230" s="96">
        <v>66</v>
      </c>
      <c r="I230" s="41">
        <f t="shared" si="8"/>
        <v>343.25280000000004</v>
      </c>
    </row>
    <row r="231" spans="1:9" ht="15.75" thickBot="1" x14ac:dyDescent="0.3">
      <c r="A231" s="90">
        <v>8</v>
      </c>
      <c r="B231" s="91" t="s">
        <v>188</v>
      </c>
      <c r="C231" s="101" t="s">
        <v>196</v>
      </c>
      <c r="D231" s="151">
        <v>49.982999999999997</v>
      </c>
      <c r="E231" s="151">
        <v>49.710260000000005</v>
      </c>
      <c r="F231" s="101">
        <v>3</v>
      </c>
      <c r="G231" s="101" t="s">
        <v>13</v>
      </c>
      <c r="H231" s="196">
        <v>66</v>
      </c>
      <c r="I231" s="51">
        <f t="shared" si="8"/>
        <v>659.77560000000005</v>
      </c>
    </row>
    <row r="232" spans="1:9" ht="15.75" thickBot="1" x14ac:dyDescent="0.3">
      <c r="A232" s="76"/>
      <c r="B232" s="53" t="s">
        <v>26</v>
      </c>
      <c r="C232" s="102"/>
      <c r="D232" s="103">
        <f>SUM(D224:D231)</f>
        <v>135.33099999999999</v>
      </c>
      <c r="E232" s="103"/>
      <c r="F232" s="55"/>
      <c r="G232" s="104"/>
      <c r="H232" s="105"/>
      <c r="I232" s="59"/>
    </row>
    <row r="233" spans="1:9" x14ac:dyDescent="0.25">
      <c r="A233" s="35"/>
      <c r="B233" s="148"/>
      <c r="C233" s="218"/>
      <c r="D233" s="148"/>
      <c r="E233" s="148"/>
      <c r="F233" s="148"/>
      <c r="G233" s="148"/>
      <c r="H233" s="89"/>
      <c r="I233" s="119"/>
    </row>
    <row r="234" spans="1:9" ht="15.75" thickBot="1" x14ac:dyDescent="0.3">
      <c r="A234" s="35">
        <v>1</v>
      </c>
      <c r="B234" s="87" t="s">
        <v>197</v>
      </c>
      <c r="C234" s="88" t="s">
        <v>198</v>
      </c>
      <c r="D234" s="38">
        <v>24.914999999999999</v>
      </c>
      <c r="E234" s="38">
        <v>23.478590000000001</v>
      </c>
      <c r="F234" s="39">
        <v>3</v>
      </c>
      <c r="G234" s="39" t="s">
        <v>13</v>
      </c>
      <c r="H234" s="89">
        <v>66</v>
      </c>
      <c r="I234" s="41">
        <f>20%*H234*D234</f>
        <v>328.87800000000004</v>
      </c>
    </row>
    <row r="235" spans="1:9" ht="15.75" thickBot="1" x14ac:dyDescent="0.3">
      <c r="A235" s="76"/>
      <c r="B235" s="53" t="s">
        <v>26</v>
      </c>
      <c r="C235" s="219"/>
      <c r="D235" s="103">
        <f>SUM(D234:D234)</f>
        <v>24.914999999999999</v>
      </c>
      <c r="E235" s="103"/>
      <c r="F235" s="53"/>
      <c r="G235" s="53"/>
      <c r="H235" s="105"/>
      <c r="I235" s="59"/>
    </row>
    <row r="236" spans="1:9" x14ac:dyDescent="0.25">
      <c r="A236" s="43"/>
      <c r="B236" s="64"/>
      <c r="C236" s="220"/>
      <c r="D236" s="221"/>
      <c r="E236" s="221"/>
      <c r="F236" s="64"/>
      <c r="G236" s="64"/>
      <c r="H236" s="133"/>
      <c r="I236" s="165"/>
    </row>
    <row r="237" spans="1:9" x14ac:dyDescent="0.25">
      <c r="A237" s="35">
        <v>1</v>
      </c>
      <c r="B237" s="87" t="s">
        <v>199</v>
      </c>
      <c r="C237" s="88" t="s">
        <v>200</v>
      </c>
      <c r="D237" s="38">
        <v>14.51</v>
      </c>
      <c r="E237" s="38">
        <v>14.498899999999999</v>
      </c>
      <c r="F237" s="39">
        <v>4</v>
      </c>
      <c r="G237" s="39" t="s">
        <v>13</v>
      </c>
      <c r="H237" s="121">
        <v>66</v>
      </c>
      <c r="I237" s="41">
        <f>20%*H237*D237</f>
        <v>191.53200000000001</v>
      </c>
    </row>
    <row r="238" spans="1:9" ht="15.75" thickBot="1" x14ac:dyDescent="0.3">
      <c r="A238" s="68">
        <v>2</v>
      </c>
      <c r="B238" s="135" t="s">
        <v>199</v>
      </c>
      <c r="C238" s="222" t="s">
        <v>201</v>
      </c>
      <c r="D238" s="137">
        <v>15.000999999999999</v>
      </c>
      <c r="E238" s="137">
        <v>2.6419999999999999</v>
      </c>
      <c r="F238" s="136">
        <v>3</v>
      </c>
      <c r="G238" s="136" t="s">
        <v>13</v>
      </c>
      <c r="H238" s="74">
        <v>66</v>
      </c>
      <c r="I238" s="45">
        <f>20%*H238*D238</f>
        <v>198.01320000000001</v>
      </c>
    </row>
    <row r="239" spans="1:9" ht="15.75" thickBot="1" x14ac:dyDescent="0.3">
      <c r="A239" s="76"/>
      <c r="B239" s="53" t="s">
        <v>26</v>
      </c>
      <c r="C239" s="102"/>
      <c r="D239" s="103">
        <f>SUM(D237:D238)</f>
        <v>29.510999999999999</v>
      </c>
      <c r="E239" s="103"/>
      <c r="F239" s="223"/>
      <c r="G239" s="224"/>
      <c r="H239" s="79"/>
      <c r="I239" s="59"/>
    </row>
    <row r="240" spans="1:9" x14ac:dyDescent="0.25">
      <c r="A240" s="80"/>
      <c r="B240" s="81"/>
      <c r="C240" s="81"/>
      <c r="D240" s="81"/>
      <c r="E240" s="81"/>
      <c r="F240" s="81"/>
      <c r="G240" s="81"/>
      <c r="H240" s="144"/>
      <c r="I240" s="86"/>
    </row>
    <row r="241" spans="1:9" x14ac:dyDescent="0.25">
      <c r="A241" s="35">
        <v>1</v>
      </c>
      <c r="B241" s="87" t="s">
        <v>202</v>
      </c>
      <c r="C241" s="146" t="s">
        <v>203</v>
      </c>
      <c r="D241" s="98">
        <v>10.002000000000001</v>
      </c>
      <c r="E241" s="98">
        <v>8.51905</v>
      </c>
      <c r="F241" s="39">
        <v>3</v>
      </c>
      <c r="G241" s="39" t="s">
        <v>13</v>
      </c>
      <c r="H241" s="89">
        <v>66</v>
      </c>
      <c r="I241" s="41">
        <f t="shared" ref="I241:I252" si="9">20%*H241*D241</f>
        <v>132.02640000000002</v>
      </c>
    </row>
    <row r="242" spans="1:9" x14ac:dyDescent="0.25">
      <c r="A242" s="35">
        <v>2</v>
      </c>
      <c r="B242" s="87" t="s">
        <v>202</v>
      </c>
      <c r="C242" s="39" t="s">
        <v>204</v>
      </c>
      <c r="D242" s="38">
        <v>12.5</v>
      </c>
      <c r="E242" s="38">
        <v>12.49156</v>
      </c>
      <c r="F242" s="39">
        <v>3</v>
      </c>
      <c r="G242" s="39" t="s">
        <v>13</v>
      </c>
      <c r="H242" s="89">
        <v>66</v>
      </c>
      <c r="I242" s="41">
        <f t="shared" si="9"/>
        <v>165</v>
      </c>
    </row>
    <row r="243" spans="1:9" x14ac:dyDescent="0.25">
      <c r="A243" s="35">
        <v>3</v>
      </c>
      <c r="B243" s="87" t="s">
        <v>202</v>
      </c>
      <c r="C243" s="39" t="s">
        <v>205</v>
      </c>
      <c r="D243" s="38">
        <v>12.5</v>
      </c>
      <c r="E243" s="38">
        <v>12.489370000000001</v>
      </c>
      <c r="F243" s="39">
        <v>3</v>
      </c>
      <c r="G243" s="39" t="s">
        <v>13</v>
      </c>
      <c r="H243" s="89">
        <v>66</v>
      </c>
      <c r="I243" s="41">
        <f t="shared" si="9"/>
        <v>165</v>
      </c>
    </row>
    <row r="244" spans="1:9" x14ac:dyDescent="0.25">
      <c r="A244" s="35">
        <v>4</v>
      </c>
      <c r="B244" s="87" t="s">
        <v>202</v>
      </c>
      <c r="C244" s="39" t="s">
        <v>206</v>
      </c>
      <c r="D244" s="38">
        <v>10.833</v>
      </c>
      <c r="E244" s="38">
        <v>10.827819999999999</v>
      </c>
      <c r="F244" s="39">
        <v>3</v>
      </c>
      <c r="G244" s="39" t="s">
        <v>13</v>
      </c>
      <c r="H244" s="89">
        <v>66</v>
      </c>
      <c r="I244" s="41">
        <f t="shared" si="9"/>
        <v>142.99560000000002</v>
      </c>
    </row>
    <row r="245" spans="1:9" x14ac:dyDescent="0.25">
      <c r="A245" s="35">
        <v>5</v>
      </c>
      <c r="B245" s="87" t="s">
        <v>202</v>
      </c>
      <c r="C245" s="39" t="s">
        <v>207</v>
      </c>
      <c r="D245" s="38">
        <v>10.000999999999999</v>
      </c>
      <c r="E245" s="38">
        <v>9.9939099999999996</v>
      </c>
      <c r="F245" s="39">
        <v>3</v>
      </c>
      <c r="G245" s="39" t="s">
        <v>13</v>
      </c>
      <c r="H245" s="89">
        <v>66</v>
      </c>
      <c r="I245" s="41">
        <f t="shared" si="9"/>
        <v>132.01320000000001</v>
      </c>
    </row>
    <row r="246" spans="1:9" x14ac:dyDescent="0.25">
      <c r="A246" s="35">
        <v>6</v>
      </c>
      <c r="B246" s="87" t="s">
        <v>202</v>
      </c>
      <c r="C246" s="39" t="s">
        <v>208</v>
      </c>
      <c r="D246" s="38">
        <v>9.9990000000000006</v>
      </c>
      <c r="E246" s="38">
        <v>9.9923799999999989</v>
      </c>
      <c r="F246" s="39">
        <v>3</v>
      </c>
      <c r="G246" s="39" t="s">
        <v>13</v>
      </c>
      <c r="H246" s="89">
        <v>66</v>
      </c>
      <c r="I246" s="41">
        <f t="shared" si="9"/>
        <v>131.98680000000002</v>
      </c>
    </row>
    <row r="247" spans="1:9" x14ac:dyDescent="0.25">
      <c r="A247" s="35">
        <v>7</v>
      </c>
      <c r="B247" s="87" t="s">
        <v>202</v>
      </c>
      <c r="C247" s="39" t="s">
        <v>209</v>
      </c>
      <c r="D247" s="38">
        <v>10.000999999999999</v>
      </c>
      <c r="E247" s="38">
        <v>9.7661100000000012</v>
      </c>
      <c r="F247" s="39">
        <v>3</v>
      </c>
      <c r="G247" s="39" t="s">
        <v>13</v>
      </c>
      <c r="H247" s="89">
        <v>66</v>
      </c>
      <c r="I247" s="41">
        <f t="shared" si="9"/>
        <v>132.01320000000001</v>
      </c>
    </row>
    <row r="248" spans="1:9" x14ac:dyDescent="0.25">
      <c r="A248" s="35">
        <v>8</v>
      </c>
      <c r="B248" s="87" t="s">
        <v>202</v>
      </c>
      <c r="C248" s="39" t="s">
        <v>210</v>
      </c>
      <c r="D248" s="38">
        <v>10.887</v>
      </c>
      <c r="E248" s="38">
        <v>10.738059999999999</v>
      </c>
      <c r="F248" s="39">
        <v>3</v>
      </c>
      <c r="G248" s="39" t="s">
        <v>13</v>
      </c>
      <c r="H248" s="89">
        <v>66</v>
      </c>
      <c r="I248" s="41">
        <f t="shared" si="9"/>
        <v>143.70840000000001</v>
      </c>
    </row>
    <row r="249" spans="1:9" x14ac:dyDescent="0.25">
      <c r="A249" s="35">
        <v>9</v>
      </c>
      <c r="B249" s="87" t="s">
        <v>202</v>
      </c>
      <c r="C249" s="39" t="s">
        <v>211</v>
      </c>
      <c r="D249" s="38">
        <v>13.75</v>
      </c>
      <c r="E249" s="38">
        <v>13.53091</v>
      </c>
      <c r="F249" s="39">
        <v>3</v>
      </c>
      <c r="G249" s="39" t="s">
        <v>13</v>
      </c>
      <c r="H249" s="89">
        <v>66</v>
      </c>
      <c r="I249" s="41">
        <f t="shared" si="9"/>
        <v>181.50000000000003</v>
      </c>
    </row>
    <row r="250" spans="1:9" x14ac:dyDescent="0.25">
      <c r="A250" s="35">
        <v>10</v>
      </c>
      <c r="B250" s="87" t="s">
        <v>202</v>
      </c>
      <c r="C250" s="39" t="s">
        <v>212</v>
      </c>
      <c r="D250" s="38">
        <v>13.75</v>
      </c>
      <c r="E250" s="38">
        <v>13.574200000000001</v>
      </c>
      <c r="F250" s="39">
        <v>3</v>
      </c>
      <c r="G250" s="39" t="s">
        <v>13</v>
      </c>
      <c r="H250" s="89">
        <v>66</v>
      </c>
      <c r="I250" s="41">
        <f t="shared" si="9"/>
        <v>181.50000000000003</v>
      </c>
    </row>
    <row r="251" spans="1:9" x14ac:dyDescent="0.25">
      <c r="A251" s="35">
        <v>11</v>
      </c>
      <c r="B251" s="87" t="s">
        <v>202</v>
      </c>
      <c r="C251" s="39" t="s">
        <v>213</v>
      </c>
      <c r="D251" s="38">
        <v>13.750999999999999</v>
      </c>
      <c r="E251" s="38">
        <v>13.59858</v>
      </c>
      <c r="F251" s="39">
        <v>3</v>
      </c>
      <c r="G251" s="39" t="s">
        <v>13</v>
      </c>
      <c r="H251" s="89">
        <v>66</v>
      </c>
      <c r="I251" s="41">
        <f t="shared" si="9"/>
        <v>181.51320000000001</v>
      </c>
    </row>
    <row r="252" spans="1:9" ht="15.75" thickBot="1" x14ac:dyDescent="0.3">
      <c r="A252" s="90">
        <v>12</v>
      </c>
      <c r="B252" s="91" t="s">
        <v>202</v>
      </c>
      <c r="C252" s="49" t="s">
        <v>214</v>
      </c>
      <c r="D252" s="48">
        <v>5.7839999999999998</v>
      </c>
      <c r="E252" s="48">
        <v>5.7794499999999998</v>
      </c>
      <c r="F252" s="49">
        <v>3</v>
      </c>
      <c r="G252" s="49" t="s">
        <v>13</v>
      </c>
      <c r="H252" s="155">
        <v>66</v>
      </c>
      <c r="I252" s="51">
        <f t="shared" si="9"/>
        <v>76.348799999999997</v>
      </c>
    </row>
    <row r="253" spans="1:9" ht="15.75" thickBot="1" x14ac:dyDescent="0.3">
      <c r="A253" s="76"/>
      <c r="B253" s="53" t="s">
        <v>26</v>
      </c>
      <c r="C253" s="102"/>
      <c r="D253" s="103">
        <f>SUM(D241:D252)</f>
        <v>133.75800000000001</v>
      </c>
      <c r="E253" s="103"/>
      <c r="F253" s="53"/>
      <c r="G253" s="104"/>
      <c r="H253" s="105"/>
      <c r="I253" s="59"/>
    </row>
    <row r="254" spans="1:9" x14ac:dyDescent="0.25">
      <c r="A254" s="80"/>
      <c r="B254" s="81"/>
      <c r="C254" s="81"/>
      <c r="D254" s="81"/>
      <c r="E254" s="81"/>
      <c r="F254" s="81"/>
      <c r="G254" s="81"/>
      <c r="H254" s="144"/>
      <c r="I254" s="86"/>
    </row>
    <row r="255" spans="1:9" x14ac:dyDescent="0.25">
      <c r="A255" s="35">
        <v>1</v>
      </c>
      <c r="B255" s="87" t="s">
        <v>215</v>
      </c>
      <c r="C255" s="39" t="s">
        <v>216</v>
      </c>
      <c r="D255" s="38">
        <v>17.023</v>
      </c>
      <c r="E255" s="38">
        <v>16.129069999999999</v>
      </c>
      <c r="F255" s="39">
        <v>4</v>
      </c>
      <c r="G255" s="39" t="s">
        <v>13</v>
      </c>
      <c r="H255" s="40">
        <v>66</v>
      </c>
      <c r="I255" s="41">
        <f t="shared" ref="I255:I267" si="10">20%*H255*D255</f>
        <v>224.70360000000002</v>
      </c>
    </row>
    <row r="256" spans="1:9" x14ac:dyDescent="0.25">
      <c r="A256" s="35">
        <v>2</v>
      </c>
      <c r="B256" s="87" t="s">
        <v>215</v>
      </c>
      <c r="C256" s="39" t="s">
        <v>217</v>
      </c>
      <c r="D256" s="38">
        <v>12.013</v>
      </c>
      <c r="E256" s="38">
        <v>11.848709999999999</v>
      </c>
      <c r="F256" s="39">
        <v>4</v>
      </c>
      <c r="G256" s="39" t="s">
        <v>13</v>
      </c>
      <c r="H256" s="40">
        <v>66</v>
      </c>
      <c r="I256" s="41">
        <f t="shared" si="10"/>
        <v>158.57160000000002</v>
      </c>
    </row>
    <row r="257" spans="1:9" x14ac:dyDescent="0.25">
      <c r="A257" s="35">
        <v>3</v>
      </c>
      <c r="B257" s="87" t="s">
        <v>215</v>
      </c>
      <c r="C257" s="39" t="s">
        <v>218</v>
      </c>
      <c r="D257" s="38">
        <v>17.001999999999999</v>
      </c>
      <c r="E257" s="38">
        <v>16.98621</v>
      </c>
      <c r="F257" s="39">
        <v>4</v>
      </c>
      <c r="G257" s="39" t="s">
        <v>13</v>
      </c>
      <c r="H257" s="40">
        <v>66</v>
      </c>
      <c r="I257" s="41">
        <f t="shared" si="10"/>
        <v>224.4264</v>
      </c>
    </row>
    <row r="258" spans="1:9" ht="15.75" thickBot="1" x14ac:dyDescent="0.3">
      <c r="A258" s="90">
        <v>4</v>
      </c>
      <c r="B258" s="91" t="s">
        <v>215</v>
      </c>
      <c r="C258" s="49" t="s">
        <v>219</v>
      </c>
      <c r="D258" s="48">
        <v>14.002000000000001</v>
      </c>
      <c r="E258" s="48">
        <v>13.97114</v>
      </c>
      <c r="F258" s="49">
        <v>3</v>
      </c>
      <c r="G258" s="49" t="s">
        <v>13</v>
      </c>
      <c r="H258" s="50">
        <v>66</v>
      </c>
      <c r="I258" s="158">
        <f t="shared" si="10"/>
        <v>184.82640000000004</v>
      </c>
    </row>
    <row r="259" spans="1:9" x14ac:dyDescent="0.25">
      <c r="A259" s="106"/>
      <c r="B259" s="166"/>
      <c r="C259" s="167"/>
      <c r="D259" s="168"/>
      <c r="E259" s="168"/>
      <c r="F259" s="167"/>
      <c r="G259" s="167"/>
      <c r="H259" s="256"/>
      <c r="I259" s="118"/>
    </row>
    <row r="260" spans="1:9" x14ac:dyDescent="0.25">
      <c r="A260" s="106"/>
      <c r="B260" s="166"/>
      <c r="C260" s="167"/>
      <c r="D260" s="168"/>
      <c r="E260" s="168"/>
      <c r="F260" s="167"/>
      <c r="G260" s="167"/>
      <c r="H260" s="256"/>
      <c r="I260" s="118"/>
    </row>
    <row r="261" spans="1:9" ht="15.75" thickBot="1" x14ac:dyDescent="0.3">
      <c r="A261" s="106"/>
      <c r="B261" s="166"/>
      <c r="C261" s="167"/>
      <c r="D261" s="168"/>
      <c r="E261" s="168"/>
      <c r="F261" s="167"/>
      <c r="G261" s="167"/>
      <c r="H261" s="256"/>
      <c r="I261" s="118"/>
    </row>
    <row r="262" spans="1:9" x14ac:dyDescent="0.25">
      <c r="A262" s="80">
        <v>5</v>
      </c>
      <c r="B262" s="357" t="s">
        <v>215</v>
      </c>
      <c r="C262" s="358" t="s">
        <v>220</v>
      </c>
      <c r="D262" s="359">
        <v>10.201000000000001</v>
      </c>
      <c r="E262" s="359">
        <v>10.19196</v>
      </c>
      <c r="F262" s="358">
        <v>3</v>
      </c>
      <c r="G262" s="358" t="s">
        <v>13</v>
      </c>
      <c r="H262" s="242">
        <v>66</v>
      </c>
      <c r="I262" s="326">
        <f t="shared" si="10"/>
        <v>134.65320000000003</v>
      </c>
    </row>
    <row r="263" spans="1:9" x14ac:dyDescent="0.25">
      <c r="A263" s="35">
        <v>6</v>
      </c>
      <c r="B263" s="87" t="s">
        <v>215</v>
      </c>
      <c r="C263" s="39" t="s">
        <v>221</v>
      </c>
      <c r="D263" s="38">
        <v>10.201000000000001</v>
      </c>
      <c r="E263" s="38">
        <v>10.192440000000001</v>
      </c>
      <c r="F263" s="39">
        <v>3</v>
      </c>
      <c r="G263" s="39" t="s">
        <v>13</v>
      </c>
      <c r="H263" s="40">
        <v>66</v>
      </c>
      <c r="I263" s="41">
        <f t="shared" si="10"/>
        <v>134.65320000000003</v>
      </c>
    </row>
    <row r="264" spans="1:9" x14ac:dyDescent="0.25">
      <c r="A264" s="35">
        <v>7</v>
      </c>
      <c r="B264" s="87" t="s">
        <v>215</v>
      </c>
      <c r="C264" s="39" t="s">
        <v>222</v>
      </c>
      <c r="D264" s="38">
        <v>5.0999999999999996</v>
      </c>
      <c r="E264" s="38">
        <v>5.0962500000000004</v>
      </c>
      <c r="F264" s="39">
        <v>3</v>
      </c>
      <c r="G264" s="39" t="s">
        <v>13</v>
      </c>
      <c r="H264" s="225">
        <v>66</v>
      </c>
      <c r="I264" s="41">
        <f t="shared" si="10"/>
        <v>67.320000000000007</v>
      </c>
    </row>
    <row r="265" spans="1:9" x14ac:dyDescent="0.25">
      <c r="A265" s="35">
        <v>8</v>
      </c>
      <c r="B265" s="87" t="s">
        <v>215</v>
      </c>
      <c r="C265" s="39" t="s">
        <v>223</v>
      </c>
      <c r="D265" s="38">
        <v>5.101</v>
      </c>
      <c r="E265" s="38">
        <v>5.0966100000000001</v>
      </c>
      <c r="F265" s="39">
        <v>3</v>
      </c>
      <c r="G265" s="39" t="s">
        <v>13</v>
      </c>
      <c r="H265" s="225">
        <v>66</v>
      </c>
      <c r="I265" s="41">
        <f t="shared" si="10"/>
        <v>67.333200000000005</v>
      </c>
    </row>
    <row r="266" spans="1:9" x14ac:dyDescent="0.25">
      <c r="A266" s="35">
        <v>9</v>
      </c>
      <c r="B266" s="87" t="s">
        <v>215</v>
      </c>
      <c r="C266" s="39" t="s">
        <v>224</v>
      </c>
      <c r="D266" s="226">
        <v>11.601000000000001</v>
      </c>
      <c r="E266" s="226">
        <v>11.59215</v>
      </c>
      <c r="F266" s="39">
        <v>3</v>
      </c>
      <c r="G266" s="39" t="s">
        <v>13</v>
      </c>
      <c r="H266" s="225">
        <v>66</v>
      </c>
      <c r="I266" s="41">
        <f t="shared" si="10"/>
        <v>153.13320000000002</v>
      </c>
    </row>
    <row r="267" spans="1:9" x14ac:dyDescent="0.25">
      <c r="A267" s="35">
        <v>10</v>
      </c>
      <c r="B267" s="87" t="s">
        <v>215</v>
      </c>
      <c r="C267" s="39" t="s">
        <v>225</v>
      </c>
      <c r="D267" s="226">
        <v>9.0030000000000001</v>
      </c>
      <c r="E267" s="226">
        <v>8.964739999999999</v>
      </c>
      <c r="F267" s="39">
        <v>3</v>
      </c>
      <c r="G267" s="39" t="s">
        <v>13</v>
      </c>
      <c r="H267" s="225">
        <v>66</v>
      </c>
      <c r="I267" s="41">
        <f t="shared" si="10"/>
        <v>118.8396</v>
      </c>
    </row>
    <row r="268" spans="1:9" x14ac:dyDescent="0.25">
      <c r="A268" s="35">
        <v>11</v>
      </c>
      <c r="B268" s="87" t="s">
        <v>215</v>
      </c>
      <c r="C268" s="39" t="s">
        <v>226</v>
      </c>
      <c r="D268" s="38">
        <v>15.151</v>
      </c>
      <c r="E268" s="38">
        <v>15.13893</v>
      </c>
      <c r="F268" s="39">
        <v>3</v>
      </c>
      <c r="G268" s="39" t="s">
        <v>13</v>
      </c>
      <c r="H268" s="225">
        <v>66</v>
      </c>
      <c r="I268" s="41">
        <f>20%*H268*D268</f>
        <v>199.9932</v>
      </c>
    </row>
    <row r="269" spans="1:9" x14ac:dyDescent="0.25">
      <c r="A269" s="35">
        <v>12</v>
      </c>
      <c r="B269" s="87" t="s">
        <v>215</v>
      </c>
      <c r="C269" s="39" t="s">
        <v>227</v>
      </c>
      <c r="D269" s="38">
        <v>18.803000000000001</v>
      </c>
      <c r="E269" s="38">
        <v>18.655290000000001</v>
      </c>
      <c r="F269" s="39">
        <v>3</v>
      </c>
      <c r="G269" s="39" t="s">
        <v>13</v>
      </c>
      <c r="H269" s="225">
        <v>66</v>
      </c>
      <c r="I269" s="41">
        <f>20%*H269*D269</f>
        <v>248.19960000000003</v>
      </c>
    </row>
    <row r="270" spans="1:9" x14ac:dyDescent="0.25">
      <c r="A270" s="43">
        <v>13</v>
      </c>
      <c r="B270" s="197" t="s">
        <v>215</v>
      </c>
      <c r="C270" s="228" t="s">
        <v>228</v>
      </c>
      <c r="D270" s="229">
        <v>10.000999999999999</v>
      </c>
      <c r="E270" s="229">
        <v>9.9938299999999991</v>
      </c>
      <c r="F270" s="228">
        <v>3</v>
      </c>
      <c r="G270" s="228" t="s">
        <v>13</v>
      </c>
      <c r="H270" s="230">
        <v>66</v>
      </c>
      <c r="I270" s="45">
        <f>20%*H270*D270</f>
        <v>132.01320000000001</v>
      </c>
    </row>
    <row r="271" spans="1:9" ht="15.75" thickBot="1" x14ac:dyDescent="0.3">
      <c r="A271" s="90">
        <v>14</v>
      </c>
      <c r="B271" s="91" t="s">
        <v>215</v>
      </c>
      <c r="C271" s="99" t="s">
        <v>229</v>
      </c>
      <c r="D271" s="99">
        <v>3.8090000000000002</v>
      </c>
      <c r="E271" s="100">
        <v>3.8059499999999997</v>
      </c>
      <c r="F271" s="49">
        <v>4</v>
      </c>
      <c r="G271" s="99" t="s">
        <v>13</v>
      </c>
      <c r="H271" s="231">
        <v>66</v>
      </c>
      <c r="I271" s="51">
        <f>20%*H271*D271</f>
        <v>50.278800000000004</v>
      </c>
    </row>
    <row r="272" spans="1:9" ht="15.75" thickBot="1" x14ac:dyDescent="0.3">
      <c r="A272" s="76"/>
      <c r="B272" s="53" t="s">
        <v>26</v>
      </c>
      <c r="C272" s="102"/>
      <c r="D272" s="103">
        <f>SUM(D255:D271)</f>
        <v>159.011</v>
      </c>
      <c r="E272" s="103"/>
      <c r="F272" s="53"/>
      <c r="G272" s="104"/>
      <c r="H272" s="232"/>
      <c r="I272" s="233"/>
    </row>
    <row r="273" spans="1:9" x14ac:dyDescent="0.25">
      <c r="A273" s="80"/>
      <c r="B273" s="81"/>
      <c r="C273" s="81"/>
      <c r="D273" s="81"/>
      <c r="E273" s="81"/>
      <c r="F273" s="81"/>
      <c r="G273" s="81"/>
      <c r="H273" s="234"/>
      <c r="I273" s="235"/>
    </row>
    <row r="274" spans="1:9" x14ac:dyDescent="0.25">
      <c r="A274" s="35">
        <v>1</v>
      </c>
      <c r="B274" s="87" t="s">
        <v>230</v>
      </c>
      <c r="C274" s="97" t="s">
        <v>231</v>
      </c>
      <c r="D274" s="146">
        <v>3.3340000000000001</v>
      </c>
      <c r="E274" s="147">
        <v>3.3320400000000001</v>
      </c>
      <c r="F274" s="39">
        <v>4</v>
      </c>
      <c r="G274" s="39" t="s">
        <v>13</v>
      </c>
      <c r="H274" s="225">
        <v>66</v>
      </c>
      <c r="I274" s="41">
        <f t="shared" ref="I274:I281" si="11">20%*H274*D274</f>
        <v>44.008800000000008</v>
      </c>
    </row>
    <row r="275" spans="1:9" x14ac:dyDescent="0.25">
      <c r="A275" s="35">
        <v>2</v>
      </c>
      <c r="B275" s="87" t="s">
        <v>230</v>
      </c>
      <c r="C275" s="97" t="s">
        <v>232</v>
      </c>
      <c r="D275" s="146">
        <v>3.335</v>
      </c>
      <c r="E275" s="147">
        <v>3.3326199999999999</v>
      </c>
      <c r="F275" s="39">
        <v>4</v>
      </c>
      <c r="G275" s="39" t="s">
        <v>13</v>
      </c>
      <c r="H275" s="225">
        <v>66</v>
      </c>
      <c r="I275" s="41">
        <f t="shared" si="11"/>
        <v>44.022000000000006</v>
      </c>
    </row>
    <row r="276" spans="1:9" x14ac:dyDescent="0.25">
      <c r="A276" s="35">
        <v>3</v>
      </c>
      <c r="B276" s="87" t="s">
        <v>230</v>
      </c>
      <c r="C276" s="97" t="s">
        <v>233</v>
      </c>
      <c r="D276" s="146">
        <v>3.3340000000000001</v>
      </c>
      <c r="E276" s="147">
        <v>3.3206899999999999</v>
      </c>
      <c r="F276" s="39">
        <v>4</v>
      </c>
      <c r="G276" s="39" t="s">
        <v>13</v>
      </c>
      <c r="H276" s="225">
        <v>66</v>
      </c>
      <c r="I276" s="41">
        <f t="shared" si="11"/>
        <v>44.008800000000008</v>
      </c>
    </row>
    <row r="277" spans="1:9" x14ac:dyDescent="0.25">
      <c r="A277" s="35">
        <v>4</v>
      </c>
      <c r="B277" s="87" t="s">
        <v>230</v>
      </c>
      <c r="C277" s="97" t="s">
        <v>234</v>
      </c>
      <c r="D277" s="146">
        <v>3.3340000000000001</v>
      </c>
      <c r="E277" s="147">
        <v>3.18005</v>
      </c>
      <c r="F277" s="39">
        <v>4</v>
      </c>
      <c r="G277" s="39" t="s">
        <v>13</v>
      </c>
      <c r="H277" s="225">
        <v>66</v>
      </c>
      <c r="I277" s="41">
        <f t="shared" si="11"/>
        <v>44.008800000000008</v>
      </c>
    </row>
    <row r="278" spans="1:9" x14ac:dyDescent="0.25">
      <c r="A278" s="35">
        <v>5</v>
      </c>
      <c r="B278" s="87" t="s">
        <v>230</v>
      </c>
      <c r="C278" s="97" t="s">
        <v>235</v>
      </c>
      <c r="D278" s="146">
        <v>3.3340000000000001</v>
      </c>
      <c r="E278" s="147">
        <v>3.3316500000000002</v>
      </c>
      <c r="F278" s="39">
        <v>4</v>
      </c>
      <c r="G278" s="39" t="s">
        <v>13</v>
      </c>
      <c r="H278" s="225">
        <v>66</v>
      </c>
      <c r="I278" s="41">
        <f t="shared" si="11"/>
        <v>44.008800000000008</v>
      </c>
    </row>
    <row r="279" spans="1:9" x14ac:dyDescent="0.25">
      <c r="A279" s="35">
        <v>6</v>
      </c>
      <c r="B279" s="87" t="s">
        <v>230</v>
      </c>
      <c r="C279" s="97" t="s">
        <v>236</v>
      </c>
      <c r="D279" s="146">
        <v>3.3340000000000001</v>
      </c>
      <c r="E279" s="147">
        <v>3.16744</v>
      </c>
      <c r="F279" s="39">
        <v>4</v>
      </c>
      <c r="G279" s="39" t="s">
        <v>13</v>
      </c>
      <c r="H279" s="225">
        <v>66</v>
      </c>
      <c r="I279" s="41">
        <f t="shared" si="11"/>
        <v>44.008800000000008</v>
      </c>
    </row>
    <row r="280" spans="1:9" x14ac:dyDescent="0.25">
      <c r="A280" s="35">
        <v>7</v>
      </c>
      <c r="B280" s="87" t="s">
        <v>230</v>
      </c>
      <c r="C280" s="97" t="s">
        <v>237</v>
      </c>
      <c r="D280" s="191">
        <v>3.3330000000000002</v>
      </c>
      <c r="E280" s="177">
        <v>3.2515500000000004</v>
      </c>
      <c r="F280" s="39">
        <v>3</v>
      </c>
      <c r="G280" s="39" t="s">
        <v>13</v>
      </c>
      <c r="H280" s="225">
        <v>66</v>
      </c>
      <c r="I280" s="41">
        <f t="shared" si="11"/>
        <v>43.995600000000003</v>
      </c>
    </row>
    <row r="281" spans="1:9" ht="15.75" thickBot="1" x14ac:dyDescent="0.3">
      <c r="A281" s="90">
        <v>8</v>
      </c>
      <c r="B281" s="91" t="s">
        <v>230</v>
      </c>
      <c r="C281" s="129" t="s">
        <v>238</v>
      </c>
      <c r="D281" s="236">
        <v>3.335</v>
      </c>
      <c r="E281" s="237">
        <v>3.2473800000000002</v>
      </c>
      <c r="F281" s="131">
        <v>3</v>
      </c>
      <c r="G281" s="131" t="s">
        <v>13</v>
      </c>
      <c r="H281" s="231">
        <v>66</v>
      </c>
      <c r="I281" s="51">
        <f t="shared" si="11"/>
        <v>44.022000000000006</v>
      </c>
    </row>
    <row r="282" spans="1:9" ht="15.75" thickBot="1" x14ac:dyDescent="0.3">
      <c r="A282" s="76"/>
      <c r="B282" s="53" t="s">
        <v>26</v>
      </c>
      <c r="C282" s="102"/>
      <c r="D282" s="103">
        <f>SUM(D274:D281)</f>
        <v>26.673000000000002</v>
      </c>
      <c r="E282" s="103"/>
      <c r="F282" s="53"/>
      <c r="G282" s="53"/>
      <c r="H282" s="238"/>
      <c r="I282" s="239"/>
    </row>
    <row r="283" spans="1:9" x14ac:dyDescent="0.25">
      <c r="A283" s="80"/>
      <c r="B283" s="83"/>
      <c r="C283" s="240"/>
      <c r="D283" s="241"/>
      <c r="E283" s="241"/>
      <c r="F283" s="83"/>
      <c r="G283" s="83"/>
      <c r="H283" s="242"/>
      <c r="I283" s="243"/>
    </row>
    <row r="284" spans="1:9" x14ac:dyDescent="0.25">
      <c r="A284" s="35">
        <v>1</v>
      </c>
      <c r="B284" s="87" t="s">
        <v>239</v>
      </c>
      <c r="C284" s="88" t="s">
        <v>240</v>
      </c>
      <c r="D284" s="38">
        <v>58.481999999999999</v>
      </c>
      <c r="E284" s="38">
        <v>44.283970000000004</v>
      </c>
      <c r="F284" s="39">
        <v>4</v>
      </c>
      <c r="G284" s="39" t="s">
        <v>13</v>
      </c>
      <c r="H284" s="40">
        <v>66</v>
      </c>
      <c r="I284" s="41">
        <f t="shared" ref="I284:I300" si="12">20%*H284*D284</f>
        <v>771.9624</v>
      </c>
    </row>
    <row r="285" spans="1:9" x14ac:dyDescent="0.25">
      <c r="A285" s="35">
        <v>2</v>
      </c>
      <c r="B285" s="87" t="s">
        <v>239</v>
      </c>
      <c r="C285" s="39" t="s">
        <v>241</v>
      </c>
      <c r="D285" s="38">
        <v>14.564</v>
      </c>
      <c r="E285" s="38">
        <v>14.5503</v>
      </c>
      <c r="F285" s="39">
        <v>3</v>
      </c>
      <c r="G285" s="39" t="s">
        <v>13</v>
      </c>
      <c r="H285" s="40">
        <v>66</v>
      </c>
      <c r="I285" s="41">
        <f t="shared" si="12"/>
        <v>192.24480000000003</v>
      </c>
    </row>
    <row r="286" spans="1:9" x14ac:dyDescent="0.25">
      <c r="A286" s="35">
        <v>3</v>
      </c>
      <c r="B286" s="87" t="s">
        <v>239</v>
      </c>
      <c r="C286" s="39" t="s">
        <v>242</v>
      </c>
      <c r="D286" s="38">
        <v>17.003</v>
      </c>
      <c r="E286" s="38">
        <v>16.988349999999997</v>
      </c>
      <c r="F286" s="39">
        <v>3</v>
      </c>
      <c r="G286" s="39" t="s">
        <v>13</v>
      </c>
      <c r="H286" s="40">
        <v>66</v>
      </c>
      <c r="I286" s="41">
        <f t="shared" si="12"/>
        <v>224.43960000000001</v>
      </c>
    </row>
    <row r="287" spans="1:9" x14ac:dyDescent="0.25">
      <c r="A287" s="35">
        <v>4</v>
      </c>
      <c r="B287" s="87" t="s">
        <v>239</v>
      </c>
      <c r="C287" s="146" t="s">
        <v>243</v>
      </c>
      <c r="D287" s="98">
        <v>7.0010000000000003</v>
      </c>
      <c r="E287" s="244">
        <v>6.9951999999999996</v>
      </c>
      <c r="F287" s="39">
        <v>3</v>
      </c>
      <c r="G287" s="39" t="s">
        <v>13</v>
      </c>
      <c r="H287" s="40">
        <v>66</v>
      </c>
      <c r="I287" s="41">
        <f t="shared" si="12"/>
        <v>92.413200000000018</v>
      </c>
    </row>
    <row r="288" spans="1:9" x14ac:dyDescent="0.25">
      <c r="A288" s="35">
        <v>5</v>
      </c>
      <c r="B288" s="87" t="s">
        <v>239</v>
      </c>
      <c r="C288" s="146" t="s">
        <v>244</v>
      </c>
      <c r="D288" s="98">
        <v>5.0620000000000003</v>
      </c>
      <c r="E288" s="244">
        <v>5.0570900000000005</v>
      </c>
      <c r="F288" s="39">
        <v>3</v>
      </c>
      <c r="G288" s="39" t="s">
        <v>13</v>
      </c>
      <c r="H288" s="40">
        <v>66</v>
      </c>
      <c r="I288" s="41">
        <f t="shared" si="12"/>
        <v>66.818400000000011</v>
      </c>
    </row>
    <row r="289" spans="1:9" x14ac:dyDescent="0.25">
      <c r="A289" s="35">
        <v>6</v>
      </c>
      <c r="B289" s="87" t="s">
        <v>239</v>
      </c>
      <c r="C289" s="146" t="s">
        <v>245</v>
      </c>
      <c r="D289" s="147">
        <v>5.0010000000000003</v>
      </c>
      <c r="E289" s="245">
        <v>4.9957399999999996</v>
      </c>
      <c r="F289" s="39">
        <v>3</v>
      </c>
      <c r="G289" s="39" t="s">
        <v>13</v>
      </c>
      <c r="H289" s="40">
        <v>66</v>
      </c>
      <c r="I289" s="41">
        <f t="shared" si="12"/>
        <v>66.013200000000012</v>
      </c>
    </row>
    <row r="290" spans="1:9" x14ac:dyDescent="0.25">
      <c r="A290" s="35">
        <v>7</v>
      </c>
      <c r="B290" s="87" t="s">
        <v>239</v>
      </c>
      <c r="C290" s="146" t="s">
        <v>246</v>
      </c>
      <c r="D290" s="202">
        <v>5.9459999999999997</v>
      </c>
      <c r="E290" s="246">
        <v>5.9407399999999999</v>
      </c>
      <c r="F290" s="39">
        <v>3</v>
      </c>
      <c r="G290" s="39" t="s">
        <v>13</v>
      </c>
      <c r="H290" s="40">
        <v>66</v>
      </c>
      <c r="I290" s="41">
        <f t="shared" si="12"/>
        <v>78.487200000000001</v>
      </c>
    </row>
    <row r="291" spans="1:9" x14ac:dyDescent="0.25">
      <c r="A291" s="35">
        <v>8</v>
      </c>
      <c r="B291" s="87" t="s">
        <v>239</v>
      </c>
      <c r="C291" s="146" t="s">
        <v>247</v>
      </c>
      <c r="D291" s="97">
        <v>5.22</v>
      </c>
      <c r="E291" s="244">
        <v>5.2144200000000005</v>
      </c>
      <c r="F291" s="39">
        <v>3</v>
      </c>
      <c r="G291" s="39" t="s">
        <v>13</v>
      </c>
      <c r="H291" s="40">
        <v>66</v>
      </c>
      <c r="I291" s="41">
        <f t="shared" si="12"/>
        <v>68.903999999999996</v>
      </c>
    </row>
    <row r="292" spans="1:9" x14ac:dyDescent="0.25">
      <c r="A292" s="35">
        <v>9</v>
      </c>
      <c r="B292" s="87" t="s">
        <v>239</v>
      </c>
      <c r="C292" s="146" t="s">
        <v>248</v>
      </c>
      <c r="D292" s="98">
        <v>7.0010000000000003</v>
      </c>
      <c r="E292" s="244">
        <v>6.9947700000000008</v>
      </c>
      <c r="F292" s="39">
        <v>3</v>
      </c>
      <c r="G292" s="39" t="s">
        <v>13</v>
      </c>
      <c r="H292" s="40">
        <v>66</v>
      </c>
      <c r="I292" s="41">
        <f t="shared" si="12"/>
        <v>92.413200000000018</v>
      </c>
    </row>
    <row r="293" spans="1:9" x14ac:dyDescent="0.25">
      <c r="A293" s="35">
        <v>10</v>
      </c>
      <c r="B293" s="87" t="s">
        <v>239</v>
      </c>
      <c r="C293" s="146" t="s">
        <v>249</v>
      </c>
      <c r="D293" s="98">
        <v>7.0010000000000003</v>
      </c>
      <c r="E293" s="244">
        <v>6.9952899999999998</v>
      </c>
      <c r="F293" s="39">
        <v>3</v>
      </c>
      <c r="G293" s="39" t="s">
        <v>13</v>
      </c>
      <c r="H293" s="40">
        <v>66</v>
      </c>
      <c r="I293" s="41">
        <f t="shared" si="12"/>
        <v>92.413200000000018</v>
      </c>
    </row>
    <row r="294" spans="1:9" x14ac:dyDescent="0.25">
      <c r="A294" s="35">
        <v>11</v>
      </c>
      <c r="B294" s="87" t="s">
        <v>239</v>
      </c>
      <c r="C294" s="146" t="s">
        <v>250</v>
      </c>
      <c r="D294" s="97">
        <v>5.22</v>
      </c>
      <c r="E294" s="244">
        <v>5.2171899999999996</v>
      </c>
      <c r="F294" s="39">
        <v>3</v>
      </c>
      <c r="G294" s="39" t="s">
        <v>13</v>
      </c>
      <c r="H294" s="40">
        <v>66</v>
      </c>
      <c r="I294" s="41">
        <f t="shared" si="12"/>
        <v>68.903999999999996</v>
      </c>
    </row>
    <row r="295" spans="1:9" x14ac:dyDescent="0.25">
      <c r="A295" s="35">
        <v>12</v>
      </c>
      <c r="B295" s="87" t="s">
        <v>239</v>
      </c>
      <c r="C295" s="146" t="s">
        <v>251</v>
      </c>
      <c r="D295" s="97">
        <v>5.22</v>
      </c>
      <c r="E295" s="244">
        <v>5.2152500000000002</v>
      </c>
      <c r="F295" s="39">
        <v>3</v>
      </c>
      <c r="G295" s="39" t="s">
        <v>13</v>
      </c>
      <c r="H295" s="40">
        <v>66</v>
      </c>
      <c r="I295" s="41">
        <f t="shared" si="12"/>
        <v>68.903999999999996</v>
      </c>
    </row>
    <row r="296" spans="1:9" x14ac:dyDescent="0.25">
      <c r="A296" s="35">
        <v>13</v>
      </c>
      <c r="B296" s="87" t="s">
        <v>239</v>
      </c>
      <c r="C296" s="146" t="s">
        <v>252</v>
      </c>
      <c r="D296" s="97">
        <v>5.22</v>
      </c>
      <c r="E296" s="244">
        <v>5.2134499999999999</v>
      </c>
      <c r="F296" s="39">
        <v>3</v>
      </c>
      <c r="G296" s="39" t="s">
        <v>13</v>
      </c>
      <c r="H296" s="40">
        <v>66</v>
      </c>
      <c r="I296" s="41">
        <f t="shared" si="12"/>
        <v>68.903999999999996</v>
      </c>
    </row>
    <row r="297" spans="1:9" x14ac:dyDescent="0.25">
      <c r="A297" s="35">
        <v>14</v>
      </c>
      <c r="B297" s="87" t="s">
        <v>239</v>
      </c>
      <c r="C297" s="39" t="s">
        <v>253</v>
      </c>
      <c r="D297" s="38">
        <v>40.01</v>
      </c>
      <c r="E297" s="38">
        <v>39.973219999999998</v>
      </c>
      <c r="F297" s="39">
        <v>3</v>
      </c>
      <c r="G297" s="39" t="s">
        <v>13</v>
      </c>
      <c r="H297" s="40">
        <v>66</v>
      </c>
      <c r="I297" s="41">
        <f t="shared" si="12"/>
        <v>528.13200000000006</v>
      </c>
    </row>
    <row r="298" spans="1:9" x14ac:dyDescent="0.25">
      <c r="A298" s="35">
        <v>15</v>
      </c>
      <c r="B298" s="87" t="s">
        <v>239</v>
      </c>
      <c r="C298" s="39" t="s">
        <v>254</v>
      </c>
      <c r="D298" s="38">
        <v>23.5</v>
      </c>
      <c r="E298" s="38">
        <v>23.247130000000002</v>
      </c>
      <c r="F298" s="39">
        <v>3</v>
      </c>
      <c r="G298" s="39" t="s">
        <v>13</v>
      </c>
      <c r="H298" s="40">
        <v>66</v>
      </c>
      <c r="I298" s="41">
        <f t="shared" si="12"/>
        <v>310.20000000000005</v>
      </c>
    </row>
    <row r="299" spans="1:9" x14ac:dyDescent="0.25">
      <c r="A299" s="35">
        <v>16</v>
      </c>
      <c r="B299" s="87" t="s">
        <v>239</v>
      </c>
      <c r="C299" s="39" t="s">
        <v>255</v>
      </c>
      <c r="D299" s="38">
        <v>18.501999999999999</v>
      </c>
      <c r="E299" s="38">
        <v>18.485150000000001</v>
      </c>
      <c r="F299" s="39">
        <v>4</v>
      </c>
      <c r="G299" s="39" t="s">
        <v>13</v>
      </c>
      <c r="H299" s="40">
        <v>66</v>
      </c>
      <c r="I299" s="41">
        <f t="shared" si="12"/>
        <v>244.22640000000001</v>
      </c>
    </row>
    <row r="300" spans="1:9" ht="15.75" thickBot="1" x14ac:dyDescent="0.3">
      <c r="A300" s="90">
        <v>17</v>
      </c>
      <c r="B300" s="91" t="s">
        <v>239</v>
      </c>
      <c r="C300" s="49" t="s">
        <v>256</v>
      </c>
      <c r="D300" s="48">
        <v>6.6509999999999998</v>
      </c>
      <c r="E300" s="48">
        <v>6.1558100000000007</v>
      </c>
      <c r="F300" s="49">
        <v>4</v>
      </c>
      <c r="G300" s="49" t="s">
        <v>13</v>
      </c>
      <c r="H300" s="50">
        <v>66</v>
      </c>
      <c r="I300" s="51">
        <f t="shared" si="12"/>
        <v>87.793199999999999</v>
      </c>
    </row>
    <row r="301" spans="1:9" ht="15.75" thickBot="1" x14ac:dyDescent="0.3">
      <c r="A301" s="76"/>
      <c r="B301" s="53" t="s">
        <v>26</v>
      </c>
      <c r="C301" s="102"/>
      <c r="D301" s="103">
        <f>SUM(D284:D300)</f>
        <v>236.60400000000001</v>
      </c>
      <c r="E301" s="103"/>
      <c r="F301" s="53"/>
      <c r="G301" s="78"/>
      <c r="H301" s="238"/>
      <c r="I301" s="239"/>
    </row>
    <row r="302" spans="1:9" x14ac:dyDescent="0.25">
      <c r="A302" s="106"/>
      <c r="B302" s="106"/>
      <c r="C302" s="106"/>
      <c r="D302" s="106"/>
      <c r="E302" s="106"/>
      <c r="F302" s="106"/>
      <c r="G302" s="106"/>
      <c r="H302" s="117"/>
      <c r="I302" s="118"/>
    </row>
    <row r="303" spans="1:9" x14ac:dyDescent="0.25">
      <c r="A303" s="106"/>
      <c r="B303" s="106"/>
      <c r="C303" s="106"/>
      <c r="D303" s="106"/>
      <c r="E303" s="106"/>
      <c r="F303" s="106"/>
      <c r="G303" s="106"/>
      <c r="H303" s="117"/>
      <c r="I303" s="118"/>
    </row>
    <row r="304" spans="1:9" x14ac:dyDescent="0.25">
      <c r="A304" s="106"/>
      <c r="B304" s="106"/>
      <c r="C304" s="106"/>
      <c r="D304" s="106"/>
      <c r="E304" s="106"/>
      <c r="F304" s="106"/>
      <c r="G304" s="106"/>
      <c r="H304" s="117"/>
      <c r="I304" s="118"/>
    </row>
    <row r="305" spans="1:9" x14ac:dyDescent="0.25">
      <c r="A305" s="106"/>
      <c r="B305" s="106"/>
      <c r="C305" s="106"/>
      <c r="D305" s="106"/>
      <c r="E305" s="106"/>
      <c r="F305" s="106"/>
      <c r="G305" s="106"/>
      <c r="H305" s="117"/>
      <c r="I305" s="118"/>
    </row>
    <row r="306" spans="1:9" ht="15.75" thickBot="1" x14ac:dyDescent="0.3">
      <c r="A306" s="106"/>
      <c r="B306" s="106"/>
      <c r="C306" s="106"/>
      <c r="D306" s="106"/>
      <c r="E306" s="106"/>
      <c r="F306" s="106"/>
      <c r="G306" s="106"/>
      <c r="H306" s="117"/>
      <c r="I306" s="118"/>
    </row>
    <row r="307" spans="1:9" x14ac:dyDescent="0.25">
      <c r="A307" s="80">
        <v>1</v>
      </c>
      <c r="B307" s="357" t="s">
        <v>257</v>
      </c>
      <c r="C307" s="365" t="s">
        <v>258</v>
      </c>
      <c r="D307" s="372">
        <v>13.334</v>
      </c>
      <c r="E307" s="372">
        <v>13.2201</v>
      </c>
      <c r="F307" s="365">
        <v>3</v>
      </c>
      <c r="G307" s="365" t="s">
        <v>13</v>
      </c>
      <c r="H307" s="175">
        <v>66</v>
      </c>
      <c r="I307" s="326">
        <f>20%*H307*D307</f>
        <v>176.00880000000001</v>
      </c>
    </row>
    <row r="308" spans="1:9" ht="15.75" thickBot="1" x14ac:dyDescent="0.3">
      <c r="A308" s="90">
        <v>2</v>
      </c>
      <c r="B308" s="91" t="s">
        <v>257</v>
      </c>
      <c r="C308" s="182" t="s">
        <v>259</v>
      </c>
      <c r="D308" s="201">
        <v>10.002000000000001</v>
      </c>
      <c r="E308" s="201">
        <v>9.2789999999999999</v>
      </c>
      <c r="F308" s="182">
        <v>3</v>
      </c>
      <c r="G308" s="182" t="s">
        <v>13</v>
      </c>
      <c r="H308" s="50">
        <v>66</v>
      </c>
      <c r="I308" s="158">
        <f>20%*H308*D308</f>
        <v>132.02640000000002</v>
      </c>
    </row>
    <row r="309" spans="1:9" ht="15.75" thickBot="1" x14ac:dyDescent="0.3">
      <c r="A309" s="249"/>
      <c r="B309" s="250" t="s">
        <v>26</v>
      </c>
      <c r="C309" s="219"/>
      <c r="D309" s="251">
        <f>SUM(D307:D308)</f>
        <v>23.335999999999999</v>
      </c>
      <c r="E309" s="251"/>
      <c r="F309" s="250"/>
      <c r="G309" s="250"/>
      <c r="H309" s="238"/>
      <c r="I309" s="239"/>
    </row>
    <row r="310" spans="1:9" x14ac:dyDescent="0.25">
      <c r="A310" s="252"/>
      <c r="B310" s="82"/>
      <c r="C310" s="82"/>
      <c r="D310" s="82"/>
      <c r="E310" s="82"/>
      <c r="F310" s="82"/>
      <c r="G310" s="82"/>
      <c r="H310" s="242"/>
      <c r="I310" s="243"/>
    </row>
    <row r="311" spans="1:9" x14ac:dyDescent="0.25">
      <c r="A311" s="253">
        <v>1</v>
      </c>
      <c r="B311" s="254" t="s">
        <v>260</v>
      </c>
      <c r="C311" s="88" t="s">
        <v>261</v>
      </c>
      <c r="D311" s="255">
        <v>6.2160000000000002</v>
      </c>
      <c r="E311" s="255">
        <v>6.2113199999999997</v>
      </c>
      <c r="F311" s="88">
        <v>3</v>
      </c>
      <c r="G311" s="88" t="s">
        <v>13</v>
      </c>
      <c r="H311" s="40">
        <v>66</v>
      </c>
      <c r="I311" s="41">
        <f>20%*H311*D311</f>
        <v>82.051200000000009</v>
      </c>
    </row>
    <row r="312" spans="1:9" x14ac:dyDescent="0.25">
      <c r="A312" s="253">
        <v>2</v>
      </c>
      <c r="B312" s="254" t="s">
        <v>260</v>
      </c>
      <c r="C312" s="88" t="s">
        <v>262</v>
      </c>
      <c r="D312" s="255">
        <v>8.0210000000000008</v>
      </c>
      <c r="E312" s="255">
        <v>8.0030000000000001</v>
      </c>
      <c r="F312" s="88">
        <v>3</v>
      </c>
      <c r="G312" s="88" t="s">
        <v>13</v>
      </c>
      <c r="H312" s="40">
        <v>66</v>
      </c>
      <c r="I312" s="41">
        <f>20%*H312*D312</f>
        <v>105.87720000000002</v>
      </c>
    </row>
    <row r="313" spans="1:9" x14ac:dyDescent="0.25">
      <c r="A313" s="253">
        <v>3</v>
      </c>
      <c r="B313" s="254" t="s">
        <v>260</v>
      </c>
      <c r="C313" s="257" t="s">
        <v>263</v>
      </c>
      <c r="D313" s="258">
        <v>15.000999999999999</v>
      </c>
      <c r="E313" s="258">
        <v>14.990620000000002</v>
      </c>
      <c r="F313" s="259">
        <v>3</v>
      </c>
      <c r="G313" s="259" t="s">
        <v>13</v>
      </c>
      <c r="H313" s="40">
        <v>66</v>
      </c>
      <c r="I313" s="41">
        <f t="shared" ref="I313:I324" si="13">20%*H313*D313</f>
        <v>198.01320000000001</v>
      </c>
    </row>
    <row r="314" spans="1:9" x14ac:dyDescent="0.25">
      <c r="A314" s="253">
        <v>4</v>
      </c>
      <c r="B314" s="254" t="s">
        <v>260</v>
      </c>
      <c r="C314" s="257" t="s">
        <v>264</v>
      </c>
      <c r="D314" s="258">
        <v>15</v>
      </c>
      <c r="E314" s="258">
        <v>14.989129999999999</v>
      </c>
      <c r="F314" s="39">
        <v>3</v>
      </c>
      <c r="G314" s="39" t="s">
        <v>13</v>
      </c>
      <c r="H314" s="40">
        <v>66</v>
      </c>
      <c r="I314" s="41">
        <f t="shared" si="13"/>
        <v>198.00000000000003</v>
      </c>
    </row>
    <row r="315" spans="1:9" x14ac:dyDescent="0.25">
      <c r="A315" s="253">
        <v>5</v>
      </c>
      <c r="B315" s="254" t="s">
        <v>260</v>
      </c>
      <c r="C315" s="257" t="s">
        <v>265</v>
      </c>
      <c r="D315" s="258">
        <v>15.000999999999999</v>
      </c>
      <c r="E315" s="258">
        <v>14.99014</v>
      </c>
      <c r="F315" s="39">
        <v>3</v>
      </c>
      <c r="G315" s="39" t="s">
        <v>13</v>
      </c>
      <c r="H315" s="40">
        <v>66</v>
      </c>
      <c r="I315" s="41">
        <f t="shared" si="13"/>
        <v>198.01320000000001</v>
      </c>
    </row>
    <row r="316" spans="1:9" x14ac:dyDescent="0.25">
      <c r="A316" s="253">
        <v>6</v>
      </c>
      <c r="B316" s="254" t="s">
        <v>260</v>
      </c>
      <c r="C316" s="257" t="s">
        <v>266</v>
      </c>
      <c r="D316" s="258">
        <v>10.000999999999999</v>
      </c>
      <c r="E316" s="258">
        <v>9.9943600000000004</v>
      </c>
      <c r="F316" s="39">
        <v>3</v>
      </c>
      <c r="G316" s="39" t="s">
        <v>13</v>
      </c>
      <c r="H316" s="40">
        <v>66</v>
      </c>
      <c r="I316" s="41">
        <f t="shared" si="13"/>
        <v>132.01320000000001</v>
      </c>
    </row>
    <row r="317" spans="1:9" x14ac:dyDescent="0.25">
      <c r="A317" s="253">
        <v>7</v>
      </c>
      <c r="B317" s="254" t="s">
        <v>260</v>
      </c>
      <c r="C317" s="257" t="s">
        <v>267</v>
      </c>
      <c r="D317" s="260">
        <v>10.000999999999999</v>
      </c>
      <c r="E317" s="260">
        <v>9.9931999999999999</v>
      </c>
      <c r="F317" s="39">
        <v>3</v>
      </c>
      <c r="G317" s="39" t="s">
        <v>13</v>
      </c>
      <c r="H317" s="40">
        <v>66</v>
      </c>
      <c r="I317" s="41">
        <f t="shared" si="13"/>
        <v>132.01320000000001</v>
      </c>
    </row>
    <row r="318" spans="1:9" x14ac:dyDescent="0.25">
      <c r="A318" s="253">
        <v>8</v>
      </c>
      <c r="B318" s="254" t="s">
        <v>260</v>
      </c>
      <c r="C318" s="257" t="s">
        <v>268</v>
      </c>
      <c r="D318" s="260">
        <v>10.000999999999999</v>
      </c>
      <c r="E318" s="260">
        <v>9.99268</v>
      </c>
      <c r="F318" s="39">
        <v>3</v>
      </c>
      <c r="G318" s="39" t="s">
        <v>13</v>
      </c>
      <c r="H318" s="40">
        <v>66</v>
      </c>
      <c r="I318" s="41">
        <f t="shared" si="13"/>
        <v>132.01320000000001</v>
      </c>
    </row>
    <row r="319" spans="1:9" x14ac:dyDescent="0.25">
      <c r="A319" s="253">
        <v>9</v>
      </c>
      <c r="B319" s="254" t="s">
        <v>260</v>
      </c>
      <c r="C319" s="257" t="s">
        <v>269</v>
      </c>
      <c r="D319" s="260">
        <v>15.000999999999999</v>
      </c>
      <c r="E319" s="260">
        <v>14.989000000000001</v>
      </c>
      <c r="F319" s="39">
        <v>3</v>
      </c>
      <c r="G319" s="39" t="s">
        <v>13</v>
      </c>
      <c r="H319" s="40">
        <v>66</v>
      </c>
      <c r="I319" s="41">
        <f t="shared" si="13"/>
        <v>198.01320000000001</v>
      </c>
    </row>
    <row r="320" spans="1:9" x14ac:dyDescent="0.25">
      <c r="A320" s="253">
        <v>10</v>
      </c>
      <c r="B320" s="254" t="s">
        <v>260</v>
      </c>
      <c r="C320" s="257" t="s">
        <v>270</v>
      </c>
      <c r="D320" s="260">
        <v>10.000999999999999</v>
      </c>
      <c r="E320" s="260">
        <v>9.9933600000000009</v>
      </c>
      <c r="F320" s="39">
        <v>3</v>
      </c>
      <c r="G320" s="39" t="s">
        <v>13</v>
      </c>
      <c r="H320" s="40">
        <v>66</v>
      </c>
      <c r="I320" s="41">
        <f t="shared" si="13"/>
        <v>132.01320000000001</v>
      </c>
    </row>
    <row r="321" spans="1:9" x14ac:dyDescent="0.25">
      <c r="A321" s="35">
        <v>11</v>
      </c>
      <c r="B321" s="254" t="s">
        <v>260</v>
      </c>
      <c r="C321" s="88" t="s">
        <v>271</v>
      </c>
      <c r="D321" s="255">
        <v>2.54</v>
      </c>
      <c r="E321" s="255">
        <v>2.2038500000000001</v>
      </c>
      <c r="F321" s="39">
        <v>4</v>
      </c>
      <c r="G321" s="39" t="s">
        <v>13</v>
      </c>
      <c r="H321" s="40">
        <v>66</v>
      </c>
      <c r="I321" s="41">
        <f t="shared" si="13"/>
        <v>33.528000000000006</v>
      </c>
    </row>
    <row r="322" spans="1:9" x14ac:dyDescent="0.25">
      <c r="A322" s="253">
        <v>12</v>
      </c>
      <c r="B322" s="254" t="s">
        <v>260</v>
      </c>
      <c r="C322" s="257" t="s">
        <v>272</v>
      </c>
      <c r="D322" s="261">
        <v>7.0010000000000003</v>
      </c>
      <c r="E322" s="261">
        <v>6.9945000000000004</v>
      </c>
      <c r="F322" s="88">
        <v>4</v>
      </c>
      <c r="G322" s="88" t="s">
        <v>13</v>
      </c>
      <c r="H322" s="225">
        <v>66</v>
      </c>
      <c r="I322" s="41">
        <f t="shared" si="13"/>
        <v>92.413200000000018</v>
      </c>
    </row>
    <row r="323" spans="1:9" x14ac:dyDescent="0.25">
      <c r="A323" s="253">
        <v>13</v>
      </c>
      <c r="B323" s="254" t="s">
        <v>260</v>
      </c>
      <c r="C323" s="88" t="s">
        <v>273</v>
      </c>
      <c r="D323" s="255">
        <v>15.715999999999999</v>
      </c>
      <c r="E323" s="255">
        <v>0.112</v>
      </c>
      <c r="F323" s="88">
        <v>4</v>
      </c>
      <c r="G323" s="88" t="s">
        <v>13</v>
      </c>
      <c r="H323" s="225">
        <v>66</v>
      </c>
      <c r="I323" s="41">
        <f t="shared" si="13"/>
        <v>207.4512</v>
      </c>
    </row>
    <row r="324" spans="1:9" ht="15.75" thickBot="1" x14ac:dyDescent="0.3">
      <c r="A324" s="253">
        <v>14</v>
      </c>
      <c r="B324" s="206" t="s">
        <v>260</v>
      </c>
      <c r="C324" s="262" t="s">
        <v>274</v>
      </c>
      <c r="D324" s="263">
        <v>15.000999999999999</v>
      </c>
      <c r="E324" s="263">
        <v>14.918190000000001</v>
      </c>
      <c r="F324" s="264">
        <v>3</v>
      </c>
      <c r="G324" s="264" t="s">
        <v>13</v>
      </c>
      <c r="H324" s="225">
        <v>66</v>
      </c>
      <c r="I324" s="41">
        <f t="shared" si="13"/>
        <v>198.01320000000001</v>
      </c>
    </row>
    <row r="325" spans="1:9" ht="15.75" thickBot="1" x14ac:dyDescent="0.3">
      <c r="A325" s="249"/>
      <c r="B325" s="250" t="s">
        <v>26</v>
      </c>
      <c r="C325" s="219"/>
      <c r="D325" s="251">
        <f>SUM(D311:D324)</f>
        <v>154.50200000000004</v>
      </c>
      <c r="E325" s="251"/>
      <c r="F325" s="250"/>
      <c r="G325" s="265"/>
      <c r="H325" s="232"/>
      <c r="I325" s="233"/>
    </row>
    <row r="326" spans="1:9" x14ac:dyDescent="0.25">
      <c r="A326" s="252"/>
      <c r="B326" s="82"/>
      <c r="C326" s="82"/>
      <c r="D326" s="82"/>
      <c r="E326" s="82"/>
      <c r="F326" s="82"/>
      <c r="G326" s="82"/>
      <c r="H326" s="266"/>
      <c r="I326" s="267"/>
    </row>
    <row r="327" spans="1:9" x14ac:dyDescent="0.25">
      <c r="A327" s="268">
        <v>1</v>
      </c>
      <c r="B327" s="206" t="s">
        <v>275</v>
      </c>
      <c r="C327" s="269" t="s">
        <v>276</v>
      </c>
      <c r="D327" s="270">
        <v>10.000999999999999</v>
      </c>
      <c r="E327" s="270">
        <v>9.9929500000000004</v>
      </c>
      <c r="F327" s="271">
        <v>3</v>
      </c>
      <c r="G327" s="271" t="s">
        <v>13</v>
      </c>
      <c r="H327" s="225">
        <v>66</v>
      </c>
      <c r="I327" s="41">
        <f t="shared" ref="I327:I333" si="14">20%*H327*D327</f>
        <v>132.01320000000001</v>
      </c>
    </row>
    <row r="328" spans="1:9" x14ac:dyDescent="0.25">
      <c r="A328" s="268">
        <v>2</v>
      </c>
      <c r="B328" s="206" t="s">
        <v>275</v>
      </c>
      <c r="C328" s="269" t="s">
        <v>277</v>
      </c>
      <c r="D328" s="270">
        <v>15.000999999999999</v>
      </c>
      <c r="E328" s="270">
        <v>14.99</v>
      </c>
      <c r="F328" s="271">
        <v>3</v>
      </c>
      <c r="G328" s="271" t="s">
        <v>13</v>
      </c>
      <c r="H328" s="225">
        <v>66</v>
      </c>
      <c r="I328" s="41">
        <f t="shared" si="14"/>
        <v>198.01320000000001</v>
      </c>
    </row>
    <row r="329" spans="1:9" x14ac:dyDescent="0.25">
      <c r="A329" s="268">
        <v>3</v>
      </c>
      <c r="B329" s="206" t="s">
        <v>275</v>
      </c>
      <c r="C329" s="269" t="s">
        <v>278</v>
      </c>
      <c r="D329" s="270">
        <v>15.000999999999999</v>
      </c>
      <c r="E329" s="270">
        <v>14.826090000000001</v>
      </c>
      <c r="F329" s="271">
        <v>3</v>
      </c>
      <c r="G329" s="271" t="s">
        <v>13</v>
      </c>
      <c r="H329" s="225">
        <v>66</v>
      </c>
      <c r="I329" s="41">
        <f t="shared" si="14"/>
        <v>198.01320000000001</v>
      </c>
    </row>
    <row r="330" spans="1:9" x14ac:dyDescent="0.25">
      <c r="A330" s="268">
        <v>4</v>
      </c>
      <c r="B330" s="206" t="s">
        <v>275</v>
      </c>
      <c r="C330" s="269" t="s">
        <v>279</v>
      </c>
      <c r="D330" s="270">
        <v>15</v>
      </c>
      <c r="E330" s="270">
        <v>14.888129999999999</v>
      </c>
      <c r="F330" s="271">
        <v>3</v>
      </c>
      <c r="G330" s="271" t="s">
        <v>13</v>
      </c>
      <c r="H330" s="225">
        <v>66</v>
      </c>
      <c r="I330" s="41">
        <f t="shared" si="14"/>
        <v>198.00000000000003</v>
      </c>
    </row>
    <row r="331" spans="1:9" x14ac:dyDescent="0.25">
      <c r="A331" s="268">
        <v>5</v>
      </c>
      <c r="B331" s="206" t="s">
        <v>275</v>
      </c>
      <c r="C331" s="269" t="s">
        <v>280</v>
      </c>
      <c r="D331" s="272">
        <v>5.766</v>
      </c>
      <c r="E331" s="273">
        <v>5.34483</v>
      </c>
      <c r="F331" s="259">
        <v>3</v>
      </c>
      <c r="G331" s="259" t="s">
        <v>13</v>
      </c>
      <c r="H331" s="225">
        <v>66</v>
      </c>
      <c r="I331" s="41">
        <f t="shared" si="14"/>
        <v>76.111200000000011</v>
      </c>
    </row>
    <row r="332" spans="1:9" x14ac:dyDescent="0.25">
      <c r="A332" s="268">
        <v>6</v>
      </c>
      <c r="B332" s="206" t="s">
        <v>275</v>
      </c>
      <c r="C332" s="274" t="s">
        <v>281</v>
      </c>
      <c r="D332" s="275">
        <v>5.6280000000000001</v>
      </c>
      <c r="E332" s="276">
        <v>5.6236499999999996</v>
      </c>
      <c r="F332" s="264">
        <v>4</v>
      </c>
      <c r="G332" s="264" t="s">
        <v>13</v>
      </c>
      <c r="H332" s="225">
        <v>66</v>
      </c>
      <c r="I332" s="41">
        <f t="shared" si="14"/>
        <v>74.289600000000007</v>
      </c>
    </row>
    <row r="333" spans="1:9" ht="15.75" thickBot="1" x14ac:dyDescent="0.3">
      <c r="A333" s="277">
        <v>7</v>
      </c>
      <c r="B333" s="278" t="s">
        <v>275</v>
      </c>
      <c r="C333" s="179" t="s">
        <v>282</v>
      </c>
      <c r="D333" s="181">
        <v>3</v>
      </c>
      <c r="E333" s="181">
        <v>2.9978400000000001</v>
      </c>
      <c r="F333" s="279">
        <v>3</v>
      </c>
      <c r="G333" s="279" t="s">
        <v>13</v>
      </c>
      <c r="H333" s="231">
        <v>66</v>
      </c>
      <c r="I333" s="51">
        <f t="shared" si="14"/>
        <v>39.6</v>
      </c>
    </row>
    <row r="334" spans="1:9" ht="15.75" thickBot="1" x14ac:dyDescent="0.3">
      <c r="A334" s="280"/>
      <c r="B334" s="281" t="s">
        <v>26</v>
      </c>
      <c r="C334" s="282"/>
      <c r="D334" s="283">
        <f>SUM(D327:D333)</f>
        <v>69.396999999999991</v>
      </c>
      <c r="E334" s="283"/>
      <c r="F334" s="281"/>
      <c r="G334" s="284"/>
      <c r="H334" s="232"/>
      <c r="I334" s="233"/>
    </row>
    <row r="335" spans="1:9" x14ac:dyDescent="0.25">
      <c r="A335" s="285"/>
      <c r="B335" s="173"/>
      <c r="C335" s="173"/>
      <c r="D335" s="173"/>
      <c r="E335" s="173"/>
      <c r="F335" s="173"/>
      <c r="G335" s="173"/>
      <c r="H335" s="234"/>
      <c r="I335" s="235"/>
    </row>
    <row r="336" spans="1:9" x14ac:dyDescent="0.25">
      <c r="A336" s="268">
        <v>1</v>
      </c>
      <c r="B336" s="286" t="s">
        <v>283</v>
      </c>
      <c r="C336" s="259" t="s">
        <v>284</v>
      </c>
      <c r="D336" s="287">
        <v>8.9979999999999993</v>
      </c>
      <c r="E336" s="288">
        <v>8.9892700000000012</v>
      </c>
      <c r="F336" s="287">
        <v>3</v>
      </c>
      <c r="G336" s="259" t="s">
        <v>13</v>
      </c>
      <c r="H336" s="225">
        <v>66</v>
      </c>
      <c r="I336" s="41">
        <f t="shared" ref="I336:I343" si="15">20%*H336*D336</f>
        <v>118.7736</v>
      </c>
    </row>
    <row r="337" spans="1:9" x14ac:dyDescent="0.25">
      <c r="A337" s="268">
        <v>2</v>
      </c>
      <c r="B337" s="206" t="s">
        <v>283</v>
      </c>
      <c r="C337" s="271" t="s">
        <v>285</v>
      </c>
      <c r="D337" s="289">
        <v>5.5860000000000003</v>
      </c>
      <c r="E337" s="289">
        <v>4.8403</v>
      </c>
      <c r="F337" s="271">
        <v>3</v>
      </c>
      <c r="G337" s="271" t="s">
        <v>13</v>
      </c>
      <c r="H337" s="225">
        <v>66</v>
      </c>
      <c r="I337" s="41">
        <f t="shared" si="15"/>
        <v>73.735200000000006</v>
      </c>
    </row>
    <row r="338" spans="1:9" x14ac:dyDescent="0.25">
      <c r="A338" s="268">
        <v>3</v>
      </c>
      <c r="B338" s="87" t="s">
        <v>283</v>
      </c>
      <c r="C338" s="146" t="s">
        <v>286</v>
      </c>
      <c r="D338" s="98">
        <v>9.0009999999999994</v>
      </c>
      <c r="E338" s="98">
        <v>8.9926299999999983</v>
      </c>
      <c r="F338" s="94">
        <v>3</v>
      </c>
      <c r="G338" s="94" t="s">
        <v>13</v>
      </c>
      <c r="H338" s="225">
        <v>66</v>
      </c>
      <c r="I338" s="41">
        <f t="shared" si="15"/>
        <v>118.81320000000001</v>
      </c>
    </row>
    <row r="339" spans="1:9" x14ac:dyDescent="0.25">
      <c r="A339" s="268">
        <v>4</v>
      </c>
      <c r="B339" s="87" t="s">
        <v>283</v>
      </c>
      <c r="C339" s="146" t="s">
        <v>287</v>
      </c>
      <c r="D339" s="147">
        <v>9</v>
      </c>
      <c r="E339" s="147">
        <v>8.8501300000000001</v>
      </c>
      <c r="F339" s="94">
        <v>3</v>
      </c>
      <c r="G339" s="94" t="s">
        <v>13</v>
      </c>
      <c r="H339" s="225">
        <v>66</v>
      </c>
      <c r="I339" s="41">
        <f t="shared" si="15"/>
        <v>118.80000000000001</v>
      </c>
    </row>
    <row r="340" spans="1:9" x14ac:dyDescent="0.25">
      <c r="A340" s="268">
        <v>5</v>
      </c>
      <c r="B340" s="87" t="s">
        <v>283</v>
      </c>
      <c r="C340" s="97" t="s">
        <v>288</v>
      </c>
      <c r="D340" s="191">
        <v>77.531000000000006</v>
      </c>
      <c r="E340" s="177">
        <v>45.312669999999997</v>
      </c>
      <c r="F340" s="39">
        <v>4</v>
      </c>
      <c r="G340" s="39" t="s">
        <v>13</v>
      </c>
      <c r="H340" s="225">
        <v>66</v>
      </c>
      <c r="I340" s="41">
        <f t="shared" si="15"/>
        <v>1023.4092000000002</v>
      </c>
    </row>
    <row r="341" spans="1:9" x14ac:dyDescent="0.25">
      <c r="A341" s="268">
        <v>6</v>
      </c>
      <c r="B341" s="206" t="s">
        <v>283</v>
      </c>
      <c r="C341" s="257" t="s">
        <v>289</v>
      </c>
      <c r="D341" s="269">
        <v>12.576000000000001</v>
      </c>
      <c r="E341" s="260">
        <v>11.469299999999999</v>
      </c>
      <c r="F341" s="271">
        <v>4</v>
      </c>
      <c r="G341" s="271" t="s">
        <v>13</v>
      </c>
      <c r="H341" s="225">
        <v>66</v>
      </c>
      <c r="I341" s="41">
        <f t="shared" si="15"/>
        <v>166.00320000000002</v>
      </c>
    </row>
    <row r="342" spans="1:9" x14ac:dyDescent="0.25">
      <c r="A342" s="268">
        <v>7</v>
      </c>
      <c r="B342" s="206" t="s">
        <v>283</v>
      </c>
      <c r="C342" s="207" t="s">
        <v>290</v>
      </c>
      <c r="D342" s="208">
        <v>5.2750000000000004</v>
      </c>
      <c r="E342" s="208">
        <v>5.2699600000000002</v>
      </c>
      <c r="F342" s="207">
        <v>3</v>
      </c>
      <c r="G342" s="207" t="s">
        <v>13</v>
      </c>
      <c r="H342" s="225">
        <v>66</v>
      </c>
      <c r="I342" s="41">
        <f t="shared" si="15"/>
        <v>69.63000000000001</v>
      </c>
    </row>
    <row r="343" spans="1:9" ht="15.75" thickBot="1" x14ac:dyDescent="0.3">
      <c r="A343" s="277">
        <v>8</v>
      </c>
      <c r="B343" s="278" t="s">
        <v>283</v>
      </c>
      <c r="C343" s="290" t="s">
        <v>291</v>
      </c>
      <c r="D343" s="291">
        <v>9.1259999999999994</v>
      </c>
      <c r="E343" s="291">
        <v>7.9930399999999997</v>
      </c>
      <c r="F343" s="290">
        <v>4</v>
      </c>
      <c r="G343" s="290" t="s">
        <v>13</v>
      </c>
      <c r="H343" s="231">
        <v>66</v>
      </c>
      <c r="I343" s="51">
        <f t="shared" si="15"/>
        <v>120.4632</v>
      </c>
    </row>
    <row r="344" spans="1:9" ht="15.75" thickBot="1" x14ac:dyDescent="0.3">
      <c r="A344" s="249"/>
      <c r="B344" s="250" t="s">
        <v>26</v>
      </c>
      <c r="C344" s="219"/>
      <c r="D344" s="251">
        <f>SUM(D336:D343)</f>
        <v>137.09300000000002</v>
      </c>
      <c r="E344" s="251"/>
      <c r="F344" s="250"/>
      <c r="G344" s="292"/>
      <c r="H344" s="232"/>
      <c r="I344" s="233"/>
    </row>
    <row r="345" spans="1:9" x14ac:dyDescent="0.25">
      <c r="A345" s="252"/>
      <c r="B345" s="82"/>
      <c r="C345" s="82"/>
      <c r="D345" s="82"/>
      <c r="E345" s="82"/>
      <c r="F345" s="82"/>
      <c r="G345" s="82"/>
      <c r="H345" s="234"/>
      <c r="I345" s="235"/>
    </row>
    <row r="346" spans="1:9" x14ac:dyDescent="0.25">
      <c r="A346" s="268">
        <v>1</v>
      </c>
      <c r="B346" s="206" t="s">
        <v>292</v>
      </c>
      <c r="C346" s="269" t="s">
        <v>293</v>
      </c>
      <c r="D346" s="273">
        <v>3</v>
      </c>
      <c r="E346" s="273">
        <v>2.92591</v>
      </c>
      <c r="F346" s="271">
        <v>3</v>
      </c>
      <c r="G346" s="271" t="s">
        <v>13</v>
      </c>
      <c r="H346" s="225">
        <v>66</v>
      </c>
      <c r="I346" s="41">
        <f t="shared" ref="I346:I356" si="16">20%*H346*D346</f>
        <v>39.6</v>
      </c>
    </row>
    <row r="347" spans="1:9" x14ac:dyDescent="0.25">
      <c r="A347" s="268">
        <v>2</v>
      </c>
      <c r="B347" s="206" t="s">
        <v>292</v>
      </c>
      <c r="C347" s="269" t="s">
        <v>294</v>
      </c>
      <c r="D347" s="273">
        <v>3.5009999999999999</v>
      </c>
      <c r="E347" s="273">
        <v>3.4368799999999999</v>
      </c>
      <c r="F347" s="271">
        <v>3</v>
      </c>
      <c r="G347" s="271" t="s">
        <v>13</v>
      </c>
      <c r="H347" s="225">
        <v>66</v>
      </c>
      <c r="I347" s="41">
        <f t="shared" si="16"/>
        <v>46.213200000000001</v>
      </c>
    </row>
    <row r="348" spans="1:9" ht="15.75" thickBot="1" x14ac:dyDescent="0.3">
      <c r="A348" s="277">
        <v>3</v>
      </c>
      <c r="B348" s="278" t="s">
        <v>292</v>
      </c>
      <c r="C348" s="375" t="s">
        <v>295</v>
      </c>
      <c r="D348" s="376">
        <v>12.564</v>
      </c>
      <c r="E348" s="376">
        <v>11.121</v>
      </c>
      <c r="F348" s="375">
        <v>3</v>
      </c>
      <c r="G348" s="375" t="s">
        <v>13</v>
      </c>
      <c r="H348" s="231">
        <v>66</v>
      </c>
      <c r="I348" s="158">
        <f t="shared" si="16"/>
        <v>165.84480000000002</v>
      </c>
    </row>
    <row r="349" spans="1:9" x14ac:dyDescent="0.25">
      <c r="A349" s="115"/>
      <c r="B349" s="294"/>
      <c r="C349" s="373"/>
      <c r="D349" s="374"/>
      <c r="E349" s="374"/>
      <c r="F349" s="373"/>
      <c r="G349" s="373"/>
      <c r="H349" s="227"/>
      <c r="I349" s="118"/>
    </row>
    <row r="350" spans="1:9" x14ac:dyDescent="0.25">
      <c r="A350" s="115"/>
      <c r="B350" s="294"/>
      <c r="C350" s="373"/>
      <c r="D350" s="374"/>
      <c r="E350" s="374"/>
      <c r="F350" s="373"/>
      <c r="G350" s="373"/>
      <c r="H350" s="227"/>
      <c r="I350" s="118"/>
    </row>
    <row r="351" spans="1:9" ht="15.75" thickBot="1" x14ac:dyDescent="0.3">
      <c r="A351" s="115"/>
      <c r="B351" s="294"/>
      <c r="C351" s="373"/>
      <c r="D351" s="374"/>
      <c r="E351" s="374"/>
      <c r="F351" s="373"/>
      <c r="G351" s="373"/>
      <c r="H351" s="227"/>
      <c r="I351" s="118"/>
    </row>
    <row r="352" spans="1:9" x14ac:dyDescent="0.25">
      <c r="A352" s="285">
        <v>4</v>
      </c>
      <c r="B352" s="377" t="s">
        <v>292</v>
      </c>
      <c r="C352" s="378" t="s">
        <v>296</v>
      </c>
      <c r="D352" s="379">
        <v>8.0009999999999994</v>
      </c>
      <c r="E352" s="379">
        <v>7.9897600000000004</v>
      </c>
      <c r="F352" s="378">
        <v>3</v>
      </c>
      <c r="G352" s="378" t="s">
        <v>13</v>
      </c>
      <c r="H352" s="234">
        <v>66</v>
      </c>
      <c r="I352" s="326">
        <f t="shared" si="16"/>
        <v>105.61320000000001</v>
      </c>
    </row>
    <row r="353" spans="1:9" x14ac:dyDescent="0.25">
      <c r="A353" s="268">
        <v>5</v>
      </c>
      <c r="B353" s="206" t="s">
        <v>292</v>
      </c>
      <c r="C353" s="207" t="s">
        <v>297</v>
      </c>
      <c r="D353" s="208">
        <v>8.0009999999999994</v>
      </c>
      <c r="E353" s="208">
        <v>7.9935299999999998</v>
      </c>
      <c r="F353" s="207">
        <v>3</v>
      </c>
      <c r="G353" s="207" t="s">
        <v>13</v>
      </c>
      <c r="H353" s="225">
        <v>66</v>
      </c>
      <c r="I353" s="41">
        <f t="shared" si="16"/>
        <v>105.61320000000001</v>
      </c>
    </row>
    <row r="354" spans="1:9" x14ac:dyDescent="0.25">
      <c r="A354" s="268">
        <v>6</v>
      </c>
      <c r="B354" s="206" t="s">
        <v>292</v>
      </c>
      <c r="C354" s="207" t="s">
        <v>298</v>
      </c>
      <c r="D354" s="208">
        <v>8.0009999999999994</v>
      </c>
      <c r="E354" s="208">
        <v>7.9944100000000002</v>
      </c>
      <c r="F354" s="207">
        <v>3</v>
      </c>
      <c r="G354" s="207" t="s">
        <v>13</v>
      </c>
      <c r="H354" s="293">
        <v>66</v>
      </c>
      <c r="I354" s="41">
        <f t="shared" si="16"/>
        <v>105.61320000000001</v>
      </c>
    </row>
    <row r="355" spans="1:9" x14ac:dyDescent="0.25">
      <c r="A355" s="268">
        <v>7</v>
      </c>
      <c r="B355" s="206" t="s">
        <v>292</v>
      </c>
      <c r="C355" s="207" t="s">
        <v>299</v>
      </c>
      <c r="D355" s="208">
        <v>4.2859999999999996</v>
      </c>
      <c r="E355" s="208">
        <v>4.2823400000000005</v>
      </c>
      <c r="F355" s="207">
        <v>3</v>
      </c>
      <c r="G355" s="207" t="s">
        <v>13</v>
      </c>
      <c r="H355" s="293">
        <v>66</v>
      </c>
      <c r="I355" s="41">
        <f t="shared" si="16"/>
        <v>56.575200000000002</v>
      </c>
    </row>
    <row r="356" spans="1:9" x14ac:dyDescent="0.25">
      <c r="A356" s="268">
        <v>8</v>
      </c>
      <c r="B356" s="206" t="s">
        <v>292</v>
      </c>
      <c r="C356" s="207" t="s">
        <v>300</v>
      </c>
      <c r="D356" s="208">
        <v>4.2859999999999996</v>
      </c>
      <c r="E356" s="208">
        <v>4.2828800000000005</v>
      </c>
      <c r="F356" s="207">
        <v>3</v>
      </c>
      <c r="G356" s="207" t="s">
        <v>13</v>
      </c>
      <c r="H356" s="225">
        <v>66</v>
      </c>
      <c r="I356" s="41">
        <f t="shared" si="16"/>
        <v>56.575200000000002</v>
      </c>
    </row>
    <row r="357" spans="1:9" ht="15.75" thickBot="1" x14ac:dyDescent="0.3">
      <c r="A357" s="277">
        <v>9</v>
      </c>
      <c r="B357" s="278" t="s">
        <v>292</v>
      </c>
      <c r="C357" s="290" t="s">
        <v>301</v>
      </c>
      <c r="D357" s="291">
        <v>4.2850000000000001</v>
      </c>
      <c r="E357" s="291">
        <v>4.2815500000000002</v>
      </c>
      <c r="F357" s="290">
        <v>3</v>
      </c>
      <c r="G357" s="290" t="s">
        <v>13</v>
      </c>
      <c r="H357" s="231">
        <v>66</v>
      </c>
      <c r="I357" s="158">
        <f>20%*H357*D357</f>
        <v>56.562000000000005</v>
      </c>
    </row>
    <row r="358" spans="1:9" ht="15.75" thickBot="1" x14ac:dyDescent="0.3">
      <c r="A358" s="295"/>
      <c r="B358" s="296" t="s">
        <v>26</v>
      </c>
      <c r="C358" s="297"/>
      <c r="D358" s="298">
        <f>SUM(D346:D357)</f>
        <v>55.924999999999997</v>
      </c>
      <c r="E358" s="298"/>
      <c r="F358" s="296"/>
      <c r="G358" s="299"/>
      <c r="H358" s="300"/>
      <c r="I358" s="301"/>
    </row>
    <row r="359" spans="1:9" x14ac:dyDescent="0.25">
      <c r="A359" s="302"/>
      <c r="B359" s="303"/>
      <c r="C359" s="303"/>
      <c r="D359" s="303"/>
      <c r="E359" s="303"/>
      <c r="F359" s="303"/>
      <c r="G359" s="303"/>
      <c r="H359" s="230"/>
      <c r="I359" s="304"/>
    </row>
    <row r="360" spans="1:9" ht="15.75" thickBot="1" x14ac:dyDescent="0.3">
      <c r="A360" s="305">
        <v>1</v>
      </c>
      <c r="B360" s="306" t="s">
        <v>302</v>
      </c>
      <c r="C360" s="307" t="s">
        <v>303</v>
      </c>
      <c r="D360" s="308">
        <v>9.0739999999999998</v>
      </c>
      <c r="E360" s="308">
        <v>8.4158999999999988</v>
      </c>
      <c r="F360" s="309">
        <v>3</v>
      </c>
      <c r="G360" s="309" t="s">
        <v>13</v>
      </c>
      <c r="H360" s="310">
        <v>66</v>
      </c>
      <c r="I360" s="45">
        <f>20%*H360*D360</f>
        <v>119.77680000000001</v>
      </c>
    </row>
    <row r="361" spans="1:9" ht="15.75" thickBot="1" x14ac:dyDescent="0.3">
      <c r="A361" s="249"/>
      <c r="B361" s="250" t="s">
        <v>26</v>
      </c>
      <c r="C361" s="219"/>
      <c r="D361" s="251">
        <f>SUM(D360:D360)</f>
        <v>9.0739999999999998</v>
      </c>
      <c r="E361" s="251"/>
      <c r="F361" s="250"/>
      <c r="G361" s="250"/>
      <c r="H361" s="238"/>
      <c r="I361" s="239"/>
    </row>
    <row r="362" spans="1:9" x14ac:dyDescent="0.25">
      <c r="A362" s="311"/>
      <c r="B362" s="312"/>
      <c r="C362" s="313"/>
      <c r="D362" s="314"/>
      <c r="E362" s="314"/>
      <c r="F362" s="312"/>
      <c r="G362" s="312"/>
      <c r="H362" s="315"/>
      <c r="I362" s="217"/>
    </row>
    <row r="363" spans="1:9" ht="15.75" thickBot="1" x14ac:dyDescent="0.3">
      <c r="A363" s="277">
        <v>1</v>
      </c>
      <c r="B363" s="278" t="s">
        <v>304</v>
      </c>
      <c r="C363" s="316" t="s">
        <v>305</v>
      </c>
      <c r="D363" s="317">
        <v>7.0010000000000003</v>
      </c>
      <c r="E363" s="317">
        <v>6.9948999999999995</v>
      </c>
      <c r="F363" s="316">
        <v>3</v>
      </c>
      <c r="G363" s="316" t="s">
        <v>13</v>
      </c>
      <c r="H363" s="50">
        <v>66</v>
      </c>
      <c r="I363" s="158">
        <f>20%*H363*D363</f>
        <v>92.413200000000018</v>
      </c>
    </row>
    <row r="364" spans="1:9" ht="15.75" thickBot="1" x14ac:dyDescent="0.3">
      <c r="A364" s="76"/>
      <c r="B364" s="53" t="s">
        <v>26</v>
      </c>
      <c r="C364" s="102"/>
      <c r="D364" s="103">
        <f>SUM(D363)</f>
        <v>7.0010000000000003</v>
      </c>
      <c r="E364" s="103"/>
      <c r="F364" s="53"/>
      <c r="G364" s="53"/>
      <c r="H364" s="238"/>
      <c r="I364" s="239"/>
    </row>
    <row r="365" spans="1:9" x14ac:dyDescent="0.25">
      <c r="A365" s="43"/>
      <c r="B365" s="64"/>
      <c r="C365" s="64"/>
      <c r="D365" s="64"/>
      <c r="E365" s="64"/>
      <c r="F365" s="64"/>
      <c r="G365" s="64"/>
      <c r="H365" s="318"/>
      <c r="I365" s="319"/>
    </row>
    <row r="366" spans="1:9" x14ac:dyDescent="0.25">
      <c r="A366" s="35">
        <v>1</v>
      </c>
      <c r="B366" s="87" t="s">
        <v>306</v>
      </c>
      <c r="C366" s="146" t="s">
        <v>307</v>
      </c>
      <c r="D366" s="97">
        <v>13.201000000000001</v>
      </c>
      <c r="E366" s="98">
        <v>10.764089999999999</v>
      </c>
      <c r="F366" s="39">
        <v>3</v>
      </c>
      <c r="G366" s="39" t="s">
        <v>13</v>
      </c>
      <c r="H366" s="40">
        <v>66</v>
      </c>
      <c r="I366" s="41">
        <f>20%*H366*D366</f>
        <v>174.25320000000002</v>
      </c>
    </row>
    <row r="367" spans="1:9" ht="15.75" thickBot="1" x14ac:dyDescent="0.3">
      <c r="A367" s="311">
        <v>2</v>
      </c>
      <c r="B367" s="320" t="s">
        <v>306</v>
      </c>
      <c r="C367" s="321" t="s">
        <v>308</v>
      </c>
      <c r="D367" s="322">
        <v>30.001000000000001</v>
      </c>
      <c r="E367" s="322">
        <v>1.67</v>
      </c>
      <c r="F367" s="321">
        <v>3</v>
      </c>
      <c r="G367" s="321" t="s">
        <v>13</v>
      </c>
      <c r="H367" s="310">
        <v>66</v>
      </c>
      <c r="I367" s="323">
        <f>20%*H367*D367</f>
        <v>396.01320000000004</v>
      </c>
    </row>
    <row r="368" spans="1:9" ht="15.75" thickBot="1" x14ac:dyDescent="0.3">
      <c r="A368" s="76"/>
      <c r="B368" s="53" t="s">
        <v>26</v>
      </c>
      <c r="C368" s="102"/>
      <c r="D368" s="103">
        <f>SUM(D366:D367)</f>
        <v>43.201999999999998</v>
      </c>
      <c r="E368" s="103"/>
      <c r="F368" s="53"/>
      <c r="G368" s="104"/>
      <c r="H368" s="238"/>
      <c r="I368" s="239"/>
    </row>
    <row r="369" spans="1:9" x14ac:dyDescent="0.25">
      <c r="A369" s="35"/>
      <c r="B369" s="148"/>
      <c r="C369" s="148"/>
      <c r="D369" s="148"/>
      <c r="E369" s="148"/>
      <c r="F369" s="148"/>
      <c r="G369" s="148"/>
      <c r="H369" s="40"/>
      <c r="I369" s="41"/>
    </row>
    <row r="370" spans="1:9" x14ac:dyDescent="0.25">
      <c r="A370" s="35">
        <v>1</v>
      </c>
      <c r="B370" s="87" t="s">
        <v>309</v>
      </c>
      <c r="C370" s="94" t="s">
        <v>310</v>
      </c>
      <c r="D370" s="95">
        <v>6.2030000000000003</v>
      </c>
      <c r="E370" s="95">
        <v>6.1487799999999995</v>
      </c>
      <c r="F370" s="94">
        <v>3</v>
      </c>
      <c r="G370" s="94" t="s">
        <v>13</v>
      </c>
      <c r="H370" s="40">
        <v>66</v>
      </c>
      <c r="I370" s="41">
        <f t="shared" ref="I370:I385" si="17">20%*H370*D370</f>
        <v>81.879600000000011</v>
      </c>
    </row>
    <row r="371" spans="1:9" x14ac:dyDescent="0.25">
      <c r="A371" s="35">
        <v>2</v>
      </c>
      <c r="B371" s="87" t="s">
        <v>309</v>
      </c>
      <c r="C371" s="94" t="s">
        <v>311</v>
      </c>
      <c r="D371" s="95">
        <v>9.8729999999999993</v>
      </c>
      <c r="E371" s="95">
        <v>9.5924200000000006</v>
      </c>
      <c r="F371" s="94">
        <v>3</v>
      </c>
      <c r="G371" s="94" t="s">
        <v>13</v>
      </c>
      <c r="H371" s="40">
        <v>66</v>
      </c>
      <c r="I371" s="41">
        <f t="shared" si="17"/>
        <v>130.3236</v>
      </c>
    </row>
    <row r="372" spans="1:9" x14ac:dyDescent="0.25">
      <c r="A372" s="35">
        <v>3</v>
      </c>
      <c r="B372" s="87" t="s">
        <v>309</v>
      </c>
      <c r="C372" s="94" t="s">
        <v>312</v>
      </c>
      <c r="D372" s="95">
        <v>3.0009999999999999</v>
      </c>
      <c r="E372" s="95">
        <v>2.9968600000000003</v>
      </c>
      <c r="F372" s="94">
        <v>3</v>
      </c>
      <c r="G372" s="94" t="s">
        <v>13</v>
      </c>
      <c r="H372" s="40">
        <v>66</v>
      </c>
      <c r="I372" s="41">
        <f t="shared" si="17"/>
        <v>39.613199999999999</v>
      </c>
    </row>
    <row r="373" spans="1:9" x14ac:dyDescent="0.25">
      <c r="A373" s="35">
        <v>4</v>
      </c>
      <c r="B373" s="87" t="s">
        <v>309</v>
      </c>
      <c r="C373" s="146" t="s">
        <v>313</v>
      </c>
      <c r="D373" s="98">
        <v>6.0010000000000003</v>
      </c>
      <c r="E373" s="98">
        <v>5.9800900000000006</v>
      </c>
      <c r="F373" s="94">
        <v>4</v>
      </c>
      <c r="G373" s="94" t="s">
        <v>13</v>
      </c>
      <c r="H373" s="40">
        <v>66</v>
      </c>
      <c r="I373" s="41">
        <f t="shared" si="17"/>
        <v>79.213200000000015</v>
      </c>
    </row>
    <row r="374" spans="1:9" x14ac:dyDescent="0.25">
      <c r="A374" s="35">
        <v>5</v>
      </c>
      <c r="B374" s="87" t="s">
        <v>309</v>
      </c>
      <c r="C374" s="146" t="s">
        <v>314</v>
      </c>
      <c r="D374" s="98">
        <v>10.000999999999999</v>
      </c>
      <c r="E374" s="98">
        <v>9.9925899999999999</v>
      </c>
      <c r="F374" s="94">
        <v>4</v>
      </c>
      <c r="G374" s="94" t="s">
        <v>13</v>
      </c>
      <c r="H374" s="40">
        <v>66</v>
      </c>
      <c r="I374" s="41">
        <f t="shared" si="17"/>
        <v>132.01320000000001</v>
      </c>
    </row>
    <row r="375" spans="1:9" x14ac:dyDescent="0.25">
      <c r="A375" s="35">
        <v>6</v>
      </c>
      <c r="B375" s="87" t="s">
        <v>309</v>
      </c>
      <c r="C375" s="94" t="s">
        <v>315</v>
      </c>
      <c r="D375" s="95">
        <v>8.0009999999999994</v>
      </c>
      <c r="E375" s="95">
        <v>7.9927999999999999</v>
      </c>
      <c r="F375" s="94">
        <v>3</v>
      </c>
      <c r="G375" s="94" t="s">
        <v>13</v>
      </c>
      <c r="H375" s="40">
        <v>66</v>
      </c>
      <c r="I375" s="41">
        <f t="shared" si="17"/>
        <v>105.61320000000001</v>
      </c>
    </row>
    <row r="376" spans="1:9" x14ac:dyDescent="0.25">
      <c r="A376" s="35">
        <v>7</v>
      </c>
      <c r="B376" s="87" t="s">
        <v>309</v>
      </c>
      <c r="C376" s="146" t="s">
        <v>316</v>
      </c>
      <c r="D376" s="147">
        <v>15.002000000000001</v>
      </c>
      <c r="E376" s="147">
        <v>14.36041</v>
      </c>
      <c r="F376" s="94">
        <v>4</v>
      </c>
      <c r="G376" s="94" t="s">
        <v>13</v>
      </c>
      <c r="H376" s="40">
        <v>66</v>
      </c>
      <c r="I376" s="41">
        <f t="shared" si="17"/>
        <v>198.02640000000002</v>
      </c>
    </row>
    <row r="377" spans="1:9" x14ac:dyDescent="0.25">
      <c r="A377" s="35">
        <v>8</v>
      </c>
      <c r="B377" s="87" t="s">
        <v>309</v>
      </c>
      <c r="C377" s="146" t="s">
        <v>317</v>
      </c>
      <c r="D377" s="170">
        <v>15.003</v>
      </c>
      <c r="E377" s="170">
        <v>14.73019</v>
      </c>
      <c r="F377" s="94">
        <v>4</v>
      </c>
      <c r="G377" s="94" t="s">
        <v>13</v>
      </c>
      <c r="H377" s="40">
        <v>66</v>
      </c>
      <c r="I377" s="41">
        <f t="shared" si="17"/>
        <v>198.03960000000001</v>
      </c>
    </row>
    <row r="378" spans="1:9" x14ac:dyDescent="0.25">
      <c r="A378" s="35">
        <v>9</v>
      </c>
      <c r="B378" s="87" t="s">
        <v>309</v>
      </c>
      <c r="C378" s="146" t="s">
        <v>318</v>
      </c>
      <c r="D378" s="170">
        <v>10.002000000000001</v>
      </c>
      <c r="E378" s="170">
        <v>9.8194999999999997</v>
      </c>
      <c r="F378" s="94">
        <v>4</v>
      </c>
      <c r="G378" s="94" t="s">
        <v>13</v>
      </c>
      <c r="H378" s="40">
        <v>66</v>
      </c>
      <c r="I378" s="41">
        <f t="shared" si="17"/>
        <v>132.02640000000002</v>
      </c>
    </row>
    <row r="379" spans="1:9" x14ac:dyDescent="0.25">
      <c r="A379" s="35">
        <v>10</v>
      </c>
      <c r="B379" s="87" t="s">
        <v>309</v>
      </c>
      <c r="C379" s="146" t="s">
        <v>319</v>
      </c>
      <c r="D379" s="170">
        <v>10.000999999999999</v>
      </c>
      <c r="E379" s="170">
        <v>9.7730700000000006</v>
      </c>
      <c r="F379" s="94">
        <v>4</v>
      </c>
      <c r="G379" s="94" t="s">
        <v>13</v>
      </c>
      <c r="H379" s="40">
        <v>66</v>
      </c>
      <c r="I379" s="41">
        <f t="shared" si="17"/>
        <v>132.01320000000001</v>
      </c>
    </row>
    <row r="380" spans="1:9" x14ac:dyDescent="0.25">
      <c r="A380" s="35">
        <v>11</v>
      </c>
      <c r="B380" s="87" t="s">
        <v>309</v>
      </c>
      <c r="C380" s="146" t="s">
        <v>320</v>
      </c>
      <c r="D380" s="170">
        <v>5.0010000000000003</v>
      </c>
      <c r="E380" s="170">
        <v>4.8538999999999994</v>
      </c>
      <c r="F380" s="94">
        <v>4</v>
      </c>
      <c r="G380" s="94" t="s">
        <v>13</v>
      </c>
      <c r="H380" s="40">
        <v>66</v>
      </c>
      <c r="I380" s="41">
        <f t="shared" si="17"/>
        <v>66.013200000000012</v>
      </c>
    </row>
    <row r="381" spans="1:9" x14ac:dyDescent="0.25">
      <c r="A381" s="35">
        <v>12</v>
      </c>
      <c r="B381" s="87" t="s">
        <v>309</v>
      </c>
      <c r="C381" s="94" t="s">
        <v>321</v>
      </c>
      <c r="D381" s="95">
        <v>50.003</v>
      </c>
      <c r="E381" s="95">
        <v>48.518039999999999</v>
      </c>
      <c r="F381" s="94">
        <v>3</v>
      </c>
      <c r="G381" s="94" t="s">
        <v>13</v>
      </c>
      <c r="H381" s="40">
        <v>66</v>
      </c>
      <c r="I381" s="41">
        <f t="shared" si="17"/>
        <v>660.03960000000006</v>
      </c>
    </row>
    <row r="382" spans="1:9" x14ac:dyDescent="0.25">
      <c r="A382" s="35">
        <v>13</v>
      </c>
      <c r="B382" s="87" t="s">
        <v>309</v>
      </c>
      <c r="C382" s="146" t="s">
        <v>322</v>
      </c>
      <c r="D382" s="98">
        <v>4.5490000000000004</v>
      </c>
      <c r="E382" s="98">
        <v>4.5454300000000005</v>
      </c>
      <c r="F382" s="94">
        <v>4</v>
      </c>
      <c r="G382" s="94" t="s">
        <v>13</v>
      </c>
      <c r="H382" s="40">
        <v>66</v>
      </c>
      <c r="I382" s="41">
        <f t="shared" si="17"/>
        <v>60.046800000000012</v>
      </c>
    </row>
    <row r="383" spans="1:9" x14ac:dyDescent="0.25">
      <c r="A383" s="35">
        <v>14</v>
      </c>
      <c r="B383" s="87" t="s">
        <v>309</v>
      </c>
      <c r="C383" s="257" t="s">
        <v>323</v>
      </c>
      <c r="D383" s="98">
        <v>5.0010000000000003</v>
      </c>
      <c r="E383" s="98">
        <v>4.9971099999999993</v>
      </c>
      <c r="F383" s="94">
        <v>4</v>
      </c>
      <c r="G383" s="94" t="s">
        <v>13</v>
      </c>
      <c r="H383" s="40">
        <v>66</v>
      </c>
      <c r="I383" s="41">
        <f t="shared" si="17"/>
        <v>66.013200000000012</v>
      </c>
    </row>
    <row r="384" spans="1:9" x14ac:dyDescent="0.25">
      <c r="A384" s="35">
        <v>15</v>
      </c>
      <c r="B384" s="87" t="s">
        <v>309</v>
      </c>
      <c r="C384" s="146" t="s">
        <v>324</v>
      </c>
      <c r="D384" s="98">
        <v>5.0010000000000003</v>
      </c>
      <c r="E384" s="98">
        <v>4.3940000000000001</v>
      </c>
      <c r="F384" s="94">
        <v>4</v>
      </c>
      <c r="G384" s="94" t="s">
        <v>13</v>
      </c>
      <c r="H384" s="40">
        <v>66</v>
      </c>
      <c r="I384" s="41">
        <f t="shared" si="17"/>
        <v>66.013200000000012</v>
      </c>
    </row>
    <row r="385" spans="1:9" ht="15.75" thickBot="1" x14ac:dyDescent="0.3">
      <c r="A385" s="90">
        <v>16</v>
      </c>
      <c r="B385" s="91" t="s">
        <v>309</v>
      </c>
      <c r="C385" s="101" t="s">
        <v>325</v>
      </c>
      <c r="D385" s="151">
        <v>10.002000000000001</v>
      </c>
      <c r="E385" s="151">
        <v>9.9322099999999995</v>
      </c>
      <c r="F385" s="101">
        <v>3</v>
      </c>
      <c r="G385" s="101" t="s">
        <v>13</v>
      </c>
      <c r="H385" s="50">
        <v>66</v>
      </c>
      <c r="I385" s="51">
        <f t="shared" si="17"/>
        <v>132.02640000000002</v>
      </c>
    </row>
    <row r="386" spans="1:9" ht="15.75" thickBot="1" x14ac:dyDescent="0.3">
      <c r="A386" s="76"/>
      <c r="B386" s="53" t="s">
        <v>26</v>
      </c>
      <c r="C386" s="102"/>
      <c r="D386" s="103">
        <f>SUM(D370:D385)</f>
        <v>172.64500000000004</v>
      </c>
      <c r="E386" s="103"/>
      <c r="F386" s="53"/>
      <c r="G386" s="104"/>
      <c r="H386" s="238"/>
      <c r="I386" s="239"/>
    </row>
    <row r="387" spans="1:9" x14ac:dyDescent="0.25">
      <c r="A387" s="80"/>
      <c r="B387" s="81"/>
      <c r="C387" s="81"/>
      <c r="D387" s="81"/>
      <c r="E387" s="81"/>
      <c r="F387" s="81"/>
      <c r="G387" s="81"/>
      <c r="H387" s="242"/>
      <c r="I387" s="243"/>
    </row>
    <row r="388" spans="1:9" x14ac:dyDescent="0.25">
      <c r="A388" s="35">
        <v>1</v>
      </c>
      <c r="B388" s="87" t="s">
        <v>326</v>
      </c>
      <c r="C388" s="94" t="s">
        <v>327</v>
      </c>
      <c r="D388" s="95">
        <v>53.070999999999998</v>
      </c>
      <c r="E388" s="95">
        <v>53.019089999999998</v>
      </c>
      <c r="F388" s="94">
        <v>4</v>
      </c>
      <c r="G388" s="94" t="s">
        <v>13</v>
      </c>
      <c r="H388" s="40">
        <v>66</v>
      </c>
      <c r="I388" s="41">
        <f t="shared" ref="I388:I401" si="18">20%*H388*D388</f>
        <v>700.53719999999998</v>
      </c>
    </row>
    <row r="389" spans="1:9" x14ac:dyDescent="0.25">
      <c r="A389" s="35">
        <v>2</v>
      </c>
      <c r="B389" s="87" t="s">
        <v>326</v>
      </c>
      <c r="C389" s="94" t="s">
        <v>328</v>
      </c>
      <c r="D389" s="95">
        <v>23.004000000000001</v>
      </c>
      <c r="E389" s="95">
        <v>22.55818</v>
      </c>
      <c r="F389" s="94">
        <v>4</v>
      </c>
      <c r="G389" s="94" t="s">
        <v>13</v>
      </c>
      <c r="H389" s="40">
        <v>66</v>
      </c>
      <c r="I389" s="41">
        <f t="shared" si="18"/>
        <v>303.65280000000007</v>
      </c>
    </row>
    <row r="390" spans="1:9" x14ac:dyDescent="0.25">
      <c r="A390" s="35">
        <v>3</v>
      </c>
      <c r="B390" s="87" t="s">
        <v>326</v>
      </c>
      <c r="C390" s="94" t="s">
        <v>329</v>
      </c>
      <c r="D390" s="95">
        <v>24.006</v>
      </c>
      <c r="E390" s="95">
        <v>23.66947</v>
      </c>
      <c r="F390" s="94">
        <v>4</v>
      </c>
      <c r="G390" s="94" t="s">
        <v>13</v>
      </c>
      <c r="H390" s="40">
        <v>66</v>
      </c>
      <c r="I390" s="41">
        <f t="shared" si="18"/>
        <v>316.87920000000003</v>
      </c>
    </row>
    <row r="391" spans="1:9" x14ac:dyDescent="0.25">
      <c r="A391" s="35">
        <v>4</v>
      </c>
      <c r="B391" s="87" t="s">
        <v>326</v>
      </c>
      <c r="C391" s="94" t="s">
        <v>330</v>
      </c>
      <c r="D391" s="95">
        <v>10.000999999999999</v>
      </c>
      <c r="E391" s="95">
        <v>9.8598400000000002</v>
      </c>
      <c r="F391" s="94">
        <v>4</v>
      </c>
      <c r="G391" s="94" t="s">
        <v>13</v>
      </c>
      <c r="H391" s="40">
        <v>66</v>
      </c>
      <c r="I391" s="41">
        <f t="shared" si="18"/>
        <v>132.01320000000001</v>
      </c>
    </row>
    <row r="392" spans="1:9" x14ac:dyDescent="0.25">
      <c r="A392" s="35">
        <v>5</v>
      </c>
      <c r="B392" s="87" t="s">
        <v>326</v>
      </c>
      <c r="C392" s="94" t="s">
        <v>331</v>
      </c>
      <c r="D392" s="95">
        <v>10.003</v>
      </c>
      <c r="E392" s="95">
        <v>9.9926100000000009</v>
      </c>
      <c r="F392" s="94">
        <v>4</v>
      </c>
      <c r="G392" s="94" t="s">
        <v>13</v>
      </c>
      <c r="H392" s="40">
        <v>66</v>
      </c>
      <c r="I392" s="41">
        <f t="shared" si="18"/>
        <v>132.03960000000001</v>
      </c>
    </row>
    <row r="393" spans="1:9" ht="15.75" thickBot="1" x14ac:dyDescent="0.3">
      <c r="A393" s="90">
        <v>6</v>
      </c>
      <c r="B393" s="91" t="s">
        <v>326</v>
      </c>
      <c r="C393" s="101" t="s">
        <v>332</v>
      </c>
      <c r="D393" s="151">
        <v>27.007999999999999</v>
      </c>
      <c r="E393" s="381">
        <v>26.722999999999999</v>
      </c>
      <c r="F393" s="101">
        <v>4</v>
      </c>
      <c r="G393" s="101" t="s">
        <v>13</v>
      </c>
      <c r="H393" s="50">
        <v>66</v>
      </c>
      <c r="I393" s="158">
        <f t="shared" si="18"/>
        <v>356.50560000000002</v>
      </c>
    </row>
    <row r="394" spans="1:9" x14ac:dyDescent="0.25">
      <c r="A394" s="106"/>
      <c r="B394" s="166"/>
      <c r="C394" s="203"/>
      <c r="D394" s="324"/>
      <c r="E394" s="380"/>
      <c r="F394" s="203"/>
      <c r="G394" s="203"/>
      <c r="H394" s="256"/>
      <c r="I394" s="118"/>
    </row>
    <row r="395" spans="1:9" x14ac:dyDescent="0.25">
      <c r="A395" s="106"/>
      <c r="B395" s="166"/>
      <c r="C395" s="203"/>
      <c r="D395" s="324"/>
      <c r="E395" s="380"/>
      <c r="F395" s="203"/>
      <c r="G395" s="203"/>
      <c r="H395" s="256"/>
      <c r="I395" s="118"/>
    </row>
    <row r="396" spans="1:9" ht="15.75" thickBot="1" x14ac:dyDescent="0.3">
      <c r="A396" s="106"/>
      <c r="B396" s="166"/>
      <c r="C396" s="203"/>
      <c r="D396" s="324"/>
      <c r="E396" s="380"/>
      <c r="F396" s="203"/>
      <c r="G396" s="203"/>
      <c r="H396" s="256"/>
      <c r="I396" s="118"/>
    </row>
    <row r="397" spans="1:9" x14ac:dyDescent="0.25">
      <c r="A397" s="80">
        <v>7</v>
      </c>
      <c r="B397" s="357" t="s">
        <v>326</v>
      </c>
      <c r="C397" s="365" t="s">
        <v>333</v>
      </c>
      <c r="D397" s="372">
        <v>19.388000000000002</v>
      </c>
      <c r="E397" s="372">
        <v>16.025190000000002</v>
      </c>
      <c r="F397" s="365">
        <v>4</v>
      </c>
      <c r="G397" s="365" t="s">
        <v>13</v>
      </c>
      <c r="H397" s="242">
        <v>66</v>
      </c>
      <c r="I397" s="326">
        <f t="shared" si="18"/>
        <v>255.92160000000004</v>
      </c>
    </row>
    <row r="398" spans="1:9" x14ac:dyDescent="0.25">
      <c r="A398" s="35">
        <v>8</v>
      </c>
      <c r="B398" s="87" t="s">
        <v>326</v>
      </c>
      <c r="C398" s="146" t="s">
        <v>334</v>
      </c>
      <c r="D398" s="177">
        <v>15.003</v>
      </c>
      <c r="E398" s="177">
        <v>14.98908</v>
      </c>
      <c r="F398" s="94">
        <v>4</v>
      </c>
      <c r="G398" s="94" t="s">
        <v>13</v>
      </c>
      <c r="H398" s="40">
        <v>66</v>
      </c>
      <c r="I398" s="41">
        <f t="shared" si="18"/>
        <v>198.03960000000001</v>
      </c>
    </row>
    <row r="399" spans="1:9" x14ac:dyDescent="0.25">
      <c r="A399" s="35">
        <v>9</v>
      </c>
      <c r="B399" s="87" t="s">
        <v>326</v>
      </c>
      <c r="C399" s="94" t="s">
        <v>335</v>
      </c>
      <c r="D399" s="95">
        <v>10.983000000000001</v>
      </c>
      <c r="E399" s="95">
        <v>10.94994</v>
      </c>
      <c r="F399" s="94">
        <v>4</v>
      </c>
      <c r="G399" s="94" t="s">
        <v>13</v>
      </c>
      <c r="H399" s="40">
        <v>66</v>
      </c>
      <c r="I399" s="41">
        <f t="shared" si="18"/>
        <v>144.97560000000001</v>
      </c>
    </row>
    <row r="400" spans="1:9" x14ac:dyDescent="0.25">
      <c r="A400" s="35">
        <v>10</v>
      </c>
      <c r="B400" s="87" t="s">
        <v>326</v>
      </c>
      <c r="C400" s="94" t="s">
        <v>336</v>
      </c>
      <c r="D400" s="95">
        <v>10.763</v>
      </c>
      <c r="E400" s="95">
        <v>10.725290000000001</v>
      </c>
      <c r="F400" s="94">
        <v>4</v>
      </c>
      <c r="G400" s="94" t="s">
        <v>13</v>
      </c>
      <c r="H400" s="40">
        <v>66</v>
      </c>
      <c r="I400" s="41">
        <f t="shared" si="18"/>
        <v>142.07160000000002</v>
      </c>
    </row>
    <row r="401" spans="1:9" x14ac:dyDescent="0.25">
      <c r="A401" s="35">
        <v>11</v>
      </c>
      <c r="B401" s="87" t="s">
        <v>326</v>
      </c>
      <c r="C401" s="94" t="s">
        <v>337</v>
      </c>
      <c r="D401" s="95">
        <v>19.317</v>
      </c>
      <c r="E401" s="95">
        <v>19.0794</v>
      </c>
      <c r="F401" s="94">
        <v>4</v>
      </c>
      <c r="G401" s="94" t="s">
        <v>13</v>
      </c>
      <c r="H401" s="247">
        <v>66</v>
      </c>
      <c r="I401" s="41">
        <f t="shared" si="18"/>
        <v>254.98440000000002</v>
      </c>
    </row>
    <row r="402" spans="1:9" x14ac:dyDescent="0.25">
      <c r="A402" s="35">
        <v>12</v>
      </c>
      <c r="B402" s="87" t="s">
        <v>326</v>
      </c>
      <c r="C402" s="94" t="s">
        <v>338</v>
      </c>
      <c r="D402" s="95">
        <v>5.1100000000000003</v>
      </c>
      <c r="E402" s="95">
        <v>5.1056299999999997</v>
      </c>
      <c r="F402" s="94">
        <v>4</v>
      </c>
      <c r="G402" s="94" t="s">
        <v>13</v>
      </c>
      <c r="H402" s="247">
        <v>66</v>
      </c>
      <c r="I402" s="41">
        <f t="shared" ref="I402:I422" si="19">20%*H402*D402</f>
        <v>67.452000000000012</v>
      </c>
    </row>
    <row r="403" spans="1:9" x14ac:dyDescent="0.25">
      <c r="A403" s="35">
        <v>13</v>
      </c>
      <c r="B403" s="87" t="s">
        <v>326</v>
      </c>
      <c r="C403" s="94" t="s">
        <v>339</v>
      </c>
      <c r="D403" s="95">
        <v>23.001000000000001</v>
      </c>
      <c r="E403" s="95">
        <v>21.943919999999999</v>
      </c>
      <c r="F403" s="94">
        <v>4</v>
      </c>
      <c r="G403" s="94" t="s">
        <v>13</v>
      </c>
      <c r="H403" s="40">
        <v>66</v>
      </c>
      <c r="I403" s="41">
        <f t="shared" si="19"/>
        <v>303.61320000000006</v>
      </c>
    </row>
    <row r="404" spans="1:9" x14ac:dyDescent="0.25">
      <c r="A404" s="35">
        <v>14</v>
      </c>
      <c r="B404" s="87" t="s">
        <v>326</v>
      </c>
      <c r="C404" s="94" t="s">
        <v>340</v>
      </c>
      <c r="D404" s="95">
        <v>31.754999999999999</v>
      </c>
      <c r="E404" s="95">
        <v>31.723890000000001</v>
      </c>
      <c r="F404" s="94">
        <v>4</v>
      </c>
      <c r="G404" s="94" t="s">
        <v>13</v>
      </c>
      <c r="H404" s="40">
        <v>66</v>
      </c>
      <c r="I404" s="41">
        <f t="shared" si="19"/>
        <v>419.166</v>
      </c>
    </row>
    <row r="405" spans="1:9" x14ac:dyDescent="0.25">
      <c r="A405" s="35">
        <v>15</v>
      </c>
      <c r="B405" s="87" t="s">
        <v>326</v>
      </c>
      <c r="C405" s="94" t="s">
        <v>341</v>
      </c>
      <c r="D405" s="95">
        <v>10.002000000000001</v>
      </c>
      <c r="E405" s="95">
        <v>9.9513300000000005</v>
      </c>
      <c r="F405" s="94">
        <v>4</v>
      </c>
      <c r="G405" s="94" t="s">
        <v>13</v>
      </c>
      <c r="H405" s="40">
        <v>66</v>
      </c>
      <c r="I405" s="41">
        <f t="shared" si="19"/>
        <v>132.02640000000002</v>
      </c>
    </row>
    <row r="406" spans="1:9" x14ac:dyDescent="0.25">
      <c r="A406" s="35">
        <v>16</v>
      </c>
      <c r="B406" s="87" t="s">
        <v>326</v>
      </c>
      <c r="C406" s="94" t="s">
        <v>342</v>
      </c>
      <c r="D406" s="95">
        <v>10.003</v>
      </c>
      <c r="E406" s="95">
        <v>9.9084699999999994</v>
      </c>
      <c r="F406" s="94">
        <v>4</v>
      </c>
      <c r="G406" s="94" t="s">
        <v>13</v>
      </c>
      <c r="H406" s="40">
        <v>66</v>
      </c>
      <c r="I406" s="41">
        <f t="shared" si="19"/>
        <v>132.03960000000001</v>
      </c>
    </row>
    <row r="407" spans="1:9" x14ac:dyDescent="0.25">
      <c r="A407" s="35">
        <v>17</v>
      </c>
      <c r="B407" s="87" t="s">
        <v>326</v>
      </c>
      <c r="C407" s="94" t="s">
        <v>343</v>
      </c>
      <c r="D407" s="95">
        <v>25.004999999999999</v>
      </c>
      <c r="E407" s="95">
        <v>24.97775</v>
      </c>
      <c r="F407" s="94">
        <v>4</v>
      </c>
      <c r="G407" s="94" t="s">
        <v>13</v>
      </c>
      <c r="H407" s="40">
        <v>66</v>
      </c>
      <c r="I407" s="41">
        <f t="shared" si="19"/>
        <v>330.06600000000003</v>
      </c>
    </row>
    <row r="408" spans="1:9" x14ac:dyDescent="0.25">
      <c r="A408" s="35">
        <v>18</v>
      </c>
      <c r="B408" s="87" t="s">
        <v>326</v>
      </c>
      <c r="C408" s="94" t="s">
        <v>344</v>
      </c>
      <c r="D408" s="95">
        <v>25.004000000000001</v>
      </c>
      <c r="E408" s="95">
        <v>24.98292</v>
      </c>
      <c r="F408" s="94">
        <v>4</v>
      </c>
      <c r="G408" s="94" t="s">
        <v>13</v>
      </c>
      <c r="H408" s="40">
        <v>66</v>
      </c>
      <c r="I408" s="41">
        <f t="shared" si="19"/>
        <v>330.05280000000005</v>
      </c>
    </row>
    <row r="409" spans="1:9" x14ac:dyDescent="0.25">
      <c r="A409" s="35">
        <v>19</v>
      </c>
      <c r="B409" s="87" t="s">
        <v>326</v>
      </c>
      <c r="C409" s="94" t="s">
        <v>345</v>
      </c>
      <c r="D409" s="95">
        <v>60.651000000000003</v>
      </c>
      <c r="E409" s="95">
        <v>60.58952</v>
      </c>
      <c r="F409" s="94">
        <v>4</v>
      </c>
      <c r="G409" s="94" t="s">
        <v>13</v>
      </c>
      <c r="H409" s="40">
        <v>66</v>
      </c>
      <c r="I409" s="41">
        <f t="shared" si="19"/>
        <v>800.59320000000014</v>
      </c>
    </row>
    <row r="410" spans="1:9" x14ac:dyDescent="0.25">
      <c r="A410" s="35">
        <v>20</v>
      </c>
      <c r="B410" s="87" t="s">
        <v>326</v>
      </c>
      <c r="C410" s="94" t="s">
        <v>346</v>
      </c>
      <c r="D410" s="95">
        <v>15.166</v>
      </c>
      <c r="E410" s="95">
        <v>14.71331</v>
      </c>
      <c r="F410" s="94">
        <v>4</v>
      </c>
      <c r="G410" s="94" t="s">
        <v>13</v>
      </c>
      <c r="H410" s="40">
        <v>66</v>
      </c>
      <c r="I410" s="41">
        <f t="shared" si="19"/>
        <v>200.19120000000001</v>
      </c>
    </row>
    <row r="411" spans="1:9" x14ac:dyDescent="0.25">
      <c r="A411" s="35">
        <v>21</v>
      </c>
      <c r="B411" s="87" t="s">
        <v>326</v>
      </c>
      <c r="C411" s="94" t="s">
        <v>347</v>
      </c>
      <c r="D411" s="95">
        <v>30.004999999999999</v>
      </c>
      <c r="E411" s="95">
        <v>29.617669999999997</v>
      </c>
      <c r="F411" s="94">
        <v>4</v>
      </c>
      <c r="G411" s="94" t="s">
        <v>13</v>
      </c>
      <c r="H411" s="40">
        <v>66</v>
      </c>
      <c r="I411" s="41">
        <f t="shared" si="19"/>
        <v>396.06600000000003</v>
      </c>
    </row>
    <row r="412" spans="1:9" x14ac:dyDescent="0.25">
      <c r="A412" s="35">
        <v>22</v>
      </c>
      <c r="B412" s="87" t="s">
        <v>326</v>
      </c>
      <c r="C412" s="94" t="s">
        <v>348</v>
      </c>
      <c r="D412" s="95">
        <v>10.003</v>
      </c>
      <c r="E412" s="95">
        <v>9.993739999999999</v>
      </c>
      <c r="F412" s="94">
        <v>4</v>
      </c>
      <c r="G412" s="94" t="s">
        <v>13</v>
      </c>
      <c r="H412" s="40">
        <v>66</v>
      </c>
      <c r="I412" s="41">
        <f t="shared" si="19"/>
        <v>132.03960000000001</v>
      </c>
    </row>
    <row r="413" spans="1:9" x14ac:dyDescent="0.25">
      <c r="A413" s="35">
        <v>23</v>
      </c>
      <c r="B413" s="87" t="s">
        <v>326</v>
      </c>
      <c r="C413" s="94" t="s">
        <v>349</v>
      </c>
      <c r="D413" s="95">
        <v>10.003</v>
      </c>
      <c r="E413" s="95">
        <v>9.9928899999999992</v>
      </c>
      <c r="F413" s="94">
        <v>4</v>
      </c>
      <c r="G413" s="94" t="s">
        <v>13</v>
      </c>
      <c r="H413" s="40">
        <v>66</v>
      </c>
      <c r="I413" s="41">
        <f t="shared" si="19"/>
        <v>132.03960000000001</v>
      </c>
    </row>
    <row r="414" spans="1:9" x14ac:dyDescent="0.25">
      <c r="A414" s="35">
        <v>24</v>
      </c>
      <c r="B414" s="87" t="s">
        <v>326</v>
      </c>
      <c r="C414" s="94" t="s">
        <v>350</v>
      </c>
      <c r="D414" s="95">
        <v>12.003</v>
      </c>
      <c r="E414" s="95">
        <v>11.990350000000001</v>
      </c>
      <c r="F414" s="94">
        <v>4</v>
      </c>
      <c r="G414" s="94" t="s">
        <v>13</v>
      </c>
      <c r="H414" s="40">
        <v>66</v>
      </c>
      <c r="I414" s="41">
        <f t="shared" si="19"/>
        <v>158.43960000000001</v>
      </c>
    </row>
    <row r="415" spans="1:9" x14ac:dyDescent="0.25">
      <c r="A415" s="35">
        <v>25</v>
      </c>
      <c r="B415" s="87" t="s">
        <v>326</v>
      </c>
      <c r="C415" s="94" t="s">
        <v>351</v>
      </c>
      <c r="D415" s="95">
        <v>12.103</v>
      </c>
      <c r="E415" s="95">
        <v>12.09268</v>
      </c>
      <c r="F415" s="94">
        <v>4</v>
      </c>
      <c r="G415" s="94" t="s">
        <v>13</v>
      </c>
      <c r="H415" s="40">
        <v>66</v>
      </c>
      <c r="I415" s="41">
        <f t="shared" si="19"/>
        <v>159.75960000000001</v>
      </c>
    </row>
    <row r="416" spans="1:9" x14ac:dyDescent="0.25">
      <c r="A416" s="35">
        <v>26</v>
      </c>
      <c r="B416" s="87" t="s">
        <v>326</v>
      </c>
      <c r="C416" s="94" t="s">
        <v>352</v>
      </c>
      <c r="D416" s="95">
        <v>12.231</v>
      </c>
      <c r="E416" s="95">
        <v>12.055440000000001</v>
      </c>
      <c r="F416" s="94">
        <v>4</v>
      </c>
      <c r="G416" s="94" t="s">
        <v>13</v>
      </c>
      <c r="H416" s="40">
        <v>66</v>
      </c>
      <c r="I416" s="41">
        <f t="shared" si="19"/>
        <v>161.44920000000002</v>
      </c>
    </row>
    <row r="417" spans="1:9" x14ac:dyDescent="0.25">
      <c r="A417" s="35">
        <v>27</v>
      </c>
      <c r="B417" s="87" t="s">
        <v>326</v>
      </c>
      <c r="C417" s="94" t="s">
        <v>353</v>
      </c>
      <c r="D417" s="95">
        <v>12.173</v>
      </c>
      <c r="E417" s="95">
        <v>11.91887</v>
      </c>
      <c r="F417" s="94">
        <v>4</v>
      </c>
      <c r="G417" s="94" t="s">
        <v>13</v>
      </c>
      <c r="H417" s="40">
        <v>66</v>
      </c>
      <c r="I417" s="41">
        <f t="shared" si="19"/>
        <v>160.68360000000001</v>
      </c>
    </row>
    <row r="418" spans="1:9" x14ac:dyDescent="0.25">
      <c r="A418" s="35">
        <v>28</v>
      </c>
      <c r="B418" s="87" t="s">
        <v>326</v>
      </c>
      <c r="C418" s="94" t="s">
        <v>354</v>
      </c>
      <c r="D418" s="95">
        <v>3.0009999999999999</v>
      </c>
      <c r="E418" s="95">
        <v>2.2035999999999998</v>
      </c>
      <c r="F418" s="94">
        <v>4</v>
      </c>
      <c r="G418" s="94" t="s">
        <v>13</v>
      </c>
      <c r="H418" s="40">
        <v>66</v>
      </c>
      <c r="I418" s="41">
        <f t="shared" si="19"/>
        <v>39.613199999999999</v>
      </c>
    </row>
    <row r="419" spans="1:9" x14ac:dyDescent="0.25">
      <c r="A419" s="35">
        <v>29</v>
      </c>
      <c r="B419" s="87" t="s">
        <v>326</v>
      </c>
      <c r="C419" s="94" t="s">
        <v>355</v>
      </c>
      <c r="D419" s="95">
        <v>26.997</v>
      </c>
      <c r="E419" s="95">
        <v>18.92211</v>
      </c>
      <c r="F419" s="94">
        <v>4</v>
      </c>
      <c r="G419" s="94" t="s">
        <v>13</v>
      </c>
      <c r="H419" s="40">
        <v>66</v>
      </c>
      <c r="I419" s="41">
        <f t="shared" si="19"/>
        <v>356.36040000000003</v>
      </c>
    </row>
    <row r="420" spans="1:9" x14ac:dyDescent="0.25">
      <c r="A420" s="35">
        <v>30</v>
      </c>
      <c r="B420" s="87" t="s">
        <v>326</v>
      </c>
      <c r="C420" s="94" t="s">
        <v>356</v>
      </c>
      <c r="D420" s="95">
        <v>60.292999999999999</v>
      </c>
      <c r="E420" s="95">
        <v>49.606059999999999</v>
      </c>
      <c r="F420" s="94">
        <v>4</v>
      </c>
      <c r="G420" s="94" t="s">
        <v>13</v>
      </c>
      <c r="H420" s="40">
        <v>66</v>
      </c>
      <c r="I420" s="41">
        <f t="shared" si="19"/>
        <v>795.86760000000004</v>
      </c>
    </row>
    <row r="421" spans="1:9" x14ac:dyDescent="0.25">
      <c r="A421" s="35">
        <v>31</v>
      </c>
      <c r="B421" s="87" t="s">
        <v>326</v>
      </c>
      <c r="C421" s="94" t="s">
        <v>357</v>
      </c>
      <c r="D421" s="95">
        <v>43.534999999999997</v>
      </c>
      <c r="E421" s="95">
        <v>43.3566</v>
      </c>
      <c r="F421" s="94">
        <v>4</v>
      </c>
      <c r="G421" s="94" t="s">
        <v>13</v>
      </c>
      <c r="H421" s="40">
        <v>66</v>
      </c>
      <c r="I421" s="41">
        <f t="shared" si="19"/>
        <v>574.66200000000003</v>
      </c>
    </row>
    <row r="422" spans="1:9" ht="15.75" thickBot="1" x14ac:dyDescent="0.3">
      <c r="A422" s="90">
        <v>32</v>
      </c>
      <c r="B422" s="91" t="s">
        <v>326</v>
      </c>
      <c r="C422" s="101" t="s">
        <v>358</v>
      </c>
      <c r="D422" s="151">
        <v>13.502000000000001</v>
      </c>
      <c r="E422" s="151">
        <v>12.625</v>
      </c>
      <c r="F422" s="101">
        <v>4</v>
      </c>
      <c r="G422" s="101" t="s">
        <v>13</v>
      </c>
      <c r="H422" s="50">
        <v>66</v>
      </c>
      <c r="I422" s="51">
        <f t="shared" si="19"/>
        <v>178.22640000000001</v>
      </c>
    </row>
    <row r="423" spans="1:9" ht="15.75" thickBot="1" x14ac:dyDescent="0.3">
      <c r="A423" s="156"/>
      <c r="B423" s="138" t="s">
        <v>26</v>
      </c>
      <c r="C423" s="139"/>
      <c r="D423" s="140">
        <f>SUM(D388:D422)</f>
        <v>674.09299999999996</v>
      </c>
      <c r="E423" s="140"/>
      <c r="F423" s="138"/>
      <c r="G423" s="157"/>
      <c r="H423" s="325"/>
      <c r="I423" s="243"/>
    </row>
    <row r="424" spans="1:9" x14ac:dyDescent="0.25">
      <c r="A424" s="80"/>
      <c r="B424" s="81"/>
      <c r="C424" s="81"/>
      <c r="D424" s="81"/>
      <c r="E424" s="81"/>
      <c r="F424" s="81"/>
      <c r="G424" s="81"/>
      <c r="H424" s="242"/>
      <c r="I424" s="326"/>
    </row>
    <row r="425" spans="1:9" x14ac:dyDescent="0.25">
      <c r="A425" s="35">
        <v>1</v>
      </c>
      <c r="B425" s="87" t="s">
        <v>359</v>
      </c>
      <c r="C425" s="39" t="s">
        <v>360</v>
      </c>
      <c r="D425" s="38">
        <v>11.002000000000001</v>
      </c>
      <c r="E425" s="38">
        <v>10.992290000000001</v>
      </c>
      <c r="F425" s="39">
        <v>3</v>
      </c>
      <c r="G425" s="39" t="s">
        <v>13</v>
      </c>
      <c r="H425" s="40">
        <v>66</v>
      </c>
      <c r="I425" s="41">
        <f t="shared" ref="I425:I430" si="20">20%*H425*D425</f>
        <v>145.22640000000001</v>
      </c>
    </row>
    <row r="426" spans="1:9" x14ac:dyDescent="0.25">
      <c r="A426" s="35">
        <v>2</v>
      </c>
      <c r="B426" s="87" t="s">
        <v>359</v>
      </c>
      <c r="C426" s="39" t="s">
        <v>361</v>
      </c>
      <c r="D426" s="38">
        <v>11.000999999999999</v>
      </c>
      <c r="E426" s="38">
        <v>10.990549999999999</v>
      </c>
      <c r="F426" s="39">
        <v>3</v>
      </c>
      <c r="G426" s="39" t="s">
        <v>13</v>
      </c>
      <c r="H426" s="40">
        <v>66</v>
      </c>
      <c r="I426" s="41">
        <f t="shared" si="20"/>
        <v>145.2132</v>
      </c>
    </row>
    <row r="427" spans="1:9" x14ac:dyDescent="0.25">
      <c r="A427" s="35">
        <v>3</v>
      </c>
      <c r="B427" s="87" t="s">
        <v>359</v>
      </c>
      <c r="C427" s="146" t="s">
        <v>362</v>
      </c>
      <c r="D427" s="98">
        <v>5.1609999999999996</v>
      </c>
      <c r="E427" s="98">
        <v>4.6111199999999997</v>
      </c>
      <c r="F427" s="39">
        <v>3</v>
      </c>
      <c r="G427" s="39" t="s">
        <v>13</v>
      </c>
      <c r="H427" s="40">
        <v>66</v>
      </c>
      <c r="I427" s="41">
        <f t="shared" si="20"/>
        <v>68.125200000000007</v>
      </c>
    </row>
    <row r="428" spans="1:9" x14ac:dyDescent="0.25">
      <c r="A428" s="35">
        <v>4</v>
      </c>
      <c r="B428" s="87" t="s">
        <v>359</v>
      </c>
      <c r="C428" s="39" t="s">
        <v>363</v>
      </c>
      <c r="D428" s="38">
        <v>12.250999999999999</v>
      </c>
      <c r="E428" s="38">
        <v>12.241620000000001</v>
      </c>
      <c r="F428" s="39">
        <v>3</v>
      </c>
      <c r="G428" s="39" t="s">
        <v>13</v>
      </c>
      <c r="H428" s="40">
        <v>66</v>
      </c>
      <c r="I428" s="41">
        <f t="shared" si="20"/>
        <v>161.7132</v>
      </c>
    </row>
    <row r="429" spans="1:9" x14ac:dyDescent="0.25">
      <c r="A429" s="35">
        <v>5</v>
      </c>
      <c r="B429" s="87" t="s">
        <v>359</v>
      </c>
      <c r="C429" s="39" t="s">
        <v>364</v>
      </c>
      <c r="D429" s="38">
        <v>17.974</v>
      </c>
      <c r="E429" s="38">
        <v>14.962</v>
      </c>
      <c r="F429" s="39">
        <v>3</v>
      </c>
      <c r="G429" s="39" t="s">
        <v>13</v>
      </c>
      <c r="H429" s="40">
        <v>66</v>
      </c>
      <c r="I429" s="41">
        <f t="shared" si="20"/>
        <v>237.25680000000003</v>
      </c>
    </row>
    <row r="430" spans="1:9" ht="15.75" thickBot="1" x14ac:dyDescent="0.3">
      <c r="A430" s="90">
        <v>6</v>
      </c>
      <c r="B430" s="91" t="s">
        <v>359</v>
      </c>
      <c r="C430" s="49" t="s">
        <v>365</v>
      </c>
      <c r="D430" s="327">
        <v>12.003</v>
      </c>
      <c r="E430" s="328">
        <v>11.769</v>
      </c>
      <c r="F430" s="329">
        <v>3</v>
      </c>
      <c r="G430" s="330" t="s">
        <v>13</v>
      </c>
      <c r="H430" s="331">
        <v>66</v>
      </c>
      <c r="I430" s="51">
        <f t="shared" si="20"/>
        <v>158.43960000000001</v>
      </c>
    </row>
    <row r="431" spans="1:9" ht="15.75" thickBot="1" x14ac:dyDescent="0.3">
      <c r="A431" s="76"/>
      <c r="B431" s="53" t="s">
        <v>26</v>
      </c>
      <c r="C431" s="102"/>
      <c r="D431" s="332">
        <f>SUM(D425:D430)</f>
        <v>69.391999999999996</v>
      </c>
      <c r="E431" s="333"/>
      <c r="F431" s="334"/>
      <c r="G431" s="335"/>
      <c r="H431" s="238"/>
      <c r="I431" s="239"/>
    </row>
    <row r="432" spans="1:9" ht="15.75" thickBot="1" x14ac:dyDescent="0.3">
      <c r="A432" s="183"/>
      <c r="B432" s="336"/>
      <c r="C432" s="336"/>
      <c r="D432" s="337"/>
      <c r="E432" s="338"/>
      <c r="F432" s="339"/>
      <c r="G432" s="337"/>
      <c r="H432" s="331"/>
      <c r="I432" s="51"/>
    </row>
    <row r="433" spans="1:9" ht="15.75" thickBot="1" x14ac:dyDescent="0.3">
      <c r="A433" s="340"/>
      <c r="B433" s="341" t="s">
        <v>366</v>
      </c>
      <c r="C433" s="342">
        <v>310</v>
      </c>
      <c r="D433" s="343">
        <f>SUM(D10:D431)*0.5</f>
        <v>4411.5410000000065</v>
      </c>
      <c r="E433" s="344"/>
      <c r="F433" s="345"/>
      <c r="G433" s="346"/>
      <c r="H433" s="347"/>
      <c r="I433" s="348"/>
    </row>
    <row r="434" spans="1:9" ht="15.75" thickBot="1" x14ac:dyDescent="0.3">
      <c r="A434" s="349"/>
      <c r="B434" s="350"/>
      <c r="C434" s="350"/>
      <c r="D434" s="351"/>
      <c r="E434" s="352"/>
      <c r="F434" s="353"/>
      <c r="G434" s="350"/>
      <c r="H434" s="354"/>
      <c r="I434" s="355"/>
    </row>
  </sheetData>
  <mergeCells count="1">
    <mergeCell ref="A4:I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Стр. &amp;P от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29"/>
  <sheetViews>
    <sheetView topLeftCell="A7" workbookViewId="0">
      <selection activeCell="O10" sqref="O10"/>
    </sheetView>
  </sheetViews>
  <sheetFormatPr defaultRowHeight="15" x14ac:dyDescent="0.25"/>
  <cols>
    <col min="1" max="1" width="6.28515625" customWidth="1"/>
    <col min="2" max="2" width="15.5703125" customWidth="1"/>
    <col min="3" max="3" width="11.85546875" customWidth="1"/>
    <col min="6" max="6" width="6.42578125" customWidth="1"/>
  </cols>
  <sheetData>
    <row r="3" spans="1:9" x14ac:dyDescent="0.25">
      <c r="A3" s="382" t="s">
        <v>367</v>
      </c>
      <c r="B3" s="382"/>
      <c r="C3" s="383"/>
      <c r="D3" s="383"/>
      <c r="E3" s="383"/>
      <c r="F3" s="383"/>
      <c r="G3" s="383"/>
      <c r="H3" s="383"/>
      <c r="I3" s="384"/>
    </row>
    <row r="4" spans="1:9" ht="15.75" thickBot="1" x14ac:dyDescent="0.3">
      <c r="A4" s="385"/>
      <c r="B4" s="385"/>
      <c r="C4" s="383"/>
      <c r="D4" s="383"/>
      <c r="E4" s="383"/>
      <c r="F4" s="383"/>
      <c r="G4" s="383"/>
      <c r="H4" s="383"/>
      <c r="I4" s="384"/>
    </row>
    <row r="5" spans="1:9" ht="51.75" customHeight="1" x14ac:dyDescent="0.25">
      <c r="A5" s="386" t="s">
        <v>368</v>
      </c>
      <c r="B5" s="387"/>
      <c r="C5" s="387"/>
      <c r="D5" s="387"/>
      <c r="E5" s="387"/>
      <c r="F5" s="387"/>
      <c r="G5" s="387"/>
      <c r="H5" s="387"/>
      <c r="I5" s="388"/>
    </row>
    <row r="6" spans="1:9" ht="62.25" customHeight="1" x14ac:dyDescent="0.25">
      <c r="A6" s="389"/>
      <c r="B6" s="390"/>
      <c r="C6" s="390"/>
      <c r="D6" s="390"/>
      <c r="E6" s="390"/>
      <c r="F6" s="390"/>
      <c r="G6" s="390"/>
      <c r="H6" s="390"/>
      <c r="I6" s="391"/>
    </row>
    <row r="7" spans="1:9" ht="91.5" customHeight="1" thickBot="1" x14ac:dyDescent="0.3">
      <c r="A7" s="392" t="s">
        <v>381</v>
      </c>
      <c r="B7" s="393"/>
      <c r="C7" s="393"/>
      <c r="D7" s="393"/>
      <c r="E7" s="393"/>
      <c r="F7" s="393"/>
      <c r="G7" s="393"/>
      <c r="H7" s="393"/>
      <c r="I7" s="394"/>
    </row>
    <row r="8" spans="1:9" ht="75.75" thickBot="1" x14ac:dyDescent="0.3">
      <c r="A8" s="395" t="s">
        <v>2</v>
      </c>
      <c r="B8" s="396" t="s">
        <v>3</v>
      </c>
      <c r="C8" s="397" t="s">
        <v>4</v>
      </c>
      <c r="D8" s="398" t="s">
        <v>5</v>
      </c>
      <c r="E8" s="398" t="s">
        <v>369</v>
      </c>
      <c r="F8" s="397" t="s">
        <v>7</v>
      </c>
      <c r="G8" s="397" t="s">
        <v>8</v>
      </c>
      <c r="H8" s="399" t="s">
        <v>9</v>
      </c>
      <c r="I8" s="400" t="s">
        <v>10</v>
      </c>
    </row>
    <row r="9" spans="1:9" ht="15.75" thickBot="1" x14ac:dyDescent="0.3">
      <c r="A9" s="401">
        <v>1</v>
      </c>
      <c r="B9" s="402">
        <v>2</v>
      </c>
      <c r="C9" s="402">
        <v>3</v>
      </c>
      <c r="D9" s="403">
        <v>4</v>
      </c>
      <c r="E9" s="403">
        <v>5</v>
      </c>
      <c r="F9" s="402">
        <v>6</v>
      </c>
      <c r="G9" s="402">
        <v>7</v>
      </c>
      <c r="H9" s="402">
        <v>8</v>
      </c>
      <c r="I9" s="404">
        <v>9</v>
      </c>
    </row>
    <row r="10" spans="1:9" x14ac:dyDescent="0.25">
      <c r="A10" s="405"/>
      <c r="B10" s="406"/>
      <c r="C10" s="406"/>
      <c r="D10" s="407"/>
      <c r="E10" s="407"/>
      <c r="F10" s="406"/>
      <c r="G10" s="406"/>
      <c r="H10" s="406"/>
      <c r="I10" s="408"/>
    </row>
    <row r="11" spans="1:9" ht="15.75" thickBot="1" x14ac:dyDescent="0.3">
      <c r="A11" s="409">
        <v>1</v>
      </c>
      <c r="B11" s="410" t="s">
        <v>11</v>
      </c>
      <c r="C11" s="411" t="s">
        <v>370</v>
      </c>
      <c r="D11" s="412">
        <v>15.952999999999999</v>
      </c>
      <c r="E11" s="412">
        <v>0</v>
      </c>
      <c r="F11" s="413">
        <v>4</v>
      </c>
      <c r="G11" s="413" t="s">
        <v>13</v>
      </c>
      <c r="H11" s="414">
        <v>33</v>
      </c>
      <c r="I11" s="415">
        <f>20%*H11*D11</f>
        <v>105.2898</v>
      </c>
    </row>
    <row r="12" spans="1:9" ht="15.75" thickBot="1" x14ac:dyDescent="0.3">
      <c r="A12" s="416"/>
      <c r="B12" s="417" t="s">
        <v>371</v>
      </c>
      <c r="C12" s="418"/>
      <c r="D12" s="419">
        <v>15.952999999999999</v>
      </c>
      <c r="E12" s="420"/>
      <c r="F12" s="421"/>
      <c r="G12" s="421"/>
      <c r="H12" s="422"/>
      <c r="I12" s="423"/>
    </row>
    <row r="13" spans="1:9" x14ac:dyDescent="0.25">
      <c r="A13" s="424"/>
      <c r="B13" s="425"/>
      <c r="C13" s="426"/>
      <c r="D13" s="427"/>
      <c r="E13" s="427"/>
      <c r="F13" s="428"/>
      <c r="G13" s="428"/>
      <c r="H13" s="429"/>
      <c r="I13" s="430"/>
    </row>
    <row r="14" spans="1:9" ht="15.75" thickBot="1" x14ac:dyDescent="0.3">
      <c r="A14" s="409">
        <v>1</v>
      </c>
      <c r="B14" s="431" t="s">
        <v>372</v>
      </c>
      <c r="C14" s="413" t="s">
        <v>373</v>
      </c>
      <c r="D14" s="412">
        <v>101.14100000000001</v>
      </c>
      <c r="E14" s="412">
        <v>0</v>
      </c>
      <c r="F14" s="413">
        <v>4</v>
      </c>
      <c r="G14" s="413" t="s">
        <v>13</v>
      </c>
      <c r="H14" s="432">
        <v>33</v>
      </c>
      <c r="I14" s="433">
        <f>20%*H14*D14</f>
        <v>667.53060000000005</v>
      </c>
    </row>
    <row r="15" spans="1:9" ht="15.75" thickBot="1" x14ac:dyDescent="0.3">
      <c r="A15" s="416"/>
      <c r="B15" s="417" t="s">
        <v>371</v>
      </c>
      <c r="C15" s="434"/>
      <c r="D15" s="419">
        <v>101.14100000000001</v>
      </c>
      <c r="E15" s="435"/>
      <c r="F15" s="436"/>
      <c r="G15" s="436"/>
      <c r="H15" s="422"/>
      <c r="I15" s="423"/>
    </row>
    <row r="16" spans="1:9" x14ac:dyDescent="0.25">
      <c r="A16" s="437"/>
      <c r="B16" s="438"/>
      <c r="C16" s="439"/>
      <c r="D16" s="440"/>
      <c r="E16" s="440"/>
      <c r="F16" s="441"/>
      <c r="G16" s="441"/>
      <c r="H16" s="442"/>
      <c r="I16" s="430"/>
    </row>
    <row r="17" spans="1:9" ht="15.75" thickBot="1" x14ac:dyDescent="0.3">
      <c r="A17" s="409">
        <v>1</v>
      </c>
      <c r="B17" s="431" t="s">
        <v>197</v>
      </c>
      <c r="C17" s="413" t="s">
        <v>374</v>
      </c>
      <c r="D17" s="412">
        <v>14.138999999999999</v>
      </c>
      <c r="E17" s="412">
        <v>0</v>
      </c>
      <c r="F17" s="413">
        <v>3</v>
      </c>
      <c r="G17" s="413" t="s">
        <v>13</v>
      </c>
      <c r="H17" s="432">
        <v>33</v>
      </c>
      <c r="I17" s="415">
        <f>20%*H17*D17</f>
        <v>93.317400000000006</v>
      </c>
    </row>
    <row r="18" spans="1:9" ht="15.75" thickBot="1" x14ac:dyDescent="0.3">
      <c r="A18" s="443"/>
      <c r="B18" s="444" t="s">
        <v>371</v>
      </c>
      <c r="C18" s="445"/>
      <c r="D18" s="419">
        <v>14.138999999999999</v>
      </c>
      <c r="E18" s="446"/>
      <c r="F18" s="445"/>
      <c r="G18" s="445"/>
      <c r="H18" s="447"/>
      <c r="I18" s="448"/>
    </row>
    <row r="19" spans="1:9" x14ac:dyDescent="0.25">
      <c r="A19" s="449"/>
      <c r="B19" s="450"/>
      <c r="C19" s="451"/>
      <c r="D19" s="452"/>
      <c r="E19" s="452"/>
      <c r="F19" s="451"/>
      <c r="G19" s="451"/>
      <c r="H19" s="453"/>
      <c r="I19" s="454"/>
    </row>
    <row r="20" spans="1:9" ht="15.75" thickBot="1" x14ac:dyDescent="0.3">
      <c r="A20" s="409">
        <v>1</v>
      </c>
      <c r="B20" s="431" t="s">
        <v>257</v>
      </c>
      <c r="C20" s="455" t="s">
        <v>375</v>
      </c>
      <c r="D20" s="456">
        <v>10.000999999999999</v>
      </c>
      <c r="E20" s="456">
        <v>3.1019999999999999</v>
      </c>
      <c r="F20" s="455">
        <v>3</v>
      </c>
      <c r="G20" s="455" t="s">
        <v>13</v>
      </c>
      <c r="H20" s="414">
        <v>33</v>
      </c>
      <c r="I20" s="415">
        <f>20%*H20*D20</f>
        <v>66.006600000000006</v>
      </c>
    </row>
    <row r="21" spans="1:9" ht="15.75" thickBot="1" x14ac:dyDescent="0.3">
      <c r="A21" s="457"/>
      <c r="B21" s="417" t="s">
        <v>371</v>
      </c>
      <c r="C21" s="458"/>
      <c r="D21" s="459">
        <v>10.000999999999999</v>
      </c>
      <c r="E21" s="460"/>
      <c r="F21" s="458"/>
      <c r="G21" s="458"/>
      <c r="H21" s="461"/>
      <c r="I21" s="448"/>
    </row>
    <row r="22" spans="1:9" x14ac:dyDescent="0.25">
      <c r="A22" s="462"/>
      <c r="B22" s="463"/>
      <c r="C22" s="464"/>
      <c r="D22" s="465"/>
      <c r="E22" s="465"/>
      <c r="F22" s="464"/>
      <c r="G22" s="464"/>
      <c r="H22" s="466"/>
      <c r="I22" s="467"/>
    </row>
    <row r="23" spans="1:9" ht="15.75" thickBot="1" x14ac:dyDescent="0.3">
      <c r="A23" s="409">
        <v>1</v>
      </c>
      <c r="B23" s="431" t="s">
        <v>376</v>
      </c>
      <c r="C23" s="468" t="s">
        <v>377</v>
      </c>
      <c r="D23" s="469">
        <v>25.004999999999999</v>
      </c>
      <c r="E23" s="469">
        <v>21.6</v>
      </c>
      <c r="F23" s="468">
        <v>3</v>
      </c>
      <c r="G23" s="468" t="s">
        <v>13</v>
      </c>
      <c r="H23" s="470">
        <v>33</v>
      </c>
      <c r="I23" s="433">
        <f>20%*H23*D23</f>
        <v>165.03300000000002</v>
      </c>
    </row>
    <row r="24" spans="1:9" ht="15.75" thickBot="1" x14ac:dyDescent="0.3">
      <c r="A24" s="457"/>
      <c r="B24" s="417" t="s">
        <v>371</v>
      </c>
      <c r="C24" s="471"/>
      <c r="D24" s="472">
        <v>25.004999999999999</v>
      </c>
      <c r="E24" s="473"/>
      <c r="F24" s="471"/>
      <c r="G24" s="471"/>
      <c r="H24" s="474"/>
      <c r="I24" s="448"/>
    </row>
    <row r="25" spans="1:9" x14ac:dyDescent="0.25">
      <c r="A25" s="462"/>
      <c r="B25" s="463"/>
      <c r="C25" s="464"/>
      <c r="D25" s="465"/>
      <c r="E25" s="465"/>
      <c r="F25" s="464"/>
      <c r="G25" s="464"/>
      <c r="H25" s="466"/>
      <c r="I25" s="467"/>
    </row>
    <row r="26" spans="1:9" ht="15.75" thickBot="1" x14ac:dyDescent="0.3">
      <c r="A26" s="475">
        <v>1</v>
      </c>
      <c r="B26" s="476" t="s">
        <v>260</v>
      </c>
      <c r="C26" s="477" t="s">
        <v>378</v>
      </c>
      <c r="D26" s="478">
        <v>5.3780000000000001</v>
      </c>
      <c r="E26" s="478">
        <v>0</v>
      </c>
      <c r="F26" s="477">
        <v>3</v>
      </c>
      <c r="G26" s="477" t="s">
        <v>13</v>
      </c>
      <c r="H26" s="479">
        <v>33</v>
      </c>
      <c r="I26" s="480">
        <f>20%*H26*D26</f>
        <v>35.494800000000005</v>
      </c>
    </row>
    <row r="27" spans="1:9" ht="15.75" thickBot="1" x14ac:dyDescent="0.3">
      <c r="A27" s="457"/>
      <c r="B27" s="417" t="s">
        <v>371</v>
      </c>
      <c r="C27" s="458"/>
      <c r="D27" s="481">
        <v>5.3780000000000001</v>
      </c>
      <c r="E27" s="460"/>
      <c r="F27" s="458"/>
      <c r="G27" s="458"/>
      <c r="H27" s="461"/>
      <c r="I27" s="448"/>
    </row>
    <row r="28" spans="1:9" ht="15.75" thickBot="1" x14ac:dyDescent="0.3">
      <c r="A28" s="457"/>
      <c r="B28" s="482"/>
      <c r="C28" s="458"/>
      <c r="D28" s="460"/>
      <c r="E28" s="460"/>
      <c r="F28" s="458"/>
      <c r="G28" s="458"/>
      <c r="H28" s="461"/>
      <c r="I28" s="448"/>
    </row>
    <row r="29" spans="1:9" ht="15.75" thickBot="1" x14ac:dyDescent="0.3">
      <c r="A29" s="483" t="s">
        <v>379</v>
      </c>
      <c r="B29" s="484"/>
      <c r="C29" s="485" t="s">
        <v>380</v>
      </c>
      <c r="D29" s="486">
        <f>SUM(D11:D27)*0.5</f>
        <v>171.61699999999996</v>
      </c>
      <c r="E29" s="460"/>
      <c r="F29" s="458"/>
      <c r="G29" s="458"/>
      <c r="H29" s="461"/>
      <c r="I29" s="448"/>
    </row>
  </sheetData>
  <mergeCells count="4">
    <mergeCell ref="A3:B3"/>
    <mergeCell ref="A5:I6"/>
    <mergeCell ref="A7:I7"/>
    <mergeCell ref="A29:B2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Стр. &amp;P от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2022-06-13T14:16:12Z</dcterms:modified>
</cp:coreProperties>
</file>