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3" r:id="rId1"/>
    <sheet name="Приложение 2" sheetId="2" r:id="rId2"/>
  </sheets>
  <definedNames>
    <definedName name="_xlnm.Print_Area" localSheetId="1">'Приложение 2'!$A$1:$J$27</definedName>
    <definedName name="_xlnm.Print_Titles" localSheetId="0">'Приложение 1'!$5:$6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3" l="1"/>
  <c r="E110" i="3"/>
  <c r="E201" i="3" l="1"/>
  <c r="E276" i="3"/>
  <c r="E336" i="3" l="1"/>
  <c r="J230" i="3" l="1"/>
  <c r="J229" i="3"/>
  <c r="J8" i="3"/>
  <c r="E352" i="3" l="1"/>
  <c r="J351" i="3"/>
  <c r="J350" i="3"/>
  <c r="J349" i="3"/>
  <c r="J348" i="3"/>
  <c r="J347" i="3"/>
  <c r="J346" i="3"/>
  <c r="E344" i="3"/>
  <c r="J343" i="3"/>
  <c r="J342" i="3"/>
  <c r="J341" i="3"/>
  <c r="J340" i="3"/>
  <c r="J339" i="3"/>
  <c r="J338" i="3"/>
  <c r="J335" i="3"/>
  <c r="J334" i="3"/>
  <c r="E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E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5" i="3"/>
  <c r="J274" i="3"/>
  <c r="E272" i="3"/>
  <c r="J271" i="3"/>
  <c r="J270" i="3"/>
  <c r="J269" i="3"/>
  <c r="J268" i="3"/>
  <c r="E266" i="3"/>
  <c r="J265" i="3"/>
  <c r="J264" i="3"/>
  <c r="J263" i="3"/>
  <c r="J262" i="3"/>
  <c r="E260" i="3"/>
  <c r="J259" i="3"/>
  <c r="J258" i="3"/>
  <c r="J257" i="3"/>
  <c r="J256" i="3"/>
  <c r="J255" i="3"/>
  <c r="J254" i="3"/>
  <c r="E252" i="3"/>
  <c r="J251" i="3"/>
  <c r="J250" i="3"/>
  <c r="J249" i="3"/>
  <c r="J248" i="3"/>
  <c r="J247" i="3"/>
  <c r="J246" i="3"/>
  <c r="E244" i="3"/>
  <c r="J243" i="3"/>
  <c r="J242" i="3"/>
  <c r="J241" i="3"/>
  <c r="J240" i="3"/>
  <c r="J239" i="3"/>
  <c r="J238" i="3"/>
  <c r="J237" i="3"/>
  <c r="J236" i="3"/>
  <c r="E234" i="3"/>
  <c r="J233" i="3"/>
  <c r="J232" i="3"/>
  <c r="J231" i="3"/>
  <c r="E227" i="3"/>
  <c r="J226" i="3"/>
  <c r="J225" i="3"/>
  <c r="J224" i="3"/>
  <c r="E222" i="3"/>
  <c r="J221" i="3"/>
  <c r="J220" i="3"/>
  <c r="J219" i="3"/>
  <c r="J218" i="3"/>
  <c r="J217" i="3"/>
  <c r="J216" i="3"/>
  <c r="J215" i="3"/>
  <c r="J214" i="3"/>
  <c r="J213" i="3"/>
  <c r="J212" i="3"/>
  <c r="J211" i="3"/>
  <c r="J208" i="3"/>
  <c r="E206" i="3"/>
  <c r="J205" i="3"/>
  <c r="J204" i="3"/>
  <c r="J203" i="3"/>
  <c r="J200" i="3"/>
  <c r="J199" i="3"/>
  <c r="J198" i="3"/>
  <c r="J197" i="3"/>
  <c r="J196" i="3"/>
  <c r="J195" i="3"/>
  <c r="J194" i="3"/>
  <c r="J193" i="3"/>
  <c r="J192" i="3"/>
  <c r="J191" i="3"/>
  <c r="J189" i="3"/>
  <c r="E187" i="3"/>
  <c r="J186" i="3"/>
  <c r="J185" i="3"/>
  <c r="E183" i="3"/>
  <c r="J182" i="3"/>
  <c r="J181" i="3"/>
  <c r="E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2" i="3"/>
  <c r="E160" i="3"/>
  <c r="J159" i="3"/>
  <c r="J158" i="3"/>
  <c r="J157" i="3"/>
  <c r="J156" i="3"/>
  <c r="E154" i="3"/>
  <c r="J153" i="3"/>
  <c r="J152" i="3"/>
  <c r="J151" i="3"/>
  <c r="J150" i="3"/>
  <c r="J149" i="3"/>
  <c r="J148" i="3"/>
  <c r="J147" i="3"/>
  <c r="J146" i="3"/>
  <c r="J145" i="3"/>
  <c r="J144" i="3"/>
  <c r="J143" i="3"/>
  <c r="E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3" i="3"/>
  <c r="J112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E92" i="3"/>
  <c r="J91" i="3"/>
  <c r="J90" i="3"/>
  <c r="J89" i="3"/>
  <c r="J88" i="3"/>
  <c r="J87" i="3"/>
  <c r="J86" i="3"/>
  <c r="J85" i="3"/>
  <c r="J84" i="3"/>
  <c r="J83" i="3"/>
  <c r="E81" i="3"/>
  <c r="J80" i="3"/>
  <c r="J79" i="3"/>
  <c r="J78" i="3"/>
  <c r="J77" i="3"/>
  <c r="J76" i="3"/>
  <c r="E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6" i="3"/>
  <c r="E54" i="3"/>
  <c r="J53" i="3"/>
  <c r="J52" i="3"/>
  <c r="J51" i="3"/>
  <c r="J50" i="3"/>
  <c r="E48" i="3"/>
  <c r="J47" i="3"/>
  <c r="J46" i="3"/>
  <c r="J45" i="3"/>
  <c r="E43" i="3"/>
  <c r="J42" i="3"/>
  <c r="J41" i="3"/>
  <c r="J40" i="3"/>
  <c r="E38" i="3"/>
  <c r="J37" i="3"/>
  <c r="J36" i="3"/>
  <c r="J35" i="3"/>
  <c r="J34" i="3"/>
  <c r="J33" i="3"/>
  <c r="E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E354" i="3" l="1"/>
  <c r="E22" i="2" l="1"/>
  <c r="J19" i="2"/>
  <c r="J16" i="2"/>
  <c r="J13" i="2"/>
  <c r="J10" i="2"/>
  <c r="J7" i="2"/>
</calcChain>
</file>

<file path=xl/comments1.xml><?xml version="1.0" encoding="utf-8"?>
<comments xmlns="http://schemas.openxmlformats.org/spreadsheetml/2006/main">
  <authors>
    <author>Автор</author>
  </authors>
  <commentList>
    <comment ref="D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103025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103045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103045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103045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118053</t>
        </r>
      </text>
    </comment>
    <comment ref="D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086001</t>
        </r>
      </text>
    </comment>
    <comment ref="D3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017029</t>
        </r>
      </text>
    </comment>
    <comment ref="D3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017031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017032</t>
        </r>
      </text>
    </comment>
    <comment ref="D3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017035</t>
        </r>
      </text>
    </comment>
    <comment ref="D3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017036</t>
        </r>
      </text>
    </comment>
  </commentList>
</comments>
</file>

<file path=xl/sharedStrings.xml><?xml version="1.0" encoding="utf-8"?>
<sst xmlns="http://schemas.openxmlformats.org/spreadsheetml/2006/main" count="902" uniqueCount="341">
  <si>
    <t>№</t>
  </si>
  <si>
    <t>№ имот</t>
  </si>
  <si>
    <t>Площ допустим слой дка</t>
  </si>
  <si>
    <t>НТП</t>
  </si>
  <si>
    <t>Начална цена лв/дка</t>
  </si>
  <si>
    <t>Депозит 20 %</t>
  </si>
  <si>
    <t>Алцек</t>
  </si>
  <si>
    <t>00429.43.8</t>
  </si>
  <si>
    <t>нива</t>
  </si>
  <si>
    <t>Батово</t>
  </si>
  <si>
    <t>02871.32.7</t>
  </si>
  <si>
    <t>горска нива</t>
  </si>
  <si>
    <t>Бенковски</t>
  </si>
  <si>
    <t>03860.102.42</t>
  </si>
  <si>
    <t>03860.112.74</t>
  </si>
  <si>
    <t>03860.112.76</t>
  </si>
  <si>
    <t>03860.115.65</t>
  </si>
  <si>
    <t>03860.115.66</t>
  </si>
  <si>
    <t>03860.115.71</t>
  </si>
  <si>
    <t>03860.115.73</t>
  </si>
  <si>
    <t>03860.115.76</t>
  </si>
  <si>
    <t>03860.115.80</t>
  </si>
  <si>
    <t>03860.115.81</t>
  </si>
  <si>
    <t>03860.115.82</t>
  </si>
  <si>
    <t>03860.116.45</t>
  </si>
  <si>
    <t>03860.116.51</t>
  </si>
  <si>
    <t>03860.116.55</t>
  </si>
  <si>
    <t>03860.116.57</t>
  </si>
  <si>
    <t>03860.116.59</t>
  </si>
  <si>
    <t>03860.116.60</t>
  </si>
  <si>
    <t>03860.116.62</t>
  </si>
  <si>
    <t>03860.116.63</t>
  </si>
  <si>
    <t>03860.116.65</t>
  </si>
  <si>
    <t>Божурово</t>
  </si>
  <si>
    <t>05061.108.22</t>
  </si>
  <si>
    <t>05061.108.23</t>
  </si>
  <si>
    <t>05061.127.33</t>
  </si>
  <si>
    <t>05061.127.57</t>
  </si>
  <si>
    <t>05061.127.61</t>
  </si>
  <si>
    <t>Ведрина</t>
  </si>
  <si>
    <t>10307.101.39</t>
  </si>
  <si>
    <t>10307.108.58</t>
  </si>
  <si>
    <t>10307.123.56</t>
  </si>
  <si>
    <t>Владимирово</t>
  </si>
  <si>
    <t>11421.35.129</t>
  </si>
  <si>
    <t>11421.35.130</t>
  </si>
  <si>
    <t>11421.35.135</t>
  </si>
  <si>
    <t>Воднянци</t>
  </si>
  <si>
    <t>11781.31.16</t>
  </si>
  <si>
    <t>11781.31.17</t>
  </si>
  <si>
    <t>11781.31.18</t>
  </si>
  <si>
    <t>11781.31.20</t>
  </si>
  <si>
    <t>Вратарите</t>
  </si>
  <si>
    <t>12231.105.130</t>
  </si>
  <si>
    <t>Ген. Колево</t>
  </si>
  <si>
    <t>14684.8.120</t>
  </si>
  <si>
    <t>14684.9.43</t>
  </si>
  <si>
    <t>14684.9.44</t>
  </si>
  <si>
    <t>14684.63.41</t>
  </si>
  <si>
    <t>14684.73.16</t>
  </si>
  <si>
    <t>14684.73.38</t>
  </si>
  <si>
    <t>14684.73.39</t>
  </si>
  <si>
    <t>14684.73.74</t>
  </si>
  <si>
    <t>14684.82.63</t>
  </si>
  <si>
    <t>14684.84.5</t>
  </si>
  <si>
    <t>14684.84.16</t>
  </si>
  <si>
    <t>14684.84.17</t>
  </si>
  <si>
    <t>14684.86.37</t>
  </si>
  <si>
    <t>14684.86.57</t>
  </si>
  <si>
    <t>14684.86.58</t>
  </si>
  <si>
    <t>Добрево</t>
  </si>
  <si>
    <t>21350.1.345</t>
  </si>
  <si>
    <t>21350.1.347</t>
  </si>
  <si>
    <t>21350.1.348</t>
  </si>
  <si>
    <t>21350.1.344</t>
  </si>
  <si>
    <t>21350.7.105</t>
  </si>
  <si>
    <t>21350.24.46</t>
  </si>
  <si>
    <t>21350.24.47</t>
  </si>
  <si>
    <t>21350.35.16</t>
  </si>
  <si>
    <t>21350.39.12</t>
  </si>
  <si>
    <t>Долина</t>
  </si>
  <si>
    <t>21957.102.14</t>
  </si>
  <si>
    <t>21957.104.24</t>
  </si>
  <si>
    <t>21957.104.26</t>
  </si>
  <si>
    <t>21957.108.4</t>
  </si>
  <si>
    <t>21957.108.44</t>
  </si>
  <si>
    <t>21957.114.38</t>
  </si>
  <si>
    <t>21957.118.57</t>
  </si>
  <si>
    <t>21957.118.58</t>
  </si>
  <si>
    <t>21957.118.59</t>
  </si>
  <si>
    <t>21957.122.92</t>
  </si>
  <si>
    <t>21957.124.3</t>
  </si>
  <si>
    <t>21957.103.37</t>
  </si>
  <si>
    <t>21957.103.49</t>
  </si>
  <si>
    <t>21957.103.46</t>
  </si>
  <si>
    <t>21957.103.48</t>
  </si>
  <si>
    <t>21957.118.56</t>
  </si>
  <si>
    <t>Драганово</t>
  </si>
  <si>
    <t>23128.34.183</t>
  </si>
  <si>
    <t>23128.37.167</t>
  </si>
  <si>
    <t>Дряновец</t>
  </si>
  <si>
    <t>23933.109.45</t>
  </si>
  <si>
    <t>Житница</t>
  </si>
  <si>
    <t>29489.102.8</t>
  </si>
  <si>
    <t>29489.103.8</t>
  </si>
  <si>
    <t>29489.104.48</t>
  </si>
  <si>
    <t>29489.107.14</t>
  </si>
  <si>
    <t>29489.109.8</t>
  </si>
  <si>
    <t>29489.110.40</t>
  </si>
  <si>
    <t>29489.110.43</t>
  </si>
  <si>
    <t>29489.111.48</t>
  </si>
  <si>
    <t>29489.113.8</t>
  </si>
  <si>
    <t>29489.113.25</t>
  </si>
  <si>
    <t>29489.115.1</t>
  </si>
  <si>
    <t>29489.120.23</t>
  </si>
  <si>
    <t>29489.122.20</t>
  </si>
  <si>
    <t>29489.126.7</t>
  </si>
  <si>
    <t>29489.128.19</t>
  </si>
  <si>
    <t>29489.128.22</t>
  </si>
  <si>
    <t>29489.128.23</t>
  </si>
  <si>
    <t>29489.130.36</t>
  </si>
  <si>
    <t>19489.130.38</t>
  </si>
  <si>
    <t>29489.130.39</t>
  </si>
  <si>
    <t>29489.130.104</t>
  </si>
  <si>
    <t>29489.132.37</t>
  </si>
  <si>
    <t>29489.136.19</t>
  </si>
  <si>
    <t>29489.115.39</t>
  </si>
  <si>
    <t>29489.115.38</t>
  </si>
  <si>
    <t>Златия</t>
  </si>
  <si>
    <t>31067.8.34</t>
  </si>
  <si>
    <t>31067.8.43</t>
  </si>
  <si>
    <t>31067.8.101</t>
  </si>
  <si>
    <t>31067.8.102</t>
  </si>
  <si>
    <t>31067.8.93</t>
  </si>
  <si>
    <t>31067.8.95</t>
  </si>
  <si>
    <t>31067.8.97</t>
  </si>
  <si>
    <t>31067.8.107</t>
  </si>
  <si>
    <t>31067.9.1</t>
  </si>
  <si>
    <t>31067.10.50</t>
  </si>
  <si>
    <t>31067.15.88</t>
  </si>
  <si>
    <t>Карапелит</t>
  </si>
  <si>
    <t>36419.28.6</t>
  </si>
  <si>
    <t>36419.30.61</t>
  </si>
  <si>
    <t>36419.44.26</t>
  </si>
  <si>
    <t>36419.50.60</t>
  </si>
  <si>
    <t>Котленци</t>
  </si>
  <si>
    <t>39061.35.68</t>
  </si>
  <si>
    <t>Ломница</t>
  </si>
  <si>
    <t>44272.12.67</t>
  </si>
  <si>
    <t>44272.44.30</t>
  </si>
  <si>
    <t>44272.44.31</t>
  </si>
  <si>
    <t>44272.44.32</t>
  </si>
  <si>
    <t>44272.44.33</t>
  </si>
  <si>
    <t>44272.44.36</t>
  </si>
  <si>
    <t>44272.74.80</t>
  </si>
  <si>
    <t>44272.74.81</t>
  </si>
  <si>
    <t>44272.74.82</t>
  </si>
  <si>
    <t>44272.75.94</t>
  </si>
  <si>
    <t>44272.75.96</t>
  </si>
  <si>
    <t>44272.75.46</t>
  </si>
  <si>
    <t>44272.75.93</t>
  </si>
  <si>
    <t>44272.75.97</t>
  </si>
  <si>
    <t>Лясково</t>
  </si>
  <si>
    <t>43431.12.79</t>
  </si>
  <si>
    <t>43431.20.38</t>
  </si>
  <si>
    <t>Методиево</t>
  </si>
  <si>
    <t>47901.89.93</t>
  </si>
  <si>
    <t>47901.102.1</t>
  </si>
  <si>
    <t>47901.32.42</t>
  </si>
  <si>
    <t>Миладиновци</t>
  </si>
  <si>
    <t>48088.33.22</t>
  </si>
  <si>
    <t>Овчарово</t>
  </si>
  <si>
    <t>53210.5.94</t>
  </si>
  <si>
    <t>53210.5.93</t>
  </si>
  <si>
    <t>53210.5.87</t>
  </si>
  <si>
    <t>53210.5.88</t>
  </si>
  <si>
    <t>53210.5.95</t>
  </si>
  <si>
    <t>53210.34.69</t>
  </si>
  <si>
    <t>53210.34.70</t>
  </si>
  <si>
    <t>53210.34.71</t>
  </si>
  <si>
    <t>53210.34.76</t>
  </si>
  <si>
    <t>53210.34.77</t>
  </si>
  <si>
    <t>Одринци</t>
  </si>
  <si>
    <t>53432.103.29</t>
  </si>
  <si>
    <t>53432.110.99</t>
  </si>
  <si>
    <t>53432.125.25</t>
  </si>
  <si>
    <t>Орлова могила</t>
  </si>
  <si>
    <t>53881.112.20</t>
  </si>
  <si>
    <t>Подслон</t>
  </si>
  <si>
    <t>57087.19.68</t>
  </si>
  <si>
    <t>57087.19.71</t>
  </si>
  <si>
    <t>57087.20.60</t>
  </si>
  <si>
    <t>57087.20.62</t>
  </si>
  <si>
    <t>57087.20.63</t>
  </si>
  <si>
    <t>57087.20.65</t>
  </si>
  <si>
    <t>57087.20.40</t>
  </si>
  <si>
    <t>57087.20.43</t>
  </si>
  <si>
    <t>57087.20.44</t>
  </si>
  <si>
    <t>57087.20.46</t>
  </si>
  <si>
    <t>57087.20.55</t>
  </si>
  <si>
    <t>Полк. Иваново</t>
  </si>
  <si>
    <t>68103.20.60</t>
  </si>
  <si>
    <t>68103.20.61</t>
  </si>
  <si>
    <t>68103.20.63</t>
  </si>
  <si>
    <t>14862.11.28</t>
  </si>
  <si>
    <t>14862.21.53</t>
  </si>
  <si>
    <t>14862.21.46</t>
  </si>
  <si>
    <t>14862.22.47</t>
  </si>
  <si>
    <t>14862.32.73</t>
  </si>
  <si>
    <t>П. Свещарово</t>
  </si>
  <si>
    <t>57279.11.49</t>
  </si>
  <si>
    <t>57550.23.34</t>
  </si>
  <si>
    <t>57550.23.53</t>
  </si>
  <si>
    <t>57550.32.7</t>
  </si>
  <si>
    <t>57550.33.23</t>
  </si>
  <si>
    <t>Пчелино</t>
  </si>
  <si>
    <t>58880.17.50</t>
  </si>
  <si>
    <t>58880.17.51</t>
  </si>
  <si>
    <t>58880.17.52</t>
  </si>
  <si>
    <t>58880.17.53</t>
  </si>
  <si>
    <t>58880.17.54</t>
  </si>
  <si>
    <t>58880.17.55</t>
  </si>
  <si>
    <t>58880.19.69</t>
  </si>
  <si>
    <t>58880.13.34</t>
  </si>
  <si>
    <t>Пчелник</t>
  </si>
  <si>
    <t>58935.104.12</t>
  </si>
  <si>
    <t>58935.108.1</t>
  </si>
  <si>
    <t>58935.108.36</t>
  </si>
  <si>
    <t>58935.110.8</t>
  </si>
  <si>
    <t>58935.110.12</t>
  </si>
  <si>
    <t>58935.116.57</t>
  </si>
  <si>
    <t>Росеново</t>
  </si>
  <si>
    <t>63063.25.30</t>
  </si>
  <si>
    <t>63063.27.77</t>
  </si>
  <si>
    <t>63063.28.69</t>
  </si>
  <si>
    <t>63063.31.31</t>
  </si>
  <si>
    <t>63063.31.104</t>
  </si>
  <si>
    <t>63063.34.34</t>
  </si>
  <si>
    <t>Самуилово</t>
  </si>
  <si>
    <t>00374.5.15</t>
  </si>
  <si>
    <t>00374.7.31</t>
  </si>
  <si>
    <t>00374.16.60</t>
  </si>
  <si>
    <t>00374.18.54</t>
  </si>
  <si>
    <t>Свобода</t>
  </si>
  <si>
    <t>65824.3.122</t>
  </si>
  <si>
    <t>65824.42.113</t>
  </si>
  <si>
    <t>65824.42.114</t>
  </si>
  <si>
    <t>65824.42.128</t>
  </si>
  <si>
    <t>Стожер</t>
  </si>
  <si>
    <t>69300.25.52</t>
  </si>
  <si>
    <t>69300.28.36</t>
  </si>
  <si>
    <t>Тянево</t>
  </si>
  <si>
    <t>73818.99.24</t>
  </si>
  <si>
    <t>73818.101.49</t>
  </si>
  <si>
    <t>73818.102.74</t>
  </si>
  <si>
    <t>73818.102.8</t>
  </si>
  <si>
    <t>73818.102.29</t>
  </si>
  <si>
    <t>73818.102.64</t>
  </si>
  <si>
    <t>73818.102.48</t>
  </si>
  <si>
    <t>73818.103.55</t>
  </si>
  <si>
    <t>73818.105.57</t>
  </si>
  <si>
    <t>73818.105.74</t>
  </si>
  <si>
    <t>73818.106.88</t>
  </si>
  <si>
    <t>73818.106.89</t>
  </si>
  <si>
    <t>73818.106.48</t>
  </si>
  <si>
    <t>73818.106.78</t>
  </si>
  <si>
    <t>73818.107.78</t>
  </si>
  <si>
    <t>73818.108.16</t>
  </si>
  <si>
    <t>73818.108.18</t>
  </si>
  <si>
    <t>73818.108.26</t>
  </si>
  <si>
    <t>73818.108.45</t>
  </si>
  <si>
    <t>73818.108.50</t>
  </si>
  <si>
    <t>73818.108.57</t>
  </si>
  <si>
    <t>73818.109.5</t>
  </si>
  <si>
    <t>73818.110.21</t>
  </si>
  <si>
    <t>73818.113.4</t>
  </si>
  <si>
    <t>73818.115.10</t>
  </si>
  <si>
    <t>73818.115.17</t>
  </si>
  <si>
    <t>73818.151.32</t>
  </si>
  <si>
    <t>73818.151.49</t>
  </si>
  <si>
    <t>73818.151.55</t>
  </si>
  <si>
    <t>73818.151.62</t>
  </si>
  <si>
    <t>73818.151.88</t>
  </si>
  <si>
    <t>76064.18.49</t>
  </si>
  <si>
    <t>76064.20.13</t>
  </si>
  <si>
    <t>76064.20.14</t>
  </si>
  <si>
    <t>76064.23.16</t>
  </si>
  <si>
    <t>76064.27.13</t>
  </si>
  <si>
    <t>76064.27.15</t>
  </si>
  <si>
    <t>76064.27.16</t>
  </si>
  <si>
    <t>76064.27.18</t>
  </si>
  <si>
    <t>76064.102.11</t>
  </si>
  <si>
    <t>76064.103.25</t>
  </si>
  <si>
    <t>76064.103.28</t>
  </si>
  <si>
    <t>76064.103.29</t>
  </si>
  <si>
    <t>76064.103.30</t>
  </si>
  <si>
    <t>76064.103.31</t>
  </si>
  <si>
    <t>76064.103.33</t>
  </si>
  <si>
    <t>76064.103.34</t>
  </si>
  <si>
    <t>76064.103.38</t>
  </si>
  <si>
    <t>76064.103.40</t>
  </si>
  <si>
    <t>76064.103.44</t>
  </si>
  <si>
    <t>76064.103.49</t>
  </si>
  <si>
    <t>76064.108.20</t>
  </si>
  <si>
    <t>Хитово</t>
  </si>
  <si>
    <t>77284.28.3</t>
  </si>
  <si>
    <t>77284.199.6</t>
  </si>
  <si>
    <t>Царевец</t>
  </si>
  <si>
    <t>78152.16.57</t>
  </si>
  <si>
    <t>78152.16.58</t>
  </si>
  <si>
    <t>78152.16.61</t>
  </si>
  <si>
    <t>78152.16.64</t>
  </si>
  <si>
    <t>78152.16.65</t>
  </si>
  <si>
    <t>78152.36.38</t>
  </si>
  <si>
    <t>Черна</t>
  </si>
  <si>
    <t>80769.20.47</t>
  </si>
  <si>
    <t>80769.20.57</t>
  </si>
  <si>
    <t>80769.20.58</t>
  </si>
  <si>
    <t>80769.20.59</t>
  </si>
  <si>
    <t>80769.103.12</t>
  </si>
  <si>
    <t>80769.107.31</t>
  </si>
  <si>
    <t>Общо брой имоти:</t>
  </si>
  <si>
    <t>ПРИЛОЖЕНИЕ 1</t>
  </si>
  <si>
    <t>Землище</t>
  </si>
  <si>
    <t>Площ дка</t>
  </si>
  <si>
    <t>Кат.</t>
  </si>
  <si>
    <t>ПРИЛОЖЕНИЕ № 2</t>
  </si>
  <si>
    <t>№ 
по ред</t>
  </si>
  <si>
    <t>Номер имот</t>
  </si>
  <si>
    <t>Допустим слой площ дка</t>
  </si>
  <si>
    <t>Общо:</t>
  </si>
  <si>
    <t xml:space="preserve">Общо имоти: </t>
  </si>
  <si>
    <t>57550.22.15</t>
  </si>
  <si>
    <t>57550.22.16</t>
  </si>
  <si>
    <t>Гешаново</t>
  </si>
  <si>
    <t>Попгригорово</t>
  </si>
  <si>
    <t>5 имота</t>
  </si>
  <si>
    <t xml:space="preserve">За първата 2023/2024 стопанска година, на основание чл. 24а, ал. 9 ЗСПЗЗ, АРЕНДАТОРЪТ не дължи арендно плащане. На основание т. 4.3 от Заповед № РД-46-95/ 27.03.2023 г. на министъра на земеделието, началната тръжна цена за тези имоти е в размер на 50 % от определената със заповедта.При възстановяване на негодната част АРЕНДАТОРЪТ може да я включи в допустимия слой по предвидения за това ред </t>
  </si>
  <si>
    <t>Фелд. Денково</t>
  </si>
  <si>
    <r>
      <rPr>
        <b/>
        <sz val="11"/>
        <rFont val="Arial"/>
        <family val="2"/>
        <charset val="204"/>
      </rPr>
      <t xml:space="preserve">СПИСЪК
ЗА ПРОВЕЖДАНЕ НА I ТРЪЖНА СЕСИЯ ЗА ОТДАВАНЕ ПОД АРЕНДА ЗА СРОК ОТ ДЕСЕТ СТОПАНСКИ ГОДИНИ  НА СВОБОДНИТЕ ЗЕМЕДЕЛСКИ ЗЕМИ ОТ ДПФ 
ЗА ОБЩИНА ДОБРИЧКА ЗА СТОПАНСКАТА 2023/2024 г.     </t>
    </r>
    <r>
      <rPr>
        <b/>
        <sz val="10"/>
        <rFont val="Arial"/>
        <family val="2"/>
        <charset val="204"/>
      </rPr>
      <t xml:space="preserve">
</t>
    </r>
  </si>
  <si>
    <t xml:space="preserve">СПИСЪК
ЗА ПРОВЕЖДАНЕ НА I ТРЪЖНА СЕСИЯ ЗА ОТДАВАНЕ ПОД АРЕНДА ЗА СРОК ОТ ДЕСЕТ СТОПАНСКИ ГОДИНИ  НА СВОБОДНИТЕ ЗЕМЕДЕЛСКИ ЗЕМИ ОТ ДПФ ПРИ УСЛОВИЯТА НА ЧЛ. 47о, АЛ. 2 ППЗСПЗЗ, ЗА КОИТО НА ТРИ ПОСЛЕДОВАТЕЛНИ ТРЪЖНИ СЕСИИ НЕ СА ПОДАВАНИ ПРЕДЛОЖЕНИЯ И ПОПАДАТ ДО 20% В ДОПУСТИМИЯ СЛОЙ ЗА ПОДПОМАГАНЕ
                                 ЗА ОБЩИНА ДОБРИЧКА ЗА СТОПАНСКАТА 2023/2024 г.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</si>
</sst>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</cellStyleXfs>
  <cellXfs count="4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64" fontId="5" fillId="0" borderId="14" xfId="0" applyNumberFormat="1" applyFont="1" applyFill="1" applyBorder="1" applyAlignment="1">
      <alignment horizontal="right"/>
    </xf>
    <xf numFmtId="0" fontId="6" fillId="0" borderId="0" xfId="0" applyFont="1" applyFill="1" applyBorder="1"/>
    <xf numFmtId="164" fontId="7" fillId="0" borderId="24" xfId="0" applyNumberFormat="1" applyFont="1" applyFill="1" applyBorder="1" applyAlignment="1">
      <alignment horizontal="right"/>
    </xf>
    <xf numFmtId="0" fontId="1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17" xfId="0" applyFont="1" applyFill="1" applyBorder="1" applyAlignment="1">
      <alignment horizontal="right"/>
    </xf>
    <xf numFmtId="2" fontId="11" fillId="0" borderId="18" xfId="0" applyNumberFormat="1" applyFont="1" applyBorder="1"/>
    <xf numFmtId="0" fontId="6" fillId="0" borderId="6" xfId="0" applyFont="1" applyFill="1" applyBorder="1"/>
    <xf numFmtId="164" fontId="6" fillId="0" borderId="6" xfId="0" applyNumberFormat="1" applyFont="1" applyFill="1" applyBorder="1"/>
    <xf numFmtId="0" fontId="5" fillId="0" borderId="6" xfId="0" applyFont="1" applyFill="1" applyBorder="1" applyAlignment="1">
      <alignment horizontal="center"/>
    </xf>
    <xf numFmtId="2" fontId="11" fillId="0" borderId="7" xfId="0" applyNumberFormat="1" applyFont="1" applyBorder="1"/>
    <xf numFmtId="164" fontId="6" fillId="0" borderId="21" xfId="0" applyNumberFormat="1" applyFont="1" applyFill="1" applyBorder="1"/>
    <xf numFmtId="0" fontId="5" fillId="0" borderId="21" xfId="0" applyFont="1" applyFill="1" applyBorder="1" applyAlignment="1">
      <alignment horizontal="center"/>
    </xf>
    <xf numFmtId="2" fontId="11" fillId="0" borderId="22" xfId="0" applyNumberFormat="1" applyFont="1" applyBorder="1"/>
    <xf numFmtId="0" fontId="5" fillId="0" borderId="4" xfId="0" applyFont="1" applyFill="1" applyBorder="1"/>
    <xf numFmtId="0" fontId="5" fillId="0" borderId="6" xfId="0" applyFont="1" applyFill="1" applyBorder="1"/>
    <xf numFmtId="165" fontId="6" fillId="0" borderId="6" xfId="0" applyNumberFormat="1" applyFont="1" applyFill="1" applyBorder="1"/>
    <xf numFmtId="0" fontId="5" fillId="0" borderId="8" xfId="0" applyFont="1" applyFill="1" applyBorder="1"/>
    <xf numFmtId="0" fontId="6" fillId="0" borderId="24" xfId="0" applyFont="1" applyFill="1" applyBorder="1"/>
    <xf numFmtId="0" fontId="5" fillId="0" borderId="24" xfId="0" applyFont="1" applyFill="1" applyBorder="1"/>
    <xf numFmtId="165" fontId="6" fillId="0" borderId="24" xfId="0" applyNumberFormat="1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/>
    <xf numFmtId="0" fontId="6" fillId="3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right"/>
    </xf>
    <xf numFmtId="164" fontId="7" fillId="3" borderId="14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right" wrapText="1"/>
    </xf>
    <xf numFmtId="165" fontId="5" fillId="3" borderId="14" xfId="0" applyNumberFormat="1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right" wrapText="1"/>
    </xf>
    <xf numFmtId="165" fontId="5" fillId="0" borderId="14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right" wrapText="1"/>
    </xf>
    <xf numFmtId="165" fontId="5" fillId="4" borderId="14" xfId="0" applyNumberFormat="1" applyFont="1" applyFill="1" applyBorder="1" applyAlignment="1">
      <alignment horizontal="right" wrapText="1"/>
    </xf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right"/>
    </xf>
    <xf numFmtId="0" fontId="6" fillId="4" borderId="17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right" wrapText="1"/>
    </xf>
    <xf numFmtId="165" fontId="5" fillId="4" borderId="17" xfId="0" applyNumberFormat="1" applyFont="1" applyFill="1" applyBorder="1" applyAlignment="1">
      <alignment wrapText="1"/>
    </xf>
    <xf numFmtId="0" fontId="7" fillId="4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right"/>
    </xf>
    <xf numFmtId="0" fontId="6" fillId="0" borderId="6" xfId="0" applyFont="1" applyFill="1" applyBorder="1" applyAlignment="1"/>
    <xf numFmtId="164" fontId="14" fillId="0" borderId="6" xfId="0" applyNumberFormat="1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164" fontId="13" fillId="0" borderId="6" xfId="0" applyNumberFormat="1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wrapText="1"/>
    </xf>
    <xf numFmtId="0" fontId="6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 wrapText="1"/>
    </xf>
    <xf numFmtId="165" fontId="5" fillId="0" borderId="17" xfId="0" applyNumberFormat="1" applyFont="1" applyFill="1" applyBorder="1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/>
    </xf>
    <xf numFmtId="164" fontId="5" fillId="4" borderId="14" xfId="0" applyNumberFormat="1" applyFont="1" applyFill="1" applyBorder="1" applyAlignment="1">
      <alignment horizontal="right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right" wrapText="1"/>
    </xf>
    <xf numFmtId="165" fontId="7" fillId="4" borderId="14" xfId="0" applyNumberFormat="1" applyFont="1" applyFill="1" applyBorder="1" applyAlignment="1">
      <alignment wrapText="1"/>
    </xf>
    <xf numFmtId="0" fontId="5" fillId="4" borderId="17" xfId="0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/>
    </xf>
    <xf numFmtId="0" fontId="5" fillId="4" borderId="17" xfId="0" applyFont="1" applyFill="1" applyBorder="1" applyAlignment="1">
      <alignment horizontal="center"/>
    </xf>
    <xf numFmtId="0" fontId="6" fillId="0" borderId="21" xfId="0" applyFont="1" applyFill="1" applyBorder="1"/>
    <xf numFmtId="165" fontId="5" fillId="4" borderId="17" xfId="0" applyNumberFormat="1" applyFont="1" applyFill="1" applyBorder="1" applyAlignment="1">
      <alignment horizontal="right" wrapText="1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right"/>
    </xf>
    <xf numFmtId="0" fontId="6" fillId="3" borderId="17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right" wrapText="1"/>
    </xf>
    <xf numFmtId="165" fontId="5" fillId="3" borderId="17" xfId="0" applyNumberFormat="1" applyFont="1" applyFill="1" applyBorder="1" applyAlignment="1">
      <alignment horizontal="right" wrapText="1"/>
    </xf>
    <xf numFmtId="0" fontId="5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 wrapText="1"/>
    </xf>
    <xf numFmtId="165" fontId="7" fillId="3" borderId="14" xfId="0" applyNumberFormat="1" applyFont="1" applyFill="1" applyBorder="1" applyAlignment="1">
      <alignment wrapText="1"/>
    </xf>
    <xf numFmtId="0" fontId="5" fillId="4" borderId="14" xfId="0" applyFont="1" applyFill="1" applyBorder="1" applyAlignment="1" applyProtection="1">
      <alignment horizontal="right"/>
    </xf>
    <xf numFmtId="164" fontId="5" fillId="4" borderId="14" xfId="0" applyNumberFormat="1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center"/>
    </xf>
    <xf numFmtId="164" fontId="5" fillId="0" borderId="17" xfId="0" applyNumberFormat="1" applyFont="1" applyFill="1" applyBorder="1" applyAlignment="1">
      <alignment horizontal="right"/>
    </xf>
    <xf numFmtId="0" fontId="6" fillId="4" borderId="14" xfId="0" applyNumberFormat="1" applyFont="1" applyFill="1" applyBorder="1" applyAlignment="1">
      <alignment horizontal="left"/>
    </xf>
    <xf numFmtId="0" fontId="7" fillId="4" borderId="14" xfId="0" applyNumberFormat="1" applyFont="1" applyFill="1" applyBorder="1" applyAlignment="1">
      <alignment horizontal="center"/>
    </xf>
    <xf numFmtId="0" fontId="7" fillId="4" borderId="14" xfId="0" applyNumberFormat="1" applyFont="1" applyFill="1" applyBorder="1" applyAlignment="1">
      <alignment horizontal="right"/>
    </xf>
    <xf numFmtId="165" fontId="5" fillId="4" borderId="14" xfId="0" applyNumberFormat="1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4" xfId="0" applyNumberFormat="1" applyFont="1" applyFill="1" applyBorder="1" applyAlignment="1">
      <alignment horizontal="right"/>
    </xf>
    <xf numFmtId="0" fontId="5" fillId="4" borderId="14" xfId="0" applyNumberFormat="1" applyFont="1" applyFill="1" applyBorder="1" applyAlignment="1">
      <alignment horizontal="center"/>
    </xf>
    <xf numFmtId="0" fontId="6" fillId="4" borderId="17" xfId="0" applyNumberFormat="1" applyFont="1" applyFill="1" applyBorder="1" applyAlignment="1">
      <alignment horizontal="left"/>
    </xf>
    <xf numFmtId="0" fontId="5" fillId="4" borderId="17" xfId="0" applyNumberFormat="1" applyFont="1" applyFill="1" applyBorder="1" applyAlignment="1">
      <alignment horizontal="right"/>
    </xf>
    <xf numFmtId="0" fontId="5" fillId="4" borderId="17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right"/>
    </xf>
    <xf numFmtId="165" fontId="6" fillId="4" borderId="6" xfId="0" applyNumberFormat="1" applyFont="1" applyFill="1" applyBorder="1" applyAlignment="1">
      <alignment horizontal="right"/>
    </xf>
    <xf numFmtId="0" fontId="6" fillId="4" borderId="21" xfId="0" applyNumberFormat="1" applyFont="1" applyFill="1" applyBorder="1" applyAlignment="1">
      <alignment horizontal="left"/>
    </xf>
    <xf numFmtId="0" fontId="5" fillId="4" borderId="21" xfId="0" applyNumberFormat="1" applyFont="1" applyFill="1" applyBorder="1" applyAlignment="1">
      <alignment horizontal="right"/>
    </xf>
    <xf numFmtId="164" fontId="5" fillId="3" borderId="14" xfId="0" applyNumberFormat="1" applyFont="1" applyFill="1" applyBorder="1" applyAlignment="1">
      <alignment horizontal="right"/>
    </xf>
    <xf numFmtId="0" fontId="5" fillId="0" borderId="14" xfId="3" applyFont="1" applyFill="1" applyBorder="1" applyAlignment="1">
      <alignment horizontal="right"/>
    </xf>
    <xf numFmtId="164" fontId="5" fillId="0" borderId="14" xfId="3" applyNumberFormat="1" applyFont="1" applyFill="1" applyBorder="1" applyAlignment="1">
      <alignment horizontal="right"/>
    </xf>
    <xf numFmtId="0" fontId="5" fillId="0" borderId="14" xfId="3" applyFont="1" applyFill="1" applyBorder="1" applyAlignment="1">
      <alignment horizontal="center"/>
    </xf>
    <xf numFmtId="0" fontId="5" fillId="0" borderId="17" xfId="3" applyFont="1" applyFill="1" applyBorder="1" applyAlignment="1">
      <alignment horizontal="right"/>
    </xf>
    <xf numFmtId="164" fontId="5" fillId="0" borderId="17" xfId="3" applyNumberFormat="1" applyFont="1" applyFill="1" applyBorder="1" applyAlignment="1">
      <alignment horizontal="right"/>
    </xf>
    <xf numFmtId="0" fontId="5" fillId="0" borderId="17" xfId="3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wrapText="1"/>
    </xf>
    <xf numFmtId="0" fontId="5" fillId="0" borderId="26" xfId="0" applyFont="1" applyFill="1" applyBorder="1"/>
    <xf numFmtId="0" fontId="6" fillId="0" borderId="4" xfId="0" applyFont="1" applyFill="1" applyBorder="1"/>
    <xf numFmtId="164" fontId="6" fillId="0" borderId="6" xfId="0" applyNumberFormat="1" applyFont="1" applyFill="1" applyBorder="1" applyAlignment="1"/>
    <xf numFmtId="0" fontId="6" fillId="0" borderId="24" xfId="0" applyFont="1" applyFill="1" applyBorder="1" applyAlignment="1"/>
    <xf numFmtId="164" fontId="6" fillId="0" borderId="24" xfId="0" applyNumberFormat="1" applyFont="1" applyFill="1" applyBorder="1" applyAlignment="1"/>
    <xf numFmtId="0" fontId="6" fillId="0" borderId="24" xfId="0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right"/>
    </xf>
    <xf numFmtId="0" fontId="6" fillId="4" borderId="14" xfId="3" applyFont="1" applyFill="1" applyBorder="1" applyAlignment="1">
      <alignment horizontal="left"/>
    </xf>
    <xf numFmtId="0" fontId="5" fillId="4" borderId="14" xfId="3" applyFont="1" applyFill="1" applyBorder="1" applyAlignment="1">
      <alignment horizontal="right"/>
    </xf>
    <xf numFmtId="164" fontId="5" fillId="4" borderId="14" xfId="3" applyNumberFormat="1" applyFont="1" applyFill="1" applyBorder="1" applyAlignment="1">
      <alignment horizontal="right"/>
    </xf>
    <xf numFmtId="0" fontId="5" fillId="4" borderId="14" xfId="3" applyFont="1" applyFill="1" applyBorder="1" applyAlignment="1">
      <alignment horizontal="center"/>
    </xf>
    <xf numFmtId="0" fontId="6" fillId="4" borderId="17" xfId="3" applyFont="1" applyFill="1" applyBorder="1" applyAlignment="1">
      <alignment horizontal="left"/>
    </xf>
    <xf numFmtId="0" fontId="5" fillId="4" borderId="17" xfId="3" applyFont="1" applyFill="1" applyBorder="1" applyAlignment="1">
      <alignment horizontal="right"/>
    </xf>
    <xf numFmtId="164" fontId="5" fillId="4" borderId="17" xfId="3" applyNumberFormat="1" applyFont="1" applyFill="1" applyBorder="1" applyAlignment="1">
      <alignment horizontal="right"/>
    </xf>
    <xf numFmtId="0" fontId="6" fillId="0" borderId="21" xfId="0" applyFont="1" applyFill="1" applyBorder="1" applyAlignment="1"/>
    <xf numFmtId="164" fontId="6" fillId="0" borderId="21" xfId="0" applyNumberFormat="1" applyFont="1" applyFill="1" applyBorder="1" applyAlignment="1"/>
    <xf numFmtId="0" fontId="6" fillId="0" borderId="21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right"/>
    </xf>
    <xf numFmtId="164" fontId="7" fillId="4" borderId="17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 wrapText="1"/>
    </xf>
    <xf numFmtId="164" fontId="14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 wrapText="1"/>
    </xf>
    <xf numFmtId="0" fontId="6" fillId="0" borderId="21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right" wrapText="1"/>
    </xf>
    <xf numFmtId="164" fontId="7" fillId="0" borderId="21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right" wrapText="1"/>
    </xf>
    <xf numFmtId="165" fontId="7" fillId="0" borderId="14" xfId="0" applyNumberFormat="1" applyFont="1" applyFill="1" applyBorder="1" applyAlignment="1">
      <alignment horizontal="right" wrapText="1"/>
    </xf>
    <xf numFmtId="0" fontId="14" fillId="4" borderId="17" xfId="0" applyFont="1" applyFill="1" applyBorder="1" applyAlignment="1">
      <alignment horizontal="left"/>
    </xf>
    <xf numFmtId="165" fontId="7" fillId="4" borderId="14" xfId="0" applyNumberFormat="1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165" fontId="5" fillId="3" borderId="17" xfId="0" applyNumberFormat="1" applyFont="1" applyFill="1" applyBorder="1" applyAlignment="1">
      <alignment wrapText="1"/>
    </xf>
    <xf numFmtId="0" fontId="7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right"/>
    </xf>
    <xf numFmtId="164" fontId="13" fillId="0" borderId="27" xfId="0" applyNumberFormat="1" applyFont="1" applyFill="1" applyBorder="1"/>
    <xf numFmtId="164" fontId="13" fillId="0" borderId="24" xfId="0" applyNumberFormat="1" applyFont="1" applyFill="1" applyBorder="1"/>
    <xf numFmtId="165" fontId="5" fillId="4" borderId="14" xfId="0" applyNumberFormat="1" applyFont="1" applyFill="1" applyBorder="1"/>
    <xf numFmtId="0" fontId="7" fillId="4" borderId="17" xfId="0" applyFont="1" applyFill="1" applyBorder="1" applyAlignment="1">
      <alignment horizontal="right" wrapText="1"/>
    </xf>
    <xf numFmtId="0" fontId="5" fillId="0" borderId="4" xfId="0" applyFont="1" applyBorder="1"/>
    <xf numFmtId="0" fontId="5" fillId="0" borderId="6" xfId="0" applyFont="1" applyBorder="1"/>
    <xf numFmtId="165" fontId="6" fillId="0" borderId="6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164" fontId="12" fillId="0" borderId="6" xfId="0" applyNumberFormat="1" applyFont="1" applyFill="1" applyBorder="1" applyAlignment="1">
      <alignment horizontal="right"/>
    </xf>
    <xf numFmtId="164" fontId="12" fillId="0" borderId="21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wrapText="1"/>
    </xf>
    <xf numFmtId="164" fontId="5" fillId="3" borderId="17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7" fillId="0" borderId="17" xfId="3" applyFont="1" applyFill="1" applyBorder="1" applyAlignment="1">
      <alignment horizontal="right"/>
    </xf>
    <xf numFmtId="165" fontId="7" fillId="3" borderId="14" xfId="0" applyNumberFormat="1" applyFont="1" applyFill="1" applyBorder="1" applyAlignment="1">
      <alignment horizontal="right" wrapText="1"/>
    </xf>
    <xf numFmtId="0" fontId="7" fillId="0" borderId="17" xfId="3" applyFont="1" applyFill="1" applyBorder="1" applyAlignment="1">
      <alignment horizontal="right" wrapText="1"/>
    </xf>
    <xf numFmtId="0" fontId="7" fillId="0" borderId="17" xfId="3" applyFont="1" applyFill="1" applyBorder="1" applyAlignment="1">
      <alignment wrapText="1"/>
    </xf>
    <xf numFmtId="164" fontId="7" fillId="3" borderId="17" xfId="0" applyNumberFormat="1" applyFont="1" applyFill="1" applyBorder="1" applyAlignment="1">
      <alignment horizontal="right"/>
    </xf>
    <xf numFmtId="165" fontId="7" fillId="4" borderId="17" xfId="0" applyNumberFormat="1" applyFont="1" applyFill="1" applyBorder="1" applyAlignment="1">
      <alignment wrapText="1"/>
    </xf>
    <xf numFmtId="164" fontId="13" fillId="0" borderId="21" xfId="0" applyNumberFormat="1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/>
    </xf>
    <xf numFmtId="2" fontId="11" fillId="0" borderId="15" xfId="0" applyNumberFormat="1" applyFont="1" applyBorder="1"/>
    <xf numFmtId="2" fontId="11" fillId="0" borderId="19" xfId="0" applyNumberFormat="1" applyFont="1" applyBorder="1"/>
    <xf numFmtId="0" fontId="5" fillId="0" borderId="30" xfId="0" applyFont="1" applyFill="1" applyBorder="1"/>
    <xf numFmtId="0" fontId="6" fillId="0" borderId="28" xfId="0" applyFont="1" applyFill="1" applyBorder="1"/>
    <xf numFmtId="0" fontId="6" fillId="0" borderId="28" xfId="0" applyFont="1" applyFill="1" applyBorder="1" applyAlignment="1"/>
    <xf numFmtId="164" fontId="6" fillId="0" borderId="28" xfId="0" applyNumberFormat="1" applyFont="1" applyFill="1" applyBorder="1" applyAlignment="1"/>
    <xf numFmtId="0" fontId="6" fillId="0" borderId="28" xfId="0" applyFont="1" applyFill="1" applyBorder="1" applyAlignment="1">
      <alignment horizontal="center"/>
    </xf>
    <xf numFmtId="164" fontId="13" fillId="0" borderId="28" xfId="0" applyNumberFormat="1" applyFont="1" applyFill="1" applyBorder="1"/>
    <xf numFmtId="0" fontId="14" fillId="4" borderId="14" xfId="0" applyFont="1" applyFill="1" applyBorder="1" applyAlignment="1">
      <alignment horizontal="left"/>
    </xf>
    <xf numFmtId="0" fontId="5" fillId="0" borderId="32" xfId="0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/>
    <xf numFmtId="164" fontId="6" fillId="0" borderId="25" xfId="0" applyNumberFormat="1" applyFont="1" applyFill="1" applyBorder="1" applyAlignment="1"/>
    <xf numFmtId="164" fontId="13" fillId="0" borderId="25" xfId="0" applyNumberFormat="1" applyFont="1" applyFill="1" applyBorder="1"/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2" fontId="2" fillId="4" borderId="0" xfId="0" applyNumberFormat="1" applyFont="1" applyFill="1"/>
    <xf numFmtId="0" fontId="0" fillId="0" borderId="0" xfId="0" applyFont="1"/>
    <xf numFmtId="0" fontId="10" fillId="4" borderId="1" xfId="0" applyFont="1" applyFill="1" applyBorder="1" applyAlignment="1">
      <alignment horizontal="center" wrapText="1"/>
    </xf>
    <xf numFmtId="2" fontId="10" fillId="4" borderId="1" xfId="2" applyNumberFormat="1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2" fontId="10" fillId="4" borderId="31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0" borderId="27" xfId="0" applyFont="1" applyFill="1" applyBorder="1"/>
    <xf numFmtId="0" fontId="15" fillId="4" borderId="40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3" fontId="15" fillId="4" borderId="2" xfId="0" applyNumberFormat="1" applyFont="1" applyFill="1" applyBorder="1" applyAlignment="1">
      <alignment horizontal="center"/>
    </xf>
    <xf numFmtId="0" fontId="15" fillId="4" borderId="12" xfId="0" applyNumberFormat="1" applyFont="1" applyFill="1" applyBorder="1" applyAlignment="1">
      <alignment horizontal="center"/>
    </xf>
    <xf numFmtId="0" fontId="6" fillId="0" borderId="17" xfId="0" applyFont="1" applyFill="1" applyBorder="1"/>
    <xf numFmtId="49" fontId="5" fillId="0" borderId="17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18" fillId="0" borderId="6" xfId="0" applyFont="1" applyFill="1" applyBorder="1"/>
    <xf numFmtId="0" fontId="5" fillId="0" borderId="6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17" fillId="0" borderId="6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right"/>
    </xf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17" fillId="0" borderId="24" xfId="0" applyFont="1" applyFill="1" applyBorder="1"/>
    <xf numFmtId="2" fontId="11" fillId="0" borderId="18" xfId="0" applyNumberFormat="1" applyFont="1" applyFill="1" applyBorder="1"/>
    <xf numFmtId="0" fontId="7" fillId="0" borderId="6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center"/>
    </xf>
    <xf numFmtId="0" fontId="6" fillId="0" borderId="11" xfId="0" applyFont="1" applyFill="1" applyBorder="1"/>
    <xf numFmtId="0" fontId="7" fillId="0" borderId="11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17" fillId="0" borderId="11" xfId="0" applyFont="1" applyFill="1" applyBorder="1"/>
    <xf numFmtId="0" fontId="18" fillId="0" borderId="4" xfId="0" applyFont="1" applyFill="1" applyBorder="1"/>
    <xf numFmtId="164" fontId="5" fillId="0" borderId="6" xfId="0" applyNumberFormat="1" applyFont="1" applyFill="1" applyBorder="1" applyAlignment="1">
      <alignment horizontal="right"/>
    </xf>
    <xf numFmtId="2" fontId="17" fillId="0" borderId="6" xfId="0" applyNumberFormat="1" applyFont="1" applyFill="1" applyBorder="1" applyAlignment="1">
      <alignment horizontal="center"/>
    </xf>
    <xf numFmtId="2" fontId="11" fillId="0" borderId="7" xfId="0" applyNumberFormat="1" applyFont="1" applyFill="1" applyBorder="1"/>
    <xf numFmtId="0" fontId="5" fillId="0" borderId="41" xfId="0" applyFont="1" applyFill="1" applyBorder="1"/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2" fontId="17" fillId="0" borderId="11" xfId="0" applyNumberFormat="1" applyFont="1" applyFill="1" applyBorder="1" applyAlignment="1">
      <alignment horizontal="center"/>
    </xf>
    <xf numFmtId="164" fontId="7" fillId="0" borderId="17" xfId="3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right"/>
    </xf>
    <xf numFmtId="164" fontId="14" fillId="0" borderId="6" xfId="3" applyNumberFormat="1" applyFont="1" applyFill="1" applyBorder="1" applyAlignment="1">
      <alignment horizontal="right"/>
    </xf>
    <xf numFmtId="164" fontId="7" fillId="0" borderId="6" xfId="3" applyNumberFormat="1" applyFont="1" applyFill="1" applyBorder="1" applyAlignment="1">
      <alignment horizontal="right"/>
    </xf>
    <xf numFmtId="0" fontId="7" fillId="0" borderId="21" xfId="3" applyFont="1" applyFill="1" applyBorder="1" applyAlignment="1">
      <alignment horizontal="right"/>
    </xf>
    <xf numFmtId="164" fontId="7" fillId="0" borderId="21" xfId="3" applyNumberFormat="1" applyFont="1" applyFill="1" applyBorder="1" applyAlignment="1">
      <alignment horizontal="right"/>
    </xf>
    <xf numFmtId="2" fontId="17" fillId="0" borderId="21" xfId="0" applyNumberFormat="1" applyFont="1" applyFill="1" applyBorder="1" applyAlignment="1">
      <alignment horizontal="center"/>
    </xf>
    <xf numFmtId="2" fontId="11" fillId="0" borderId="22" xfId="0" applyNumberFormat="1" applyFont="1" applyFill="1" applyBorder="1"/>
    <xf numFmtId="0" fontId="5" fillId="0" borderId="42" xfId="0" applyFont="1" applyFill="1" applyBorder="1"/>
    <xf numFmtId="0" fontId="6" fillId="0" borderId="29" xfId="0" applyFont="1" applyFill="1" applyBorder="1" applyAlignment="1">
      <alignment horizontal="left"/>
    </xf>
    <xf numFmtId="0" fontId="5" fillId="0" borderId="29" xfId="3" applyFont="1" applyFill="1" applyBorder="1" applyAlignment="1">
      <alignment horizontal="right"/>
    </xf>
    <xf numFmtId="164" fontId="5" fillId="0" borderId="29" xfId="3" applyNumberFormat="1" applyFont="1" applyFill="1" applyBorder="1" applyAlignment="1">
      <alignment horizontal="right"/>
    </xf>
    <xf numFmtId="164" fontId="6" fillId="0" borderId="6" xfId="3" applyNumberFormat="1" applyFont="1" applyFill="1" applyBorder="1" applyAlignment="1">
      <alignment horizontal="right"/>
    </xf>
    <xf numFmtId="2" fontId="11" fillId="0" borderId="6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7" fillId="0" borderId="24" xfId="3" applyFont="1" applyFill="1" applyBorder="1" applyAlignment="1">
      <alignment horizontal="right"/>
    </xf>
    <xf numFmtId="164" fontId="7" fillId="0" borderId="24" xfId="3" applyNumberFormat="1" applyFont="1" applyFill="1" applyBorder="1" applyAlignment="1">
      <alignment horizontal="right"/>
    </xf>
    <xf numFmtId="2" fontId="11" fillId="0" borderId="24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2" fontId="17" fillId="0" borderId="31" xfId="0" applyNumberFormat="1" applyFont="1" applyFill="1" applyBorder="1"/>
    <xf numFmtId="0" fontId="15" fillId="3" borderId="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20" xfId="0" applyFont="1" applyBorder="1"/>
    <xf numFmtId="0" fontId="5" fillId="0" borderId="22" xfId="0" applyFont="1" applyBorder="1"/>
    <xf numFmtId="2" fontId="6" fillId="0" borderId="7" xfId="0" applyNumberFormat="1" applyFont="1" applyBorder="1"/>
    <xf numFmtId="2" fontId="11" fillId="0" borderId="0" xfId="0" applyNumberFormat="1" applyFont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2" fontId="11" fillId="0" borderId="31" xfId="0" applyNumberFormat="1" applyFont="1" applyBorder="1"/>
    <xf numFmtId="0" fontId="6" fillId="0" borderId="14" xfId="0" applyFont="1" applyFill="1" applyBorder="1"/>
    <xf numFmtId="165" fontId="6" fillId="0" borderId="14" xfId="0" applyNumberFormat="1" applyFont="1" applyFill="1" applyBorder="1"/>
    <xf numFmtId="0" fontId="5" fillId="4" borderId="21" xfId="0" applyFont="1" applyFill="1" applyBorder="1" applyAlignment="1">
      <alignment horizontal="right" wrapText="1"/>
    </xf>
    <xf numFmtId="165" fontId="5" fillId="4" borderId="21" xfId="0" applyNumberFormat="1" applyFont="1" applyFill="1" applyBorder="1" applyAlignment="1">
      <alignment horizontal="right" wrapText="1"/>
    </xf>
    <xf numFmtId="0" fontId="7" fillId="4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5" fillId="0" borderId="2" xfId="0" applyFont="1" applyFill="1" applyBorder="1" applyAlignment="1">
      <alignment horizontal="center"/>
    </xf>
    <xf numFmtId="2" fontId="11" fillId="0" borderId="12" xfId="0" applyNumberFormat="1" applyFont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right"/>
    </xf>
    <xf numFmtId="0" fontId="2" fillId="0" borderId="37" xfId="0" applyFont="1" applyFill="1" applyBorder="1"/>
    <xf numFmtId="0" fontId="6" fillId="3" borderId="11" xfId="0" applyFont="1" applyFill="1" applyBorder="1" applyAlignment="1">
      <alignment horizontal="left"/>
    </xf>
    <xf numFmtId="0" fontId="14" fillId="0" borderId="6" xfId="3" applyFont="1" applyFill="1" applyBorder="1" applyAlignment="1">
      <alignment horizontal="center"/>
    </xf>
    <xf numFmtId="165" fontId="5" fillId="0" borderId="17" xfId="0" applyNumberFormat="1" applyFont="1" applyFill="1" applyBorder="1"/>
    <xf numFmtId="165" fontId="5" fillId="0" borderId="14" xfId="0" applyNumberFormat="1" applyFont="1" applyFill="1" applyBorder="1"/>
    <xf numFmtId="165" fontId="5" fillId="0" borderId="21" xfId="0" applyNumberFormat="1" applyFont="1" applyFill="1" applyBorder="1"/>
    <xf numFmtId="164" fontId="5" fillId="0" borderId="14" xfId="0" applyNumberFormat="1" applyFont="1" applyFill="1" applyBorder="1" applyAlignment="1"/>
    <xf numFmtId="164" fontId="5" fillId="0" borderId="17" xfId="0" applyNumberFormat="1" applyFont="1" applyFill="1" applyBorder="1" applyAlignment="1"/>
    <xf numFmtId="165" fontId="5" fillId="0" borderId="14" xfId="0" applyNumberFormat="1" applyFont="1" applyBorder="1"/>
    <xf numFmtId="165" fontId="5" fillId="0" borderId="17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/>
    <xf numFmtId="164" fontId="5" fillId="0" borderId="24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28" xfId="0" applyNumberFormat="1" applyFont="1" applyFill="1" applyBorder="1" applyAlignment="1"/>
    <xf numFmtId="164" fontId="5" fillId="0" borderId="25" xfId="0" applyNumberFormat="1" applyFont="1" applyFill="1" applyBorder="1" applyAlignment="1"/>
    <xf numFmtId="2" fontId="11" fillId="0" borderId="15" xfId="0" applyNumberFormat="1" applyFont="1" applyFill="1" applyBorder="1"/>
    <xf numFmtId="2" fontId="11" fillId="0" borderId="0" xfId="0" applyNumberFormat="1" applyFont="1" applyFill="1" applyBorder="1"/>
    <xf numFmtId="0" fontId="6" fillId="2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47" xfId="0" applyFont="1" applyFill="1" applyBorder="1"/>
    <xf numFmtId="0" fontId="5" fillId="0" borderId="48" xfId="0" applyFont="1" applyFill="1" applyBorder="1"/>
    <xf numFmtId="0" fontId="6" fillId="0" borderId="16" xfId="0" applyFont="1" applyFill="1" applyBorder="1"/>
    <xf numFmtId="0" fontId="6" fillId="0" borderId="8" xfId="0" applyFont="1" applyFill="1" applyBorder="1"/>
    <xf numFmtId="0" fontId="6" fillId="3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14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right"/>
    </xf>
    <xf numFmtId="0" fontId="7" fillId="4" borderId="14" xfId="0" applyFont="1" applyFill="1" applyBorder="1" applyAlignment="1">
      <alignment horizontal="right" vertical="center" wrapText="1"/>
    </xf>
    <xf numFmtId="165" fontId="5" fillId="4" borderId="14" xfId="0" applyNumberFormat="1" applyFont="1" applyFill="1" applyBorder="1" applyAlignment="1">
      <alignment horizontal="right" vertical="center" wrapText="1"/>
    </xf>
    <xf numFmtId="165" fontId="7" fillId="4" borderId="14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right" vertical="center" wrapText="1"/>
    </xf>
    <xf numFmtId="165" fontId="5" fillId="3" borderId="17" xfId="0" applyNumberFormat="1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vertical="center" wrapText="1"/>
    </xf>
    <xf numFmtId="14" fontId="19" fillId="0" borderId="0" xfId="0" applyNumberFormat="1" applyFont="1" applyFill="1"/>
    <xf numFmtId="2" fontId="5" fillId="0" borderId="17" xfId="0" applyNumberFormat="1" applyFont="1" applyFill="1" applyBorder="1" applyAlignment="1">
      <alignment horizontal="right"/>
    </xf>
    <xf numFmtId="0" fontId="5" fillId="4" borderId="29" xfId="0" applyFont="1" applyFill="1" applyBorder="1" applyAlignment="1">
      <alignment horizontal="right"/>
    </xf>
    <xf numFmtId="164" fontId="5" fillId="4" borderId="29" xfId="0" applyNumberFormat="1" applyFont="1" applyFill="1" applyBorder="1" applyAlignment="1">
      <alignment horizontal="right"/>
    </xf>
    <xf numFmtId="0" fontId="5" fillId="4" borderId="29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right"/>
    </xf>
    <xf numFmtId="2" fontId="11" fillId="0" borderId="49" xfId="0" applyNumberFormat="1" applyFont="1" applyBorder="1"/>
    <xf numFmtId="164" fontId="6" fillId="2" borderId="2" xfId="1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/>
    </xf>
    <xf numFmtId="2" fontId="5" fillId="0" borderId="19" xfId="0" applyNumberFormat="1" applyFont="1" applyFill="1" applyBorder="1"/>
    <xf numFmtId="2" fontId="5" fillId="0" borderId="18" xfId="0" applyNumberFormat="1" applyFont="1" applyFill="1" applyBorder="1"/>
    <xf numFmtId="2" fontId="5" fillId="0" borderId="7" xfId="0" applyNumberFormat="1" applyFont="1" applyFill="1" applyBorder="1"/>
    <xf numFmtId="2" fontId="5" fillId="0" borderId="31" xfId="0" applyNumberFormat="1" applyFont="1" applyFill="1" applyBorder="1"/>
    <xf numFmtId="2" fontId="5" fillId="0" borderId="22" xfId="0" applyNumberFormat="1" applyFont="1" applyFill="1" applyBorder="1"/>
    <xf numFmtId="2" fontId="5" fillId="0" borderId="43" xfId="0" applyNumberFormat="1" applyFont="1" applyFill="1" applyBorder="1"/>
    <xf numFmtId="2" fontId="5" fillId="0" borderId="24" xfId="0" applyNumberFormat="1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 vertical="center" wrapText="1"/>
    </xf>
    <xf numFmtId="0" fontId="20" fillId="0" borderId="0" xfId="0" applyFont="1"/>
    <xf numFmtId="0" fontId="6" fillId="3" borderId="21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right"/>
    </xf>
    <xf numFmtId="164" fontId="7" fillId="3" borderId="21" xfId="0" applyNumberFormat="1" applyFont="1" applyFill="1" applyBorder="1" applyAlignment="1">
      <alignment horizontal="right"/>
    </xf>
    <xf numFmtId="0" fontId="7" fillId="3" borderId="21" xfId="0" applyFont="1" applyFill="1" applyBorder="1" applyAlignment="1">
      <alignment horizontal="center"/>
    </xf>
    <xf numFmtId="0" fontId="0" fillId="0" borderId="0" xfId="0" applyBorder="1"/>
    <xf numFmtId="2" fontId="5" fillId="0" borderId="14" xfId="0" applyNumberFormat="1" applyFont="1" applyFill="1" applyBorder="1" applyAlignment="1">
      <alignment horizontal="right"/>
    </xf>
    <xf numFmtId="0" fontId="5" fillId="0" borderId="50" xfId="0" applyFont="1" applyFill="1" applyBorder="1"/>
    <xf numFmtId="0" fontId="6" fillId="4" borderId="2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right"/>
    </xf>
    <xf numFmtId="164" fontId="5" fillId="4" borderId="21" xfId="0" applyNumberFormat="1" applyFont="1" applyFill="1" applyBorder="1" applyAlignment="1">
      <alignment horizontal="right"/>
    </xf>
    <xf numFmtId="0" fontId="5" fillId="4" borderId="21" xfId="0" applyFont="1" applyFill="1" applyBorder="1" applyAlignment="1">
      <alignment horizontal="center"/>
    </xf>
    <xf numFmtId="0" fontId="6" fillId="0" borderId="14" xfId="0" applyFont="1" applyFill="1" applyBorder="1" applyAlignment="1"/>
    <xf numFmtId="164" fontId="6" fillId="0" borderId="14" xfId="0" applyNumberFormat="1" applyFont="1" applyFill="1" applyBorder="1" applyAlignment="1"/>
    <xf numFmtId="0" fontId="6" fillId="0" borderId="14" xfId="0" applyFont="1" applyFill="1" applyBorder="1" applyAlignment="1">
      <alignment horizontal="center"/>
    </xf>
    <xf numFmtId="164" fontId="13" fillId="0" borderId="14" xfId="0" applyNumberFormat="1" applyFont="1" applyFill="1" applyBorder="1"/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0" borderId="21" xfId="0" applyBorder="1"/>
    <xf numFmtId="2" fontId="11" fillId="0" borderId="21" xfId="0" applyNumberFormat="1" applyFont="1" applyBorder="1"/>
    <xf numFmtId="0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21" fillId="0" borderId="0" xfId="0" applyFont="1"/>
    <xf numFmtId="0" fontId="11" fillId="0" borderId="0" xfId="0" applyFont="1"/>
    <xf numFmtId="0" fontId="11" fillId="0" borderId="0" xfId="0" applyFont="1" applyBorder="1"/>
    <xf numFmtId="2" fontId="1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0" fontId="6" fillId="2" borderId="3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6" fillId="2" borderId="35" xfId="0" applyFont="1" applyFill="1" applyBorder="1"/>
    <xf numFmtId="0" fontId="5" fillId="2" borderId="35" xfId="0" applyFont="1" applyFill="1" applyBorder="1"/>
    <xf numFmtId="0" fontId="5" fillId="2" borderId="3" xfId="0" applyFont="1" applyFill="1" applyBorder="1"/>
    <xf numFmtId="0" fontId="5" fillId="3" borderId="6" xfId="0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0" fontId="5" fillId="3" borderId="6" xfId="0" applyFont="1" applyFill="1" applyBorder="1" applyAlignment="1">
      <alignment horizontal="center"/>
    </xf>
    <xf numFmtId="0" fontId="6" fillId="0" borderId="11" xfId="0" applyFont="1" applyFill="1" applyBorder="1" applyAlignment="1"/>
    <xf numFmtId="164" fontId="6" fillId="0" borderId="11" xfId="0" applyNumberFormat="1" applyFont="1" applyFill="1" applyBorder="1" applyAlignment="1"/>
    <xf numFmtId="0" fontId="6" fillId="0" borderId="11" xfId="0" applyFont="1" applyFill="1" applyBorder="1" applyAlignment="1">
      <alignment horizontal="center"/>
    </xf>
    <xf numFmtId="164" fontId="13" fillId="0" borderId="11" xfId="0" applyNumberFormat="1" applyFont="1" applyFill="1" applyBorder="1"/>
    <xf numFmtId="0" fontId="7" fillId="4" borderId="29" xfId="0" applyFont="1" applyFill="1" applyBorder="1" applyAlignment="1">
      <alignment horizontal="right" wrapText="1"/>
    </xf>
    <xf numFmtId="165" fontId="5" fillId="4" borderId="29" xfId="0" applyNumberFormat="1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right"/>
    </xf>
    <xf numFmtId="165" fontId="5" fillId="0" borderId="29" xfId="0" applyNumberFormat="1" applyFont="1" applyFill="1" applyBorder="1" applyAlignment="1"/>
    <xf numFmtId="0" fontId="5" fillId="3" borderId="11" xfId="0" applyFont="1" applyFill="1" applyBorder="1" applyAlignment="1">
      <alignment horizontal="right"/>
    </xf>
    <xf numFmtId="164" fontId="5" fillId="3" borderId="11" xfId="0" applyNumberFormat="1" applyFont="1" applyFill="1" applyBorder="1" applyAlignment="1">
      <alignment horizontal="right"/>
    </xf>
    <xf numFmtId="165" fontId="5" fillId="0" borderId="11" xfId="0" applyNumberFormat="1" applyFont="1" applyFill="1" applyBorder="1"/>
    <xf numFmtId="0" fontId="5" fillId="3" borderId="11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right"/>
    </xf>
    <xf numFmtId="0" fontId="6" fillId="3" borderId="29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right" vertical="center" wrapText="1"/>
    </xf>
    <xf numFmtId="2" fontId="5" fillId="3" borderId="29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right"/>
    </xf>
    <xf numFmtId="164" fontId="7" fillId="4" borderId="29" xfId="0" applyNumberFormat="1" applyFont="1" applyFill="1" applyBorder="1" applyAlignment="1">
      <alignment horizontal="right"/>
    </xf>
    <xf numFmtId="0" fontId="10" fillId="4" borderId="26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164" fontId="10" fillId="4" borderId="35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0" fontId="10" fillId="4" borderId="35" xfId="1" applyFont="1" applyFill="1" applyBorder="1" applyAlignment="1">
      <alignment horizontal="center" vertical="center" wrapText="1"/>
    </xf>
    <xf numFmtId="2" fontId="10" fillId="4" borderId="35" xfId="2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5" fillId="4" borderId="0" xfId="0" applyFont="1" applyFill="1"/>
    <xf numFmtId="0" fontId="5" fillId="4" borderId="0" xfId="0" applyFont="1" applyFill="1" applyBorder="1"/>
    <xf numFmtId="0" fontId="0" fillId="4" borderId="0" xfId="0" applyFill="1"/>
    <xf numFmtId="0" fontId="11" fillId="4" borderId="0" xfId="0" applyFont="1" applyFill="1" applyBorder="1"/>
    <xf numFmtId="0" fontId="21" fillId="4" borderId="0" xfId="0" applyFont="1" applyFill="1" applyBorder="1"/>
    <xf numFmtId="2" fontId="11" fillId="4" borderId="0" xfId="0" applyNumberFormat="1" applyFont="1" applyFill="1" applyBorder="1" applyAlignment="1">
      <alignment horizontal="center"/>
    </xf>
    <xf numFmtId="2" fontId="11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164" fontId="6" fillId="4" borderId="0" xfId="1" applyNumberFormat="1" applyFont="1" applyFill="1" applyBorder="1" applyAlignment="1">
      <alignment horizontal="center" vertical="center" wrapText="1"/>
    </xf>
    <xf numFmtId="2" fontId="6" fillId="4" borderId="0" xfId="2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/>
    </xf>
    <xf numFmtId="3" fontId="22" fillId="4" borderId="0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>
      <alignment horizontal="center"/>
    </xf>
    <xf numFmtId="1" fontId="22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 wrapText="1"/>
    </xf>
    <xf numFmtId="165" fontId="7" fillId="4" borderId="0" xfId="0" applyNumberFormat="1" applyFont="1" applyFill="1" applyBorder="1" applyAlignment="1">
      <alignment wrapText="1"/>
    </xf>
    <xf numFmtId="2" fontId="5" fillId="4" borderId="0" xfId="0" applyNumberFormat="1" applyFont="1" applyFill="1" applyBorder="1" applyAlignment="1">
      <alignment horizontal="right"/>
    </xf>
    <xf numFmtId="165" fontId="14" fillId="4" borderId="0" xfId="0" applyNumberFormat="1" applyFont="1" applyFill="1" applyBorder="1" applyAlignment="1">
      <alignment wrapText="1"/>
    </xf>
    <xf numFmtId="0" fontId="0" fillId="0" borderId="0" xfId="0" applyFill="1"/>
    <xf numFmtId="0" fontId="6" fillId="0" borderId="37" xfId="4" applyFont="1" applyFill="1" applyBorder="1" applyAlignment="1">
      <alignment horizontal="center" vertical="top" wrapText="1"/>
    </xf>
    <xf numFmtId="0" fontId="6" fillId="0" borderId="38" xfId="4" applyFont="1" applyFill="1" applyBorder="1" applyAlignment="1">
      <alignment horizontal="center" vertical="top" wrapText="1"/>
    </xf>
    <xf numFmtId="0" fontId="6" fillId="0" borderId="39" xfId="4" applyFont="1" applyFill="1" applyBorder="1" applyAlignment="1">
      <alignment horizontal="center" vertical="top" wrapText="1"/>
    </xf>
    <xf numFmtId="0" fontId="6" fillId="0" borderId="30" xfId="4" applyFont="1" applyFill="1" applyBorder="1" applyAlignment="1">
      <alignment horizontal="center" vertical="top" wrapText="1"/>
    </xf>
    <xf numFmtId="0" fontId="6" fillId="0" borderId="0" xfId="4" applyFont="1" applyFill="1" applyBorder="1" applyAlignment="1">
      <alignment horizontal="center" vertical="top" wrapText="1"/>
    </xf>
    <xf numFmtId="0" fontId="6" fillId="0" borderId="23" xfId="4" applyFont="1" applyFill="1" applyBorder="1" applyAlignment="1">
      <alignment horizontal="center" vertical="top" wrapText="1"/>
    </xf>
    <xf numFmtId="0" fontId="6" fillId="0" borderId="33" xfId="4" applyFont="1" applyFill="1" applyBorder="1" applyAlignment="1">
      <alignment horizontal="center" vertical="top" wrapText="1"/>
    </xf>
    <xf numFmtId="0" fontId="6" fillId="0" borderId="36" xfId="4" applyFont="1" applyFill="1" applyBorder="1" applyAlignment="1">
      <alignment horizontal="center" vertical="top" wrapText="1"/>
    </xf>
    <xf numFmtId="0" fontId="6" fillId="0" borderId="34" xfId="4" applyFont="1" applyFill="1" applyBorder="1" applyAlignment="1">
      <alignment horizontal="center" vertical="top" wrapText="1"/>
    </xf>
    <xf numFmtId="0" fontId="6" fillId="4" borderId="0" xfId="4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46" xfId="4" applyFont="1" applyFill="1" applyBorder="1" applyAlignment="1">
      <alignment horizontal="center" wrapText="1"/>
    </xf>
    <xf numFmtId="0" fontId="4" fillId="0" borderId="44" xfId="4" applyFont="1" applyFill="1" applyBorder="1" applyAlignment="1">
      <alignment horizontal="center" wrapText="1"/>
    </xf>
    <xf numFmtId="0" fontId="4" fillId="0" borderId="45" xfId="4" applyFont="1" applyFill="1" applyBorder="1" applyAlignment="1">
      <alignment horizontal="center" wrapText="1"/>
    </xf>
    <xf numFmtId="0" fontId="16" fillId="4" borderId="3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5">
    <cellStyle name="Нормален" xfId="0" builtinId="0"/>
    <cellStyle name="Нормален_Лист1" xfId="3"/>
    <cellStyle name="Нормален_Лист2" xfId="1"/>
    <cellStyle name="Нормален_Лист3" xfId="4"/>
    <cellStyle name="Нормален_нив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5"/>
  <sheetViews>
    <sheetView zoomScale="110" zoomScaleNormal="110" workbookViewId="0">
      <selection activeCell="B2" sqref="B2:J4"/>
    </sheetView>
  </sheetViews>
  <sheetFormatPr defaultRowHeight="15" x14ac:dyDescent="0.25"/>
  <cols>
    <col min="1" max="1" width="2.85546875" customWidth="1"/>
    <col min="2" max="2" width="4.5703125" customWidth="1"/>
    <col min="3" max="3" width="16.140625" customWidth="1"/>
    <col min="4" max="4" width="13.42578125" customWidth="1"/>
    <col min="5" max="5" width="11.140625" customWidth="1"/>
    <col min="6" max="6" width="11" customWidth="1"/>
  </cols>
  <sheetData>
    <row r="1" spans="2:10" ht="18" customHeight="1" thickBot="1" x14ac:dyDescent="0.3">
      <c r="B1" s="344" t="s">
        <v>322</v>
      </c>
      <c r="C1" s="344"/>
    </row>
    <row r="2" spans="2:10" ht="24.75" customHeight="1" x14ac:dyDescent="0.25">
      <c r="B2" s="443" t="s">
        <v>339</v>
      </c>
      <c r="C2" s="444"/>
      <c r="D2" s="444"/>
      <c r="E2" s="444"/>
      <c r="F2" s="444"/>
      <c r="G2" s="444"/>
      <c r="H2" s="444"/>
      <c r="I2" s="444"/>
      <c r="J2" s="445"/>
    </row>
    <row r="3" spans="2:10" x14ac:dyDescent="0.25">
      <c r="B3" s="446"/>
      <c r="C3" s="447"/>
      <c r="D3" s="447"/>
      <c r="E3" s="447"/>
      <c r="F3" s="447"/>
      <c r="G3" s="447"/>
      <c r="H3" s="447"/>
      <c r="I3" s="447"/>
      <c r="J3" s="448"/>
    </row>
    <row r="4" spans="2:10" ht="21.75" customHeight="1" thickBot="1" x14ac:dyDescent="0.3">
      <c r="B4" s="449"/>
      <c r="C4" s="450"/>
      <c r="D4" s="450"/>
      <c r="E4" s="450"/>
      <c r="F4" s="450"/>
      <c r="G4" s="450"/>
      <c r="H4" s="450"/>
      <c r="I4" s="450"/>
      <c r="J4" s="451"/>
    </row>
    <row r="5" spans="2:10" ht="43.5" customHeight="1" thickBot="1" x14ac:dyDescent="0.3">
      <c r="B5" s="299" t="s">
        <v>0</v>
      </c>
      <c r="C5" s="8" t="s">
        <v>323</v>
      </c>
      <c r="D5" s="8" t="s">
        <v>1</v>
      </c>
      <c r="E5" s="9" t="s">
        <v>324</v>
      </c>
      <c r="F5" s="331" t="s">
        <v>2</v>
      </c>
      <c r="G5" s="8" t="s">
        <v>325</v>
      </c>
      <c r="H5" s="8" t="s">
        <v>3</v>
      </c>
      <c r="I5" s="332" t="s">
        <v>4</v>
      </c>
      <c r="J5" s="333" t="s">
        <v>5</v>
      </c>
    </row>
    <row r="6" spans="2:10" ht="15.75" thickBot="1" x14ac:dyDescent="0.3">
      <c r="B6" s="300">
        <v>1</v>
      </c>
      <c r="C6" s="190">
        <v>2</v>
      </c>
      <c r="D6" s="190">
        <v>3</v>
      </c>
      <c r="E6" s="190">
        <v>4</v>
      </c>
      <c r="F6" s="190">
        <v>5</v>
      </c>
      <c r="G6" s="190">
        <v>6</v>
      </c>
      <c r="H6" s="190">
        <v>7</v>
      </c>
      <c r="I6" s="191">
        <v>8</v>
      </c>
      <c r="J6" s="258">
        <v>9</v>
      </c>
    </row>
    <row r="7" spans="2:10" ht="14.25" customHeight="1" x14ac:dyDescent="0.25">
      <c r="B7" s="301"/>
      <c r="C7" s="10"/>
      <c r="D7" s="11"/>
      <c r="E7" s="11"/>
      <c r="F7" s="11"/>
      <c r="G7" s="11"/>
      <c r="H7" s="11"/>
      <c r="I7" s="12"/>
      <c r="J7" s="259"/>
    </row>
    <row r="8" spans="2:10" ht="23.25" customHeight="1" thickBot="1" x14ac:dyDescent="0.3">
      <c r="B8" s="302">
        <v>1</v>
      </c>
      <c r="C8" s="304" t="s">
        <v>9</v>
      </c>
      <c r="D8" s="208" t="s">
        <v>10</v>
      </c>
      <c r="E8" s="285">
        <v>25.8</v>
      </c>
      <c r="F8" s="316">
        <v>15.791639999999999</v>
      </c>
      <c r="G8" s="66">
        <v>4</v>
      </c>
      <c r="H8" s="343" t="s">
        <v>11</v>
      </c>
      <c r="I8" s="325">
        <v>78</v>
      </c>
      <c r="J8" s="15">
        <f t="shared" ref="J8:J30" si="0">20%*I8*E8</f>
        <v>402.48000000000008</v>
      </c>
    </row>
    <row r="9" spans="2:10" ht="18" customHeight="1" thickBot="1" x14ac:dyDescent="0.3">
      <c r="B9" s="116"/>
      <c r="C9" s="229" t="s">
        <v>330</v>
      </c>
      <c r="D9" s="24"/>
      <c r="E9" s="25">
        <v>25.8</v>
      </c>
      <c r="F9" s="25"/>
      <c r="G9" s="18"/>
      <c r="H9" s="24"/>
      <c r="I9" s="24"/>
      <c r="J9" s="19"/>
    </row>
    <row r="10" spans="2:10" ht="14.25" customHeight="1" x14ac:dyDescent="0.25">
      <c r="B10" s="178"/>
      <c r="C10" s="305"/>
      <c r="D10" s="28"/>
      <c r="E10" s="29"/>
      <c r="F10" s="29"/>
      <c r="G10" s="30"/>
      <c r="H10" s="28"/>
      <c r="I10" s="28"/>
      <c r="J10" s="15"/>
    </row>
    <row r="11" spans="2:10" ht="18" customHeight="1" x14ac:dyDescent="0.25">
      <c r="B11" s="303">
        <v>1</v>
      </c>
      <c r="C11" s="306" t="s">
        <v>12</v>
      </c>
      <c r="D11" s="33" t="s">
        <v>13</v>
      </c>
      <c r="E11" s="34">
        <v>13.342000000000001</v>
      </c>
      <c r="F11" s="34">
        <v>13.342000000000001</v>
      </c>
      <c r="G11" s="35">
        <v>4</v>
      </c>
      <c r="H11" s="33" t="s">
        <v>8</v>
      </c>
      <c r="I11" s="325">
        <v>78</v>
      </c>
      <c r="J11" s="176">
        <f t="shared" si="0"/>
        <v>208.13520000000003</v>
      </c>
    </row>
    <row r="12" spans="2:10" ht="18" customHeight="1" x14ac:dyDescent="0.25">
      <c r="B12" s="303">
        <v>2</v>
      </c>
      <c r="C12" s="306" t="s">
        <v>12</v>
      </c>
      <c r="D12" s="36" t="s">
        <v>14</v>
      </c>
      <c r="E12" s="37">
        <v>13.002000000000001</v>
      </c>
      <c r="F12" s="37">
        <v>13.002000000000001</v>
      </c>
      <c r="G12" s="35">
        <v>4</v>
      </c>
      <c r="H12" s="33" t="s">
        <v>8</v>
      </c>
      <c r="I12" s="325">
        <v>78</v>
      </c>
      <c r="J12" s="176">
        <f t="shared" si="0"/>
        <v>202.83120000000002</v>
      </c>
    </row>
    <row r="13" spans="2:10" ht="18" customHeight="1" x14ac:dyDescent="0.25">
      <c r="B13" s="303">
        <v>3</v>
      </c>
      <c r="C13" s="306" t="s">
        <v>12</v>
      </c>
      <c r="D13" s="36" t="s">
        <v>15</v>
      </c>
      <c r="E13" s="37">
        <v>6.4409999999999998</v>
      </c>
      <c r="F13" s="37">
        <v>6.4409999999999998</v>
      </c>
      <c r="G13" s="35">
        <v>4</v>
      </c>
      <c r="H13" s="33" t="s">
        <v>8</v>
      </c>
      <c r="I13" s="325">
        <v>78</v>
      </c>
      <c r="J13" s="176">
        <f t="shared" si="0"/>
        <v>100.4796</v>
      </c>
    </row>
    <row r="14" spans="2:10" ht="18" customHeight="1" x14ac:dyDescent="0.25">
      <c r="B14" s="303">
        <v>4</v>
      </c>
      <c r="C14" s="306" t="s">
        <v>12</v>
      </c>
      <c r="D14" s="36" t="s">
        <v>16</v>
      </c>
      <c r="E14" s="37">
        <v>9.3249999999999993</v>
      </c>
      <c r="F14" s="37">
        <v>9.3249999999999993</v>
      </c>
      <c r="G14" s="35">
        <v>4</v>
      </c>
      <c r="H14" s="33" t="s">
        <v>8</v>
      </c>
      <c r="I14" s="325">
        <v>78</v>
      </c>
      <c r="J14" s="176">
        <f t="shared" si="0"/>
        <v>145.47</v>
      </c>
    </row>
    <row r="15" spans="2:10" ht="18" customHeight="1" x14ac:dyDescent="0.25">
      <c r="B15" s="303">
        <v>5</v>
      </c>
      <c r="C15" s="306" t="s">
        <v>12</v>
      </c>
      <c r="D15" s="36" t="s">
        <v>17</v>
      </c>
      <c r="E15" s="37">
        <v>9.3260000000000005</v>
      </c>
      <c r="F15" s="286">
        <v>9.2095599999999997</v>
      </c>
      <c r="G15" s="35">
        <v>4</v>
      </c>
      <c r="H15" s="33" t="s">
        <v>8</v>
      </c>
      <c r="I15" s="325">
        <v>78</v>
      </c>
      <c r="J15" s="176">
        <f t="shared" si="0"/>
        <v>145.48560000000003</v>
      </c>
    </row>
    <row r="16" spans="2:10" ht="18" customHeight="1" x14ac:dyDescent="0.25">
      <c r="B16" s="303">
        <v>6</v>
      </c>
      <c r="C16" s="306" t="s">
        <v>12</v>
      </c>
      <c r="D16" s="36" t="s">
        <v>18</v>
      </c>
      <c r="E16" s="37">
        <v>9.3260000000000005</v>
      </c>
      <c r="F16" s="37">
        <v>9.3260000000000005</v>
      </c>
      <c r="G16" s="35">
        <v>4</v>
      </c>
      <c r="H16" s="33" t="s">
        <v>8</v>
      </c>
      <c r="I16" s="325">
        <v>78</v>
      </c>
      <c r="J16" s="176">
        <f t="shared" si="0"/>
        <v>145.48560000000003</v>
      </c>
    </row>
    <row r="17" spans="2:10" ht="18" customHeight="1" x14ac:dyDescent="0.25">
      <c r="B17" s="303">
        <v>7</v>
      </c>
      <c r="C17" s="306" t="s">
        <v>12</v>
      </c>
      <c r="D17" s="36" t="s">
        <v>19</v>
      </c>
      <c r="E17" s="37">
        <v>9.3260000000000005</v>
      </c>
      <c r="F17" s="37">
        <v>9.3260000000000005</v>
      </c>
      <c r="G17" s="35">
        <v>4</v>
      </c>
      <c r="H17" s="33" t="s">
        <v>8</v>
      </c>
      <c r="I17" s="325">
        <v>78</v>
      </c>
      <c r="J17" s="176">
        <f t="shared" si="0"/>
        <v>145.48560000000003</v>
      </c>
    </row>
    <row r="18" spans="2:10" ht="18" customHeight="1" x14ac:dyDescent="0.25">
      <c r="B18" s="303">
        <v>8</v>
      </c>
      <c r="C18" s="306" t="s">
        <v>12</v>
      </c>
      <c r="D18" s="36" t="s">
        <v>20</v>
      </c>
      <c r="E18" s="37">
        <v>9.3249999999999993</v>
      </c>
      <c r="F18" s="37">
        <v>9.3249999999999993</v>
      </c>
      <c r="G18" s="35">
        <v>4</v>
      </c>
      <c r="H18" s="33" t="s">
        <v>8</v>
      </c>
      <c r="I18" s="325">
        <v>78</v>
      </c>
      <c r="J18" s="176">
        <f t="shared" si="0"/>
        <v>145.47</v>
      </c>
    </row>
    <row r="19" spans="2:10" ht="18" customHeight="1" x14ac:dyDescent="0.25">
      <c r="B19" s="303">
        <v>9</v>
      </c>
      <c r="C19" s="306" t="s">
        <v>12</v>
      </c>
      <c r="D19" s="36" t="s">
        <v>21</v>
      </c>
      <c r="E19" s="37">
        <v>15.002000000000001</v>
      </c>
      <c r="F19" s="37">
        <v>15.002000000000001</v>
      </c>
      <c r="G19" s="35">
        <v>4</v>
      </c>
      <c r="H19" s="33" t="s">
        <v>8</v>
      </c>
      <c r="I19" s="325">
        <v>78</v>
      </c>
      <c r="J19" s="176">
        <f t="shared" si="0"/>
        <v>234.03120000000004</v>
      </c>
    </row>
    <row r="20" spans="2:10" ht="18" customHeight="1" x14ac:dyDescent="0.25">
      <c r="B20" s="303">
        <v>10</v>
      </c>
      <c r="C20" s="306" t="s">
        <v>12</v>
      </c>
      <c r="D20" s="36" t="s">
        <v>22</v>
      </c>
      <c r="E20" s="37">
        <v>9.3260000000000005</v>
      </c>
      <c r="F20" s="37">
        <v>9.3260000000000005</v>
      </c>
      <c r="G20" s="35">
        <v>4</v>
      </c>
      <c r="H20" s="33" t="s">
        <v>8</v>
      </c>
      <c r="I20" s="325">
        <v>78</v>
      </c>
      <c r="J20" s="176">
        <f t="shared" si="0"/>
        <v>145.48560000000003</v>
      </c>
    </row>
    <row r="21" spans="2:10" ht="18" customHeight="1" x14ac:dyDescent="0.25">
      <c r="B21" s="303">
        <v>11</v>
      </c>
      <c r="C21" s="306" t="s">
        <v>12</v>
      </c>
      <c r="D21" s="36" t="s">
        <v>23</v>
      </c>
      <c r="E21" s="37">
        <v>9.3249999999999993</v>
      </c>
      <c r="F21" s="37">
        <v>9.3249999999999993</v>
      </c>
      <c r="G21" s="35">
        <v>4</v>
      </c>
      <c r="H21" s="33" t="s">
        <v>8</v>
      </c>
      <c r="I21" s="325">
        <v>78</v>
      </c>
      <c r="J21" s="176">
        <f t="shared" si="0"/>
        <v>145.47</v>
      </c>
    </row>
    <row r="22" spans="2:10" ht="18" customHeight="1" x14ac:dyDescent="0.25">
      <c r="B22" s="303">
        <v>12</v>
      </c>
      <c r="C22" s="307" t="s">
        <v>12</v>
      </c>
      <c r="D22" s="39" t="s">
        <v>24</v>
      </c>
      <c r="E22" s="40">
        <v>8.8719999999999999</v>
      </c>
      <c r="F22" s="40">
        <v>8.8719999999999999</v>
      </c>
      <c r="G22" s="41">
        <v>3</v>
      </c>
      <c r="H22" s="42" t="s">
        <v>8</v>
      </c>
      <c r="I22" s="325">
        <v>78</v>
      </c>
      <c r="J22" s="176">
        <f t="shared" si="0"/>
        <v>138.4032</v>
      </c>
    </row>
    <row r="23" spans="2:10" ht="18" customHeight="1" x14ac:dyDescent="0.25">
      <c r="B23" s="303">
        <v>13</v>
      </c>
      <c r="C23" s="307" t="s">
        <v>12</v>
      </c>
      <c r="D23" s="39" t="s">
        <v>25</v>
      </c>
      <c r="E23" s="40">
        <v>10.000999999999999</v>
      </c>
      <c r="F23" s="40">
        <v>10.000999999999999</v>
      </c>
      <c r="G23" s="41">
        <v>3</v>
      </c>
      <c r="H23" s="42" t="s">
        <v>8</v>
      </c>
      <c r="I23" s="325">
        <v>78</v>
      </c>
      <c r="J23" s="176">
        <f t="shared" si="0"/>
        <v>156.01560000000001</v>
      </c>
    </row>
    <row r="24" spans="2:10" ht="18" customHeight="1" x14ac:dyDescent="0.25">
      <c r="B24" s="303">
        <v>14</v>
      </c>
      <c r="C24" s="307" t="s">
        <v>12</v>
      </c>
      <c r="D24" s="39" t="s">
        <v>26</v>
      </c>
      <c r="E24" s="40">
        <v>8.8699999999999992</v>
      </c>
      <c r="F24" s="40">
        <v>8.8699999999999992</v>
      </c>
      <c r="G24" s="41">
        <v>3</v>
      </c>
      <c r="H24" s="42" t="s">
        <v>8</v>
      </c>
      <c r="I24" s="325">
        <v>78</v>
      </c>
      <c r="J24" s="176">
        <f t="shared" si="0"/>
        <v>138.37200000000001</v>
      </c>
    </row>
    <row r="25" spans="2:10" ht="18" customHeight="1" x14ac:dyDescent="0.25">
      <c r="B25" s="303">
        <v>15</v>
      </c>
      <c r="C25" s="308" t="s">
        <v>12</v>
      </c>
      <c r="D25" s="44" t="s">
        <v>27</v>
      </c>
      <c r="E25" s="45">
        <v>8.8710000000000004</v>
      </c>
      <c r="F25" s="45">
        <v>8.8710000000000004</v>
      </c>
      <c r="G25" s="46">
        <v>3</v>
      </c>
      <c r="H25" s="47" t="s">
        <v>8</v>
      </c>
      <c r="I25" s="325">
        <v>78</v>
      </c>
      <c r="J25" s="176">
        <f t="shared" si="0"/>
        <v>138.38760000000002</v>
      </c>
    </row>
    <row r="26" spans="2:10" ht="18" customHeight="1" x14ac:dyDescent="0.25">
      <c r="B26" s="303">
        <v>16</v>
      </c>
      <c r="C26" s="308" t="s">
        <v>12</v>
      </c>
      <c r="D26" s="44" t="s">
        <v>28</v>
      </c>
      <c r="E26" s="45">
        <v>8.8710000000000004</v>
      </c>
      <c r="F26" s="45">
        <v>8.8710000000000004</v>
      </c>
      <c r="G26" s="46">
        <v>3</v>
      </c>
      <c r="H26" s="47" t="s">
        <v>8</v>
      </c>
      <c r="I26" s="325">
        <v>78</v>
      </c>
      <c r="J26" s="176">
        <f t="shared" si="0"/>
        <v>138.38760000000002</v>
      </c>
    </row>
    <row r="27" spans="2:10" ht="18" customHeight="1" x14ac:dyDescent="0.25">
      <c r="B27" s="303">
        <v>17</v>
      </c>
      <c r="C27" s="308" t="s">
        <v>12</v>
      </c>
      <c r="D27" s="44" t="s">
        <v>29</v>
      </c>
      <c r="E27" s="45">
        <v>8.8719999999999999</v>
      </c>
      <c r="F27" s="45">
        <v>8.8719999999999999</v>
      </c>
      <c r="G27" s="46">
        <v>3</v>
      </c>
      <c r="H27" s="47" t="s">
        <v>8</v>
      </c>
      <c r="I27" s="325">
        <v>78</v>
      </c>
      <c r="J27" s="176">
        <f t="shared" si="0"/>
        <v>138.4032</v>
      </c>
    </row>
    <row r="28" spans="2:10" ht="18" customHeight="1" x14ac:dyDescent="0.25">
      <c r="B28" s="303">
        <v>18</v>
      </c>
      <c r="C28" s="308" t="s">
        <v>12</v>
      </c>
      <c r="D28" s="44" t="s">
        <v>30</v>
      </c>
      <c r="E28" s="45">
        <v>8.8710000000000004</v>
      </c>
      <c r="F28" s="45">
        <v>8.8710000000000004</v>
      </c>
      <c r="G28" s="46">
        <v>3</v>
      </c>
      <c r="H28" s="47" t="s">
        <v>8</v>
      </c>
      <c r="I28" s="325">
        <v>78</v>
      </c>
      <c r="J28" s="176">
        <f t="shared" si="0"/>
        <v>138.38760000000002</v>
      </c>
    </row>
    <row r="29" spans="2:10" ht="18" customHeight="1" x14ac:dyDescent="0.25">
      <c r="B29" s="303">
        <v>19</v>
      </c>
      <c r="C29" s="308" t="s">
        <v>12</v>
      </c>
      <c r="D29" s="44" t="s">
        <v>31</v>
      </c>
      <c r="E29" s="45">
        <v>8.8710000000000004</v>
      </c>
      <c r="F29" s="45">
        <v>8.8710000000000004</v>
      </c>
      <c r="G29" s="46">
        <v>3</v>
      </c>
      <c r="H29" s="47" t="s">
        <v>8</v>
      </c>
      <c r="I29" s="325">
        <v>78</v>
      </c>
      <c r="J29" s="176">
        <f t="shared" si="0"/>
        <v>138.38760000000002</v>
      </c>
    </row>
    <row r="30" spans="2:10" ht="18" customHeight="1" thickBot="1" x14ac:dyDescent="0.3">
      <c r="B30" s="302">
        <v>20</v>
      </c>
      <c r="C30" s="309" t="s">
        <v>12</v>
      </c>
      <c r="D30" s="49" t="s">
        <v>32</v>
      </c>
      <c r="E30" s="50">
        <v>15.018000000000001</v>
      </c>
      <c r="F30" s="50">
        <v>15.018000000000001</v>
      </c>
      <c r="G30" s="51">
        <v>3</v>
      </c>
      <c r="H30" s="52" t="s">
        <v>8</v>
      </c>
      <c r="I30" s="325">
        <v>78</v>
      </c>
      <c r="J30" s="177">
        <f t="shared" si="0"/>
        <v>234.28080000000003</v>
      </c>
    </row>
    <row r="31" spans="2:10" ht="18" customHeight="1" thickBot="1" x14ac:dyDescent="0.3">
      <c r="B31" s="116"/>
      <c r="C31" s="229" t="s">
        <v>330</v>
      </c>
      <c r="D31" s="53"/>
      <c r="E31" s="54">
        <f>SUM(E11:E30)</f>
        <v>200.18300000000002</v>
      </c>
      <c r="F31" s="55"/>
      <c r="G31" s="56"/>
      <c r="H31" s="57"/>
      <c r="I31" s="57"/>
      <c r="J31" s="19"/>
    </row>
    <row r="32" spans="2:10" ht="15.75" customHeight="1" x14ac:dyDescent="0.25">
      <c r="B32" s="185"/>
      <c r="C32" s="58"/>
      <c r="D32" s="59"/>
      <c r="E32" s="59"/>
      <c r="F32" s="59"/>
      <c r="G32" s="21"/>
      <c r="H32" s="59"/>
      <c r="I32" s="59"/>
      <c r="J32" s="22"/>
    </row>
    <row r="33" spans="2:10" ht="18" customHeight="1" x14ac:dyDescent="0.25">
      <c r="B33" s="303">
        <v>1</v>
      </c>
      <c r="C33" s="307" t="s">
        <v>33</v>
      </c>
      <c r="D33" s="39" t="s">
        <v>34</v>
      </c>
      <c r="E33" s="39">
        <v>13.198</v>
      </c>
      <c r="F33" s="39">
        <v>13.198</v>
      </c>
      <c r="G33" s="60">
        <v>3</v>
      </c>
      <c r="H33" s="61" t="s">
        <v>8</v>
      </c>
      <c r="I33" s="325">
        <v>78</v>
      </c>
      <c r="J33" s="176">
        <f t="shared" ref="J33:J37" si="1">20%*I33*E33</f>
        <v>205.88880000000003</v>
      </c>
    </row>
    <row r="34" spans="2:10" ht="18" customHeight="1" x14ac:dyDescent="0.25">
      <c r="B34" s="303">
        <v>2</v>
      </c>
      <c r="C34" s="307" t="s">
        <v>33</v>
      </c>
      <c r="D34" s="39" t="s">
        <v>35</v>
      </c>
      <c r="E34" s="62">
        <v>10.002000000000001</v>
      </c>
      <c r="F34" s="62">
        <v>10.002000000000001</v>
      </c>
      <c r="G34" s="60">
        <v>3</v>
      </c>
      <c r="H34" s="61" t="s">
        <v>8</v>
      </c>
      <c r="I34" s="325">
        <v>78</v>
      </c>
      <c r="J34" s="176">
        <f t="shared" si="1"/>
        <v>156.03120000000001</v>
      </c>
    </row>
    <row r="35" spans="2:10" ht="18" customHeight="1" x14ac:dyDescent="0.25">
      <c r="B35" s="303">
        <v>3</v>
      </c>
      <c r="C35" s="307" t="s">
        <v>33</v>
      </c>
      <c r="D35" s="61" t="s">
        <v>36</v>
      </c>
      <c r="E35" s="4">
        <v>1.169</v>
      </c>
      <c r="F35" s="4">
        <v>1.169</v>
      </c>
      <c r="G35" s="60">
        <v>4</v>
      </c>
      <c r="H35" s="61" t="s">
        <v>8</v>
      </c>
      <c r="I35" s="325">
        <v>78</v>
      </c>
      <c r="J35" s="176">
        <f t="shared" si="1"/>
        <v>18.236400000000003</v>
      </c>
    </row>
    <row r="36" spans="2:10" ht="18" customHeight="1" x14ac:dyDescent="0.25">
      <c r="B36" s="303">
        <v>4</v>
      </c>
      <c r="C36" s="307" t="s">
        <v>33</v>
      </c>
      <c r="D36" s="39" t="s">
        <v>37</v>
      </c>
      <c r="E36" s="62">
        <v>10.000999999999999</v>
      </c>
      <c r="F36" s="62">
        <v>10.000999999999999</v>
      </c>
      <c r="G36" s="60">
        <v>4</v>
      </c>
      <c r="H36" s="61" t="s">
        <v>8</v>
      </c>
      <c r="I36" s="325">
        <v>78</v>
      </c>
      <c r="J36" s="176">
        <f t="shared" si="1"/>
        <v>156.01560000000001</v>
      </c>
    </row>
    <row r="37" spans="2:10" ht="18" customHeight="1" thickBot="1" x14ac:dyDescent="0.3">
      <c r="B37" s="302">
        <v>5</v>
      </c>
      <c r="C37" s="310" t="s">
        <v>33</v>
      </c>
      <c r="D37" s="64" t="s">
        <v>38</v>
      </c>
      <c r="E37" s="65">
        <v>10.000999999999999</v>
      </c>
      <c r="F37" s="65">
        <v>10.000999999999999</v>
      </c>
      <c r="G37" s="66">
        <v>4</v>
      </c>
      <c r="H37" s="14" t="s">
        <v>8</v>
      </c>
      <c r="I37" s="325">
        <v>78</v>
      </c>
      <c r="J37" s="176">
        <f t="shared" si="1"/>
        <v>156.01560000000001</v>
      </c>
    </row>
    <row r="38" spans="2:10" ht="18" customHeight="1" thickBot="1" x14ac:dyDescent="0.3">
      <c r="B38" s="116"/>
      <c r="C38" s="229" t="s">
        <v>330</v>
      </c>
      <c r="D38" s="24"/>
      <c r="E38" s="16">
        <f>SUM(E33:E37)</f>
        <v>44.371000000000002</v>
      </c>
      <c r="F38" s="24"/>
      <c r="G38" s="18"/>
      <c r="H38" s="24"/>
      <c r="I38" s="24"/>
      <c r="J38" s="19"/>
    </row>
    <row r="39" spans="2:10" ht="15" customHeight="1" x14ac:dyDescent="0.25">
      <c r="B39" s="282"/>
      <c r="C39" s="276"/>
      <c r="D39" s="275"/>
      <c r="E39" s="275"/>
      <c r="F39" s="275"/>
      <c r="G39" s="277"/>
      <c r="H39" s="275"/>
      <c r="I39" s="275"/>
      <c r="J39" s="278"/>
    </row>
    <row r="40" spans="2:10" ht="18" customHeight="1" x14ac:dyDescent="0.25">
      <c r="B40" s="166">
        <v>1</v>
      </c>
      <c r="C40" s="43" t="s">
        <v>39</v>
      </c>
      <c r="D40" s="67" t="s">
        <v>40</v>
      </c>
      <c r="E40" s="68">
        <v>12.500999999999999</v>
      </c>
      <c r="F40" s="68">
        <v>12.500999999999999</v>
      </c>
      <c r="G40" s="69">
        <v>3</v>
      </c>
      <c r="H40" s="67" t="s">
        <v>8</v>
      </c>
      <c r="I40" s="325">
        <v>78</v>
      </c>
      <c r="J40" s="176">
        <f t="shared" ref="J40:J42" si="2">20%*I40*E40</f>
        <v>195.01560000000001</v>
      </c>
    </row>
    <row r="41" spans="2:10" ht="18" customHeight="1" x14ac:dyDescent="0.25">
      <c r="B41" s="166">
        <v>2</v>
      </c>
      <c r="C41" s="43" t="s">
        <v>39</v>
      </c>
      <c r="D41" s="67" t="s">
        <v>41</v>
      </c>
      <c r="E41" s="68">
        <v>10.401999999999999</v>
      </c>
      <c r="F41" s="68">
        <v>10.401999999999999</v>
      </c>
      <c r="G41" s="69">
        <v>3</v>
      </c>
      <c r="H41" s="67" t="s">
        <v>8</v>
      </c>
      <c r="I41" s="325">
        <v>78</v>
      </c>
      <c r="J41" s="176">
        <f t="shared" si="2"/>
        <v>162.27119999999999</v>
      </c>
    </row>
    <row r="42" spans="2:10" ht="18" customHeight="1" thickBot="1" x14ac:dyDescent="0.3">
      <c r="B42" s="13">
        <v>3</v>
      </c>
      <c r="C42" s="48" t="s">
        <v>39</v>
      </c>
      <c r="D42" s="72" t="s">
        <v>42</v>
      </c>
      <c r="E42" s="73">
        <v>13.574999999999999</v>
      </c>
      <c r="F42" s="73">
        <v>13.574999999999999</v>
      </c>
      <c r="G42" s="74">
        <v>3</v>
      </c>
      <c r="H42" s="72" t="s">
        <v>8</v>
      </c>
      <c r="I42" s="325">
        <v>78</v>
      </c>
      <c r="J42" s="176">
        <f t="shared" si="2"/>
        <v>211.77</v>
      </c>
    </row>
    <row r="43" spans="2:10" ht="18" customHeight="1" thickBot="1" x14ac:dyDescent="0.3">
      <c r="B43" s="23"/>
      <c r="C43" s="210" t="s">
        <v>330</v>
      </c>
      <c r="D43" s="24"/>
      <c r="E43" s="17">
        <f>SUM(E40:E42)</f>
        <v>36.477999999999994</v>
      </c>
      <c r="F43" s="24"/>
      <c r="G43" s="18"/>
      <c r="H43" s="24"/>
      <c r="I43" s="24"/>
      <c r="J43" s="19"/>
    </row>
    <row r="44" spans="2:10" ht="15" customHeight="1" x14ac:dyDescent="0.25">
      <c r="B44" s="58"/>
      <c r="C44" s="75"/>
      <c r="D44" s="59"/>
      <c r="E44" s="59"/>
      <c r="F44" s="59"/>
      <c r="G44" s="21"/>
      <c r="H44" s="59"/>
      <c r="I44" s="59"/>
      <c r="J44" s="22"/>
    </row>
    <row r="45" spans="2:10" ht="18" customHeight="1" x14ac:dyDescent="0.25">
      <c r="B45" s="166">
        <v>1</v>
      </c>
      <c r="C45" s="43" t="s">
        <v>43</v>
      </c>
      <c r="D45" s="44" t="s">
        <v>44</v>
      </c>
      <c r="E45" s="45">
        <v>15.000999999999999</v>
      </c>
      <c r="F45" s="45">
        <v>15.000999999999999</v>
      </c>
      <c r="G45" s="46">
        <v>3</v>
      </c>
      <c r="H45" s="47" t="s">
        <v>8</v>
      </c>
      <c r="I45" s="325">
        <v>78</v>
      </c>
      <c r="J45" s="176">
        <f t="shared" ref="J45:J47" si="3">20%*I45*E45</f>
        <v>234.01560000000001</v>
      </c>
    </row>
    <row r="46" spans="2:10" ht="18" customHeight="1" x14ac:dyDescent="0.25">
      <c r="B46" s="166">
        <v>2</v>
      </c>
      <c r="C46" s="43" t="s">
        <v>43</v>
      </c>
      <c r="D46" s="44" t="s">
        <v>45</v>
      </c>
      <c r="E46" s="45">
        <v>15.002000000000001</v>
      </c>
      <c r="F46" s="45">
        <v>15.002000000000001</v>
      </c>
      <c r="G46" s="46">
        <v>3</v>
      </c>
      <c r="H46" s="47" t="s">
        <v>8</v>
      </c>
      <c r="I46" s="325">
        <v>78</v>
      </c>
      <c r="J46" s="176">
        <f t="shared" si="3"/>
        <v>234.03120000000004</v>
      </c>
    </row>
    <row r="47" spans="2:10" ht="18" customHeight="1" thickBot="1" x14ac:dyDescent="0.3">
      <c r="B47" s="13">
        <v>3</v>
      </c>
      <c r="C47" s="48" t="s">
        <v>43</v>
      </c>
      <c r="D47" s="49" t="s">
        <v>46</v>
      </c>
      <c r="E47" s="76">
        <v>15.003</v>
      </c>
      <c r="F47" s="76">
        <v>15.003</v>
      </c>
      <c r="G47" s="51">
        <v>3</v>
      </c>
      <c r="H47" s="52" t="s">
        <v>8</v>
      </c>
      <c r="I47" s="325">
        <v>78</v>
      </c>
      <c r="J47" s="177">
        <f t="shared" si="3"/>
        <v>234.04680000000002</v>
      </c>
    </row>
    <row r="48" spans="2:10" ht="18" customHeight="1" thickBot="1" x14ac:dyDescent="0.3">
      <c r="B48" s="23"/>
      <c r="C48" s="210" t="s">
        <v>330</v>
      </c>
      <c r="D48" s="24"/>
      <c r="E48" s="25">
        <f>SUM(E45:E47)</f>
        <v>45.006</v>
      </c>
      <c r="F48" s="24"/>
      <c r="G48" s="18"/>
      <c r="H48" s="24"/>
      <c r="I48" s="24"/>
      <c r="J48" s="19"/>
    </row>
    <row r="49" spans="2:10" ht="15" customHeight="1" x14ac:dyDescent="0.25">
      <c r="B49" s="58"/>
      <c r="C49" s="75"/>
      <c r="D49" s="59"/>
      <c r="E49" s="59"/>
      <c r="F49" s="59"/>
      <c r="G49" s="21"/>
      <c r="H49" s="59"/>
      <c r="I49" s="59"/>
      <c r="J49" s="22"/>
    </row>
    <row r="50" spans="2:10" ht="18" customHeight="1" x14ac:dyDescent="0.25">
      <c r="B50" s="166">
        <v>1</v>
      </c>
      <c r="C50" s="32" t="s">
        <v>47</v>
      </c>
      <c r="D50" s="36" t="s">
        <v>48</v>
      </c>
      <c r="E50" s="37">
        <v>4.4710000000000001</v>
      </c>
      <c r="F50" s="37">
        <v>4.4710000000000001</v>
      </c>
      <c r="G50" s="77">
        <v>3</v>
      </c>
      <c r="H50" s="78" t="s">
        <v>8</v>
      </c>
      <c r="I50" s="325">
        <v>78</v>
      </c>
      <c r="J50" s="176">
        <f t="shared" ref="J50:J53" si="4">20%*I50*E50</f>
        <v>69.747600000000006</v>
      </c>
    </row>
    <row r="51" spans="2:10" ht="18" customHeight="1" x14ac:dyDescent="0.25">
      <c r="B51" s="166">
        <v>2</v>
      </c>
      <c r="C51" s="32" t="s">
        <v>47</v>
      </c>
      <c r="D51" s="36" t="s">
        <v>49</v>
      </c>
      <c r="E51" s="37">
        <v>4.4710000000000001</v>
      </c>
      <c r="F51" s="37">
        <v>4.4710000000000001</v>
      </c>
      <c r="G51" s="77">
        <v>3</v>
      </c>
      <c r="H51" s="78" t="s">
        <v>8</v>
      </c>
      <c r="I51" s="325">
        <v>78</v>
      </c>
      <c r="J51" s="176">
        <f t="shared" si="4"/>
        <v>69.747600000000006</v>
      </c>
    </row>
    <row r="52" spans="2:10" ht="18" customHeight="1" x14ac:dyDescent="0.25">
      <c r="B52" s="166">
        <v>3</v>
      </c>
      <c r="C52" s="32" t="s">
        <v>47</v>
      </c>
      <c r="D52" s="36" t="s">
        <v>50</v>
      </c>
      <c r="E52" s="37">
        <v>3.0009999999999999</v>
      </c>
      <c r="F52" s="37">
        <v>3.0009999999999999</v>
      </c>
      <c r="G52" s="77">
        <v>3</v>
      </c>
      <c r="H52" s="78" t="s">
        <v>8</v>
      </c>
      <c r="I52" s="325">
        <v>78</v>
      </c>
      <c r="J52" s="176">
        <f t="shared" si="4"/>
        <v>46.815600000000003</v>
      </c>
    </row>
    <row r="53" spans="2:10" ht="18" customHeight="1" thickBot="1" x14ac:dyDescent="0.3">
      <c r="B53" s="13">
        <v>4</v>
      </c>
      <c r="C53" s="79" t="s">
        <v>47</v>
      </c>
      <c r="D53" s="80" t="s">
        <v>51</v>
      </c>
      <c r="E53" s="81">
        <v>4.4710000000000001</v>
      </c>
      <c r="F53" s="81">
        <v>4.4710000000000001</v>
      </c>
      <c r="G53" s="82">
        <v>3</v>
      </c>
      <c r="H53" s="83" t="s">
        <v>8</v>
      </c>
      <c r="I53" s="325">
        <v>78</v>
      </c>
      <c r="J53" s="177">
        <f t="shared" si="4"/>
        <v>69.747600000000006</v>
      </c>
    </row>
    <row r="54" spans="2:10" ht="18" customHeight="1" thickBot="1" x14ac:dyDescent="0.3">
      <c r="B54" s="23"/>
      <c r="C54" s="210" t="s">
        <v>330</v>
      </c>
      <c r="D54" s="24"/>
      <c r="E54" s="25">
        <f>SUM(E50:E53)</f>
        <v>16.414000000000001</v>
      </c>
      <c r="F54" s="24"/>
      <c r="G54" s="18"/>
      <c r="H54" s="24"/>
      <c r="I54" s="24"/>
      <c r="J54" s="19"/>
    </row>
    <row r="55" spans="2:10" ht="15" customHeight="1" x14ac:dyDescent="0.25">
      <c r="B55" s="58"/>
      <c r="C55" s="75"/>
      <c r="D55" s="59"/>
      <c r="E55" s="59"/>
      <c r="F55" s="59"/>
      <c r="G55" s="21"/>
      <c r="H55" s="59"/>
      <c r="I55" s="59"/>
      <c r="J55" s="22"/>
    </row>
    <row r="56" spans="2:10" ht="18" customHeight="1" thickBot="1" x14ac:dyDescent="0.3">
      <c r="B56" s="13">
        <v>1</v>
      </c>
      <c r="C56" s="48" t="s">
        <v>52</v>
      </c>
      <c r="D56" s="72" t="s">
        <v>53</v>
      </c>
      <c r="E56" s="73">
        <v>87.236000000000004</v>
      </c>
      <c r="F56" s="285">
        <v>83.636210000000005</v>
      </c>
      <c r="G56" s="74">
        <v>3</v>
      </c>
      <c r="H56" s="72" t="s">
        <v>8</v>
      </c>
      <c r="I56" s="325">
        <v>78</v>
      </c>
      <c r="J56" s="177">
        <f t="shared" ref="J56" si="5">20%*I56*E56</f>
        <v>1360.8816000000002</v>
      </c>
    </row>
    <row r="57" spans="2:10" ht="18" customHeight="1" thickBot="1" x14ac:dyDescent="0.3">
      <c r="B57" s="23"/>
      <c r="C57" s="210" t="s">
        <v>330</v>
      </c>
      <c r="D57" s="24"/>
      <c r="E57" s="16">
        <v>87.236000000000004</v>
      </c>
      <c r="F57" s="24"/>
      <c r="G57" s="18"/>
      <c r="H57" s="24"/>
      <c r="I57" s="24"/>
      <c r="J57" s="19"/>
    </row>
    <row r="58" spans="2:10" ht="15" customHeight="1" x14ac:dyDescent="0.25">
      <c r="B58" s="58"/>
      <c r="C58" s="75"/>
      <c r="D58" s="59"/>
      <c r="E58" s="59"/>
      <c r="F58" s="59"/>
      <c r="G58" s="21"/>
      <c r="H58" s="59"/>
      <c r="I58" s="59"/>
      <c r="J58" s="22"/>
    </row>
    <row r="59" spans="2:10" ht="18" customHeight="1" x14ac:dyDescent="0.25">
      <c r="B59" s="166">
        <v>1</v>
      </c>
      <c r="C59" s="38" t="s">
        <v>54</v>
      </c>
      <c r="D59" s="84" t="s">
        <v>55</v>
      </c>
      <c r="E59" s="85">
        <v>10.002000000000001</v>
      </c>
      <c r="F59" s="85">
        <v>10.002000000000001</v>
      </c>
      <c r="G59" s="35">
        <v>3</v>
      </c>
      <c r="H59" s="33" t="s">
        <v>8</v>
      </c>
      <c r="I59" s="325">
        <v>78</v>
      </c>
      <c r="J59" s="177">
        <f t="shared" ref="J59:J73" si="6">20%*I59*E59</f>
        <v>156.03120000000001</v>
      </c>
    </row>
    <row r="60" spans="2:10" ht="18" customHeight="1" x14ac:dyDescent="0.25">
      <c r="B60" s="166">
        <v>2</v>
      </c>
      <c r="C60" s="38" t="s">
        <v>54</v>
      </c>
      <c r="D60" s="61" t="s">
        <v>56</v>
      </c>
      <c r="E60" s="4">
        <v>14.502000000000001</v>
      </c>
      <c r="F60" s="4">
        <v>14.502000000000001</v>
      </c>
      <c r="G60" s="60">
        <v>3</v>
      </c>
      <c r="H60" s="61" t="s">
        <v>8</v>
      </c>
      <c r="I60" s="325">
        <v>78</v>
      </c>
      <c r="J60" s="177">
        <f t="shared" si="6"/>
        <v>226.23120000000003</v>
      </c>
    </row>
    <row r="61" spans="2:10" ht="18" customHeight="1" x14ac:dyDescent="0.25">
      <c r="B61" s="166">
        <v>3</v>
      </c>
      <c r="C61" s="38" t="s">
        <v>54</v>
      </c>
      <c r="D61" s="61" t="s">
        <v>57</v>
      </c>
      <c r="E61" s="4">
        <v>14.503</v>
      </c>
      <c r="F61" s="4">
        <v>14.503</v>
      </c>
      <c r="G61" s="60">
        <v>3</v>
      </c>
      <c r="H61" s="61" t="s">
        <v>8</v>
      </c>
      <c r="I61" s="325">
        <v>78</v>
      </c>
      <c r="J61" s="177">
        <f t="shared" si="6"/>
        <v>226.24680000000004</v>
      </c>
    </row>
    <row r="62" spans="2:10" ht="18" customHeight="1" x14ac:dyDescent="0.25">
      <c r="B62" s="166">
        <v>4</v>
      </c>
      <c r="C62" s="38" t="s">
        <v>54</v>
      </c>
      <c r="D62" s="61" t="s">
        <v>58</v>
      </c>
      <c r="E62" s="4">
        <v>12.151999999999999</v>
      </c>
      <c r="F62" s="4">
        <v>12.151999999999999</v>
      </c>
      <c r="G62" s="60">
        <v>4</v>
      </c>
      <c r="H62" s="61" t="s">
        <v>8</v>
      </c>
      <c r="I62" s="325">
        <v>78</v>
      </c>
      <c r="J62" s="177">
        <f t="shared" si="6"/>
        <v>189.5712</v>
      </c>
    </row>
    <row r="63" spans="2:10" ht="18" customHeight="1" x14ac:dyDescent="0.25">
      <c r="B63" s="166">
        <v>5</v>
      </c>
      <c r="C63" s="38" t="s">
        <v>54</v>
      </c>
      <c r="D63" s="86" t="s">
        <v>59</v>
      </c>
      <c r="E63" s="87">
        <v>31.004000000000001</v>
      </c>
      <c r="F63" s="87">
        <v>31.004000000000001</v>
      </c>
      <c r="G63" s="88">
        <v>3</v>
      </c>
      <c r="H63" s="67" t="s">
        <v>8</v>
      </c>
      <c r="I63" s="325">
        <v>78</v>
      </c>
      <c r="J63" s="177">
        <f t="shared" si="6"/>
        <v>483.66240000000005</v>
      </c>
    </row>
    <row r="64" spans="2:10" ht="18" customHeight="1" x14ac:dyDescent="0.25">
      <c r="B64" s="166">
        <v>6</v>
      </c>
      <c r="C64" s="38" t="s">
        <v>54</v>
      </c>
      <c r="D64" s="89" t="s">
        <v>60</v>
      </c>
      <c r="E64" s="90">
        <v>29.004000000000001</v>
      </c>
      <c r="F64" s="286">
        <v>28.535</v>
      </c>
      <c r="G64" s="91">
        <v>3</v>
      </c>
      <c r="H64" s="61" t="s">
        <v>8</v>
      </c>
      <c r="I64" s="325">
        <v>78</v>
      </c>
      <c r="J64" s="177">
        <f t="shared" si="6"/>
        <v>452.46240000000006</v>
      </c>
    </row>
    <row r="65" spans="2:10" ht="18" customHeight="1" x14ac:dyDescent="0.25">
      <c r="B65" s="166">
        <v>7</v>
      </c>
      <c r="C65" s="38" t="s">
        <v>54</v>
      </c>
      <c r="D65" s="61" t="s">
        <v>61</v>
      </c>
      <c r="E65" s="4">
        <v>29.004000000000001</v>
      </c>
      <c r="F65" s="286">
        <v>28.274000000000001</v>
      </c>
      <c r="G65" s="60">
        <v>3</v>
      </c>
      <c r="H65" s="61" t="s">
        <v>8</v>
      </c>
      <c r="I65" s="325">
        <v>78</v>
      </c>
      <c r="J65" s="177">
        <f t="shared" si="6"/>
        <v>452.46240000000006</v>
      </c>
    </row>
    <row r="66" spans="2:10" ht="18" customHeight="1" x14ac:dyDescent="0.25">
      <c r="B66" s="166">
        <v>8</v>
      </c>
      <c r="C66" s="38" t="s">
        <v>54</v>
      </c>
      <c r="D66" s="61" t="s">
        <v>62</v>
      </c>
      <c r="E66" s="4">
        <v>12.002000000000001</v>
      </c>
      <c r="F66" s="4">
        <v>12.002000000000001</v>
      </c>
      <c r="G66" s="60">
        <v>3</v>
      </c>
      <c r="H66" s="61" t="s">
        <v>8</v>
      </c>
      <c r="I66" s="325">
        <v>78</v>
      </c>
      <c r="J66" s="177">
        <f t="shared" si="6"/>
        <v>187.23120000000003</v>
      </c>
    </row>
    <row r="67" spans="2:10" ht="18" customHeight="1" x14ac:dyDescent="0.25">
      <c r="B67" s="166">
        <v>9</v>
      </c>
      <c r="C67" s="38" t="s">
        <v>54</v>
      </c>
      <c r="D67" s="61" t="s">
        <v>63</v>
      </c>
      <c r="E67" s="4">
        <v>20.003</v>
      </c>
      <c r="F67" s="4">
        <v>20.003</v>
      </c>
      <c r="G67" s="60">
        <v>4</v>
      </c>
      <c r="H67" s="61" t="s">
        <v>8</v>
      </c>
      <c r="I67" s="325">
        <v>78</v>
      </c>
      <c r="J67" s="177">
        <f t="shared" si="6"/>
        <v>312.04680000000002</v>
      </c>
    </row>
    <row r="68" spans="2:10" ht="18" customHeight="1" x14ac:dyDescent="0.25">
      <c r="B68" s="166">
        <v>10</v>
      </c>
      <c r="C68" s="38" t="s">
        <v>54</v>
      </c>
      <c r="D68" s="61" t="s">
        <v>64</v>
      </c>
      <c r="E68" s="4">
        <v>58.008000000000003</v>
      </c>
      <c r="F68" s="4">
        <v>58.008000000000003</v>
      </c>
      <c r="G68" s="60">
        <v>4</v>
      </c>
      <c r="H68" s="61" t="s">
        <v>8</v>
      </c>
      <c r="I68" s="325">
        <v>78</v>
      </c>
      <c r="J68" s="177">
        <f t="shared" si="6"/>
        <v>904.92480000000012</v>
      </c>
    </row>
    <row r="69" spans="2:10" ht="18" customHeight="1" x14ac:dyDescent="0.25">
      <c r="B69" s="166">
        <v>11</v>
      </c>
      <c r="C69" s="38" t="s">
        <v>54</v>
      </c>
      <c r="D69" s="61" t="s">
        <v>65</v>
      </c>
      <c r="E69" s="4">
        <v>10.000999999999999</v>
      </c>
      <c r="F69" s="4">
        <v>10.000999999999999</v>
      </c>
      <c r="G69" s="60">
        <v>4</v>
      </c>
      <c r="H69" s="61" t="s">
        <v>8</v>
      </c>
      <c r="I69" s="325">
        <v>78</v>
      </c>
      <c r="J69" s="177">
        <f t="shared" si="6"/>
        <v>156.01560000000001</v>
      </c>
    </row>
    <row r="70" spans="2:10" ht="18" customHeight="1" x14ac:dyDescent="0.25">
      <c r="B70" s="166">
        <v>12</v>
      </c>
      <c r="C70" s="38" t="s">
        <v>54</v>
      </c>
      <c r="D70" s="67" t="s">
        <v>66</v>
      </c>
      <c r="E70" s="68">
        <v>10.000999999999999</v>
      </c>
      <c r="F70" s="68">
        <v>10.000999999999999</v>
      </c>
      <c r="G70" s="69">
        <v>4</v>
      </c>
      <c r="H70" s="67" t="s">
        <v>8</v>
      </c>
      <c r="I70" s="325">
        <v>78</v>
      </c>
      <c r="J70" s="177">
        <f t="shared" si="6"/>
        <v>156.01560000000001</v>
      </c>
    </row>
    <row r="71" spans="2:10" ht="18" customHeight="1" x14ac:dyDescent="0.25">
      <c r="B71" s="166">
        <v>13</v>
      </c>
      <c r="C71" s="38" t="s">
        <v>54</v>
      </c>
      <c r="D71" s="67" t="s">
        <v>67</v>
      </c>
      <c r="E71" s="68">
        <v>15.002000000000001</v>
      </c>
      <c r="F71" s="68">
        <v>15.002000000000001</v>
      </c>
      <c r="G71" s="69">
        <v>4</v>
      </c>
      <c r="H71" s="67" t="s">
        <v>8</v>
      </c>
      <c r="I71" s="325">
        <v>78</v>
      </c>
      <c r="J71" s="177">
        <f t="shared" si="6"/>
        <v>234.03120000000004</v>
      </c>
    </row>
    <row r="72" spans="2:10" ht="18" customHeight="1" x14ac:dyDescent="0.25">
      <c r="B72" s="166">
        <v>14</v>
      </c>
      <c r="C72" s="38" t="s">
        <v>54</v>
      </c>
      <c r="D72" s="67" t="s">
        <v>68</v>
      </c>
      <c r="E72" s="68">
        <v>230.834</v>
      </c>
      <c r="F72" s="68">
        <v>230.834</v>
      </c>
      <c r="G72" s="69">
        <v>6</v>
      </c>
      <c r="H72" s="67" t="s">
        <v>8</v>
      </c>
      <c r="I72" s="325">
        <v>78</v>
      </c>
      <c r="J72" s="177">
        <f t="shared" si="6"/>
        <v>3601.0104000000006</v>
      </c>
    </row>
    <row r="73" spans="2:10" ht="18" customHeight="1" thickBot="1" x14ac:dyDescent="0.3">
      <c r="B73" s="13">
        <v>15</v>
      </c>
      <c r="C73" s="63" t="s">
        <v>54</v>
      </c>
      <c r="D73" s="14" t="s">
        <v>69</v>
      </c>
      <c r="E73" s="92">
        <v>100.011</v>
      </c>
      <c r="F73" s="92">
        <v>100.011</v>
      </c>
      <c r="G73" s="66">
        <v>6</v>
      </c>
      <c r="H73" s="14" t="s">
        <v>8</v>
      </c>
      <c r="I73" s="325">
        <v>78</v>
      </c>
      <c r="J73" s="177">
        <f t="shared" si="6"/>
        <v>1560.1716000000001</v>
      </c>
    </row>
    <row r="74" spans="2:10" ht="18" customHeight="1" thickBot="1" x14ac:dyDescent="0.3">
      <c r="B74" s="23"/>
      <c r="C74" s="210" t="s">
        <v>330</v>
      </c>
      <c r="D74" s="24"/>
      <c r="E74" s="25">
        <f>SUM(E59:E73)</f>
        <v>596.03300000000002</v>
      </c>
      <c r="F74" s="24"/>
      <c r="G74" s="18"/>
      <c r="H74" s="24"/>
      <c r="I74" s="24"/>
      <c r="J74" s="19"/>
    </row>
    <row r="75" spans="2:10" x14ac:dyDescent="0.25">
      <c r="B75" s="233"/>
      <c r="C75" s="265"/>
      <c r="D75" s="265"/>
      <c r="E75" s="265"/>
      <c r="F75" s="265"/>
      <c r="G75" s="266"/>
      <c r="H75" s="265"/>
      <c r="I75" s="265"/>
      <c r="J75" s="267"/>
    </row>
    <row r="76" spans="2:10" ht="18" customHeight="1" x14ac:dyDescent="0.25">
      <c r="B76" s="166">
        <v>1</v>
      </c>
      <c r="C76" s="43" t="s">
        <v>334</v>
      </c>
      <c r="D76" s="67" t="s">
        <v>204</v>
      </c>
      <c r="E76" s="68">
        <v>10.01</v>
      </c>
      <c r="F76" s="68">
        <v>10.01</v>
      </c>
      <c r="G76" s="69">
        <v>3</v>
      </c>
      <c r="H76" s="67" t="s">
        <v>8</v>
      </c>
      <c r="I76" s="350">
        <v>78</v>
      </c>
      <c r="J76" s="176">
        <f t="shared" ref="J76" si="7">20%*I76*E76</f>
        <v>156.15600000000001</v>
      </c>
    </row>
    <row r="77" spans="2:10" ht="18" customHeight="1" x14ac:dyDescent="0.25">
      <c r="B77" s="13">
        <v>2</v>
      </c>
      <c r="C77" s="43" t="s">
        <v>334</v>
      </c>
      <c r="D77" s="78" t="s">
        <v>206</v>
      </c>
      <c r="E77" s="107">
        <v>18.015000000000001</v>
      </c>
      <c r="F77" s="107">
        <v>18.015000000000001</v>
      </c>
      <c r="G77" s="77">
        <v>3</v>
      </c>
      <c r="H77" s="78" t="s">
        <v>8</v>
      </c>
      <c r="I77" s="325">
        <v>78</v>
      </c>
      <c r="J77" s="176">
        <f>20%*I77*E77</f>
        <v>281.03400000000005</v>
      </c>
    </row>
    <row r="78" spans="2:10" ht="18" customHeight="1" x14ac:dyDescent="0.25">
      <c r="B78" s="13">
        <v>3</v>
      </c>
      <c r="C78" s="43" t="s">
        <v>334</v>
      </c>
      <c r="D78" s="44" t="s">
        <v>205</v>
      </c>
      <c r="E78" s="147">
        <v>10.000999999999999</v>
      </c>
      <c r="F78" s="147">
        <v>10.000999999999999</v>
      </c>
      <c r="G78" s="69">
        <v>3</v>
      </c>
      <c r="H78" s="67" t="s">
        <v>8</v>
      </c>
      <c r="I78" s="325">
        <v>78</v>
      </c>
      <c r="J78" s="176">
        <f t="shared" ref="J78:J80" si="8">20%*I78*E78</f>
        <v>156.01560000000001</v>
      </c>
    </row>
    <row r="79" spans="2:10" ht="18" customHeight="1" x14ac:dyDescent="0.25">
      <c r="B79" s="166">
        <v>4</v>
      </c>
      <c r="C79" s="43" t="s">
        <v>334</v>
      </c>
      <c r="D79" s="78" t="s">
        <v>207</v>
      </c>
      <c r="E79" s="107">
        <v>20.853000000000002</v>
      </c>
      <c r="F79" s="107">
        <v>20.853000000000002</v>
      </c>
      <c r="G79" s="77">
        <v>3</v>
      </c>
      <c r="H79" s="78" t="s">
        <v>8</v>
      </c>
      <c r="I79" s="325">
        <v>78</v>
      </c>
      <c r="J79" s="176">
        <f t="shared" si="8"/>
        <v>325.30680000000007</v>
      </c>
    </row>
    <row r="80" spans="2:10" ht="18" customHeight="1" thickBot="1" x14ac:dyDescent="0.3">
      <c r="B80" s="246">
        <v>5</v>
      </c>
      <c r="C80" s="352" t="s">
        <v>334</v>
      </c>
      <c r="D80" s="326" t="s">
        <v>208</v>
      </c>
      <c r="E80" s="327">
        <v>15.012</v>
      </c>
      <c r="F80" s="402">
        <v>14.82976</v>
      </c>
      <c r="G80" s="328">
        <v>3</v>
      </c>
      <c r="H80" s="326" t="s">
        <v>8</v>
      </c>
      <c r="I80" s="329">
        <v>78</v>
      </c>
      <c r="J80" s="330">
        <f t="shared" si="8"/>
        <v>234.18720000000002</v>
      </c>
    </row>
    <row r="81" spans="2:10" ht="18" customHeight="1" thickBot="1" x14ac:dyDescent="0.3">
      <c r="B81" s="23"/>
      <c r="C81" s="210" t="s">
        <v>330</v>
      </c>
      <c r="D81" s="24"/>
      <c r="E81" s="17">
        <f>SUM(E76:E80)</f>
        <v>73.890999999999991</v>
      </c>
      <c r="F81" s="24"/>
      <c r="G81" s="18"/>
      <c r="H81" s="24"/>
      <c r="I81" s="24"/>
      <c r="J81" s="19"/>
    </row>
    <row r="82" spans="2:10" ht="15" customHeight="1" x14ac:dyDescent="0.25">
      <c r="B82" s="166"/>
      <c r="C82" s="268"/>
      <c r="D82" s="31"/>
      <c r="E82" s="269"/>
      <c r="F82" s="31"/>
      <c r="G82" s="60"/>
      <c r="H82" s="31"/>
      <c r="I82" s="31"/>
      <c r="J82" s="176"/>
    </row>
    <row r="83" spans="2:10" ht="18" customHeight="1" x14ac:dyDescent="0.25">
      <c r="B83" s="58">
        <v>1</v>
      </c>
      <c r="C83" s="105" t="s">
        <v>70</v>
      </c>
      <c r="D83" s="270" t="s">
        <v>74</v>
      </c>
      <c r="E83" s="271">
        <v>3.0009999999999999</v>
      </c>
      <c r="F83" s="271">
        <v>3.0009999999999999</v>
      </c>
      <c r="G83" s="272">
        <v>3</v>
      </c>
      <c r="H83" s="273" t="s">
        <v>8</v>
      </c>
      <c r="I83" s="325">
        <v>78</v>
      </c>
      <c r="J83" s="15">
        <f>20%*I83*E83</f>
        <v>46.815600000000003</v>
      </c>
    </row>
    <row r="84" spans="2:10" ht="18" customHeight="1" x14ac:dyDescent="0.25">
      <c r="B84" s="58">
        <v>2</v>
      </c>
      <c r="C84" s="93" t="s">
        <v>70</v>
      </c>
      <c r="D84" s="44" t="s">
        <v>71</v>
      </c>
      <c r="E84" s="45">
        <v>3.7509999999999999</v>
      </c>
      <c r="F84" s="287">
        <v>3.6724000000000001</v>
      </c>
      <c r="G84" s="94">
        <v>3</v>
      </c>
      <c r="H84" s="95" t="s">
        <v>8</v>
      </c>
      <c r="I84" s="325">
        <v>78</v>
      </c>
      <c r="J84" s="177">
        <f t="shared" ref="J84:J91" si="9">20%*I84*E84</f>
        <v>58.515600000000006</v>
      </c>
    </row>
    <row r="85" spans="2:10" ht="18" customHeight="1" x14ac:dyDescent="0.25">
      <c r="B85" s="58">
        <v>3</v>
      </c>
      <c r="C85" s="93" t="s">
        <v>70</v>
      </c>
      <c r="D85" s="44" t="s">
        <v>72</v>
      </c>
      <c r="E85" s="96">
        <v>3.75</v>
      </c>
      <c r="F85" s="287">
        <v>3.67096</v>
      </c>
      <c r="G85" s="94">
        <v>3</v>
      </c>
      <c r="H85" s="95" t="s">
        <v>8</v>
      </c>
      <c r="I85" s="325">
        <v>78</v>
      </c>
      <c r="J85" s="177">
        <f t="shared" si="9"/>
        <v>58.500000000000007</v>
      </c>
    </row>
    <row r="86" spans="2:10" ht="18" customHeight="1" x14ac:dyDescent="0.25">
      <c r="B86" s="58">
        <v>4</v>
      </c>
      <c r="C86" s="93" t="s">
        <v>70</v>
      </c>
      <c r="D86" s="44" t="s">
        <v>73</v>
      </c>
      <c r="E86" s="97">
        <v>3.7519999999999998</v>
      </c>
      <c r="F86" s="287">
        <v>3.66723</v>
      </c>
      <c r="G86" s="94">
        <v>3</v>
      </c>
      <c r="H86" s="95" t="s">
        <v>8</v>
      </c>
      <c r="I86" s="325">
        <v>78</v>
      </c>
      <c r="J86" s="177">
        <f t="shared" si="9"/>
        <v>58.531200000000005</v>
      </c>
    </row>
    <row r="87" spans="2:10" ht="18" customHeight="1" x14ac:dyDescent="0.25">
      <c r="B87" s="58">
        <v>5</v>
      </c>
      <c r="C87" s="93" t="s">
        <v>70</v>
      </c>
      <c r="D87" s="44" t="s">
        <v>75</v>
      </c>
      <c r="E87" s="97">
        <v>7.6550000000000002</v>
      </c>
      <c r="F87" s="97">
        <v>7.6550000000000002</v>
      </c>
      <c r="G87" s="94">
        <v>3</v>
      </c>
      <c r="H87" s="95" t="s">
        <v>8</v>
      </c>
      <c r="I87" s="325">
        <v>78</v>
      </c>
      <c r="J87" s="177">
        <f t="shared" si="9"/>
        <v>119.41800000000002</v>
      </c>
    </row>
    <row r="88" spans="2:10" ht="18" customHeight="1" x14ac:dyDescent="0.25">
      <c r="B88" s="58">
        <v>6</v>
      </c>
      <c r="C88" s="93" t="s">
        <v>70</v>
      </c>
      <c r="D88" s="95" t="s">
        <v>76</v>
      </c>
      <c r="E88" s="45">
        <v>37.756999999999998</v>
      </c>
      <c r="F88" s="45">
        <v>37.756999999999998</v>
      </c>
      <c r="G88" s="94">
        <v>3</v>
      </c>
      <c r="H88" s="95" t="s">
        <v>8</v>
      </c>
      <c r="I88" s="325">
        <v>78</v>
      </c>
      <c r="J88" s="177">
        <f t="shared" si="9"/>
        <v>589.00919999999996</v>
      </c>
    </row>
    <row r="89" spans="2:10" ht="18" customHeight="1" x14ac:dyDescent="0.25">
      <c r="B89" s="58">
        <v>7</v>
      </c>
      <c r="C89" s="93" t="s">
        <v>70</v>
      </c>
      <c r="D89" s="95" t="s">
        <v>77</v>
      </c>
      <c r="E89" s="95">
        <v>86.411000000000001</v>
      </c>
      <c r="F89" s="95">
        <v>86.411000000000001</v>
      </c>
      <c r="G89" s="94">
        <v>3</v>
      </c>
      <c r="H89" s="95" t="s">
        <v>8</v>
      </c>
      <c r="I89" s="325">
        <v>78</v>
      </c>
      <c r="J89" s="177">
        <f t="shared" si="9"/>
        <v>1348.0116</v>
      </c>
    </row>
    <row r="90" spans="2:10" ht="18" customHeight="1" x14ac:dyDescent="0.25">
      <c r="B90" s="58">
        <v>8</v>
      </c>
      <c r="C90" s="93" t="s">
        <v>70</v>
      </c>
      <c r="D90" s="98" t="s">
        <v>78</v>
      </c>
      <c r="E90" s="98">
        <v>6.8730000000000002</v>
      </c>
      <c r="F90" s="98">
        <v>6.8730000000000002</v>
      </c>
      <c r="G90" s="99">
        <v>3</v>
      </c>
      <c r="H90" s="98" t="s">
        <v>8</v>
      </c>
      <c r="I90" s="325">
        <v>78</v>
      </c>
      <c r="J90" s="177">
        <f t="shared" si="9"/>
        <v>107.21880000000002</v>
      </c>
    </row>
    <row r="91" spans="2:10" ht="18" customHeight="1" thickBot="1" x14ac:dyDescent="0.3">
      <c r="B91" s="58">
        <v>9</v>
      </c>
      <c r="C91" s="100" t="s">
        <v>70</v>
      </c>
      <c r="D91" s="101" t="s">
        <v>79</v>
      </c>
      <c r="E91" s="101">
        <v>2.2330000000000001</v>
      </c>
      <c r="F91" s="101">
        <v>2.2330000000000001</v>
      </c>
      <c r="G91" s="102">
        <v>3</v>
      </c>
      <c r="H91" s="101" t="s">
        <v>8</v>
      </c>
      <c r="I91" s="325">
        <v>78</v>
      </c>
      <c r="J91" s="177">
        <f t="shared" si="9"/>
        <v>34.834800000000001</v>
      </c>
    </row>
    <row r="92" spans="2:10" ht="18" customHeight="1" thickBot="1" x14ac:dyDescent="0.3">
      <c r="B92" s="23"/>
      <c r="C92" s="210" t="s">
        <v>330</v>
      </c>
      <c r="D92" s="103"/>
      <c r="E92" s="104">
        <f>SUM(E83:E91)</f>
        <v>155.18299999999999</v>
      </c>
      <c r="F92" s="24"/>
      <c r="G92" s="18"/>
      <c r="H92" s="24"/>
      <c r="I92" s="24"/>
      <c r="J92" s="19"/>
    </row>
    <row r="93" spans="2:10" ht="14.1" customHeight="1" x14ac:dyDescent="0.25">
      <c r="B93" s="58"/>
      <c r="C93" s="105"/>
      <c r="D93" s="106"/>
      <c r="E93" s="106"/>
      <c r="F93" s="59"/>
      <c r="G93" s="21"/>
      <c r="H93" s="59"/>
      <c r="I93" s="59"/>
      <c r="J93" s="22"/>
    </row>
    <row r="94" spans="2:10" ht="18" customHeight="1" x14ac:dyDescent="0.25">
      <c r="B94" s="166">
        <v>1</v>
      </c>
      <c r="C94" s="43" t="s">
        <v>80</v>
      </c>
      <c r="D94" s="67" t="s">
        <v>81</v>
      </c>
      <c r="E94" s="68">
        <v>10.004</v>
      </c>
      <c r="F94" s="68">
        <v>10.004</v>
      </c>
      <c r="G94" s="69">
        <v>4</v>
      </c>
      <c r="H94" s="67" t="s">
        <v>8</v>
      </c>
      <c r="I94" s="325">
        <v>78</v>
      </c>
      <c r="J94" s="177">
        <f t="shared" ref="J94:J109" si="10">20%*I94*E94</f>
        <v>156.0624</v>
      </c>
    </row>
    <row r="95" spans="2:10" ht="18" customHeight="1" x14ac:dyDescent="0.25">
      <c r="B95" s="166">
        <v>2</v>
      </c>
      <c r="C95" s="38" t="s">
        <v>80</v>
      </c>
      <c r="D95" s="108" t="s">
        <v>92</v>
      </c>
      <c r="E95" s="109">
        <v>10.002000000000001</v>
      </c>
      <c r="F95" s="109">
        <v>10.002000000000001</v>
      </c>
      <c r="G95" s="110">
        <v>3</v>
      </c>
      <c r="H95" s="78" t="s">
        <v>8</v>
      </c>
      <c r="I95" s="325">
        <v>78</v>
      </c>
      <c r="J95" s="177">
        <f>20%*I95*E95</f>
        <v>156.03120000000001</v>
      </c>
    </row>
    <row r="96" spans="2:10" ht="18" customHeight="1" x14ac:dyDescent="0.25">
      <c r="B96" s="166">
        <v>4</v>
      </c>
      <c r="C96" s="38" t="s">
        <v>80</v>
      </c>
      <c r="D96" s="108" t="s">
        <v>94</v>
      </c>
      <c r="E96" s="109">
        <v>5.5010000000000003</v>
      </c>
      <c r="F96" s="109">
        <v>5.5010000000000003</v>
      </c>
      <c r="G96" s="110">
        <v>3</v>
      </c>
      <c r="H96" s="78" t="s">
        <v>8</v>
      </c>
      <c r="I96" s="325">
        <v>78</v>
      </c>
      <c r="J96" s="177">
        <f>20%*I96*E96</f>
        <v>85.815600000000018</v>
      </c>
    </row>
    <row r="97" spans="1:11" ht="18" customHeight="1" x14ac:dyDescent="0.25">
      <c r="B97" s="166">
        <v>5</v>
      </c>
      <c r="C97" s="38" t="s">
        <v>80</v>
      </c>
      <c r="D97" s="108" t="s">
        <v>95</v>
      </c>
      <c r="E97" s="109">
        <v>5.5010000000000003</v>
      </c>
      <c r="F97" s="109">
        <v>5.5010000000000003</v>
      </c>
      <c r="G97" s="110">
        <v>3</v>
      </c>
      <c r="H97" s="78" t="s">
        <v>8</v>
      </c>
      <c r="I97" s="325">
        <v>78</v>
      </c>
      <c r="J97" s="177">
        <f>20%*I97*E97</f>
        <v>85.815600000000018</v>
      </c>
    </row>
    <row r="98" spans="1:11" ht="18" customHeight="1" x14ac:dyDescent="0.25">
      <c r="B98" s="166">
        <v>3</v>
      </c>
      <c r="C98" s="38" t="s">
        <v>80</v>
      </c>
      <c r="D98" s="108" t="s">
        <v>93</v>
      </c>
      <c r="E98" s="109">
        <v>5.5010000000000003</v>
      </c>
      <c r="F98" s="109">
        <v>5.5010000000000003</v>
      </c>
      <c r="G98" s="110">
        <v>3</v>
      </c>
      <c r="H98" s="78" t="s">
        <v>8</v>
      </c>
      <c r="I98" s="325">
        <v>78</v>
      </c>
      <c r="J98" s="177">
        <f>20%*I98*E98</f>
        <v>85.815600000000018</v>
      </c>
    </row>
    <row r="99" spans="1:11" ht="18" customHeight="1" x14ac:dyDescent="0.25">
      <c r="B99" s="166">
        <v>6</v>
      </c>
      <c r="C99" s="38" t="s">
        <v>80</v>
      </c>
      <c r="D99" s="61" t="s">
        <v>82</v>
      </c>
      <c r="E99" s="4">
        <v>19.797000000000001</v>
      </c>
      <c r="F99" s="4">
        <v>19.797000000000001</v>
      </c>
      <c r="G99" s="60">
        <v>3</v>
      </c>
      <c r="H99" s="61" t="s">
        <v>8</v>
      </c>
      <c r="I99" s="325">
        <v>78</v>
      </c>
      <c r="J99" s="177">
        <f t="shared" si="10"/>
        <v>308.83320000000003</v>
      </c>
    </row>
    <row r="100" spans="1:11" ht="18" customHeight="1" x14ac:dyDescent="0.25">
      <c r="B100" s="166">
        <v>7</v>
      </c>
      <c r="C100" s="38" t="s">
        <v>80</v>
      </c>
      <c r="D100" s="61" t="s">
        <v>83</v>
      </c>
      <c r="E100" s="4">
        <v>19.998000000000001</v>
      </c>
      <c r="F100" s="286">
        <v>19.828319999999998</v>
      </c>
      <c r="G100" s="60">
        <v>3</v>
      </c>
      <c r="H100" s="61" t="s">
        <v>8</v>
      </c>
      <c r="I100" s="325">
        <v>78</v>
      </c>
      <c r="J100" s="177">
        <f t="shared" si="10"/>
        <v>311.96880000000004</v>
      </c>
    </row>
    <row r="101" spans="1:11" ht="18" customHeight="1" x14ac:dyDescent="0.25">
      <c r="B101" s="166">
        <v>8</v>
      </c>
      <c r="C101" s="38" t="s">
        <v>80</v>
      </c>
      <c r="D101" s="61" t="s">
        <v>84</v>
      </c>
      <c r="E101" s="4">
        <v>6.9930000000000003</v>
      </c>
      <c r="F101" s="4">
        <v>6.9930000000000003</v>
      </c>
      <c r="G101" s="60">
        <v>3</v>
      </c>
      <c r="H101" s="61" t="s">
        <v>8</v>
      </c>
      <c r="I101" s="325">
        <v>78</v>
      </c>
      <c r="J101" s="177">
        <f t="shared" si="10"/>
        <v>109.09080000000002</v>
      </c>
    </row>
    <row r="102" spans="1:11" ht="18" customHeight="1" x14ac:dyDescent="0.25">
      <c r="B102" s="166">
        <v>9</v>
      </c>
      <c r="C102" s="43" t="s">
        <v>80</v>
      </c>
      <c r="D102" s="61" t="s">
        <v>85</v>
      </c>
      <c r="E102" s="68">
        <v>20.001000000000001</v>
      </c>
      <c r="F102" s="68">
        <v>20.001000000000001</v>
      </c>
      <c r="G102" s="69">
        <v>3</v>
      </c>
      <c r="H102" s="67" t="s">
        <v>8</v>
      </c>
      <c r="I102" s="325">
        <v>78</v>
      </c>
      <c r="J102" s="177">
        <f t="shared" si="10"/>
        <v>312.01560000000006</v>
      </c>
    </row>
    <row r="103" spans="1:11" ht="18" customHeight="1" x14ac:dyDescent="0.25">
      <c r="B103" s="166">
        <v>10</v>
      </c>
      <c r="C103" s="38" t="s">
        <v>80</v>
      </c>
      <c r="D103" s="61" t="s">
        <v>86</v>
      </c>
      <c r="E103" s="4">
        <v>20.003</v>
      </c>
      <c r="F103" s="4">
        <v>20.003</v>
      </c>
      <c r="G103" s="60">
        <v>3</v>
      </c>
      <c r="H103" s="61" t="s">
        <v>8</v>
      </c>
      <c r="I103" s="325">
        <v>78</v>
      </c>
      <c r="J103" s="177">
        <f t="shared" si="10"/>
        <v>312.04680000000002</v>
      </c>
    </row>
    <row r="104" spans="1:11" ht="18" customHeight="1" x14ac:dyDescent="0.25">
      <c r="B104" s="166">
        <v>11</v>
      </c>
      <c r="C104" s="63" t="s">
        <v>80</v>
      </c>
      <c r="D104" s="111" t="s">
        <v>96</v>
      </c>
      <c r="E104" s="112">
        <v>10.000999999999999</v>
      </c>
      <c r="F104" s="112">
        <v>10.000999999999999</v>
      </c>
      <c r="G104" s="113">
        <v>4</v>
      </c>
      <c r="H104" s="83" t="s">
        <v>8</v>
      </c>
      <c r="I104" s="325">
        <v>78</v>
      </c>
      <c r="J104" s="177">
        <f>20%*I104*E104</f>
        <v>156.01560000000001</v>
      </c>
    </row>
    <row r="105" spans="1:11" ht="18" customHeight="1" x14ac:dyDescent="0.25">
      <c r="B105" s="166">
        <v>12</v>
      </c>
      <c r="C105" s="38" t="s">
        <v>80</v>
      </c>
      <c r="D105" s="61" t="s">
        <v>87</v>
      </c>
      <c r="E105" s="4">
        <v>7.4009999999999998</v>
      </c>
      <c r="F105" s="4">
        <v>7.4009999999999998</v>
      </c>
      <c r="G105" s="60">
        <v>4</v>
      </c>
      <c r="H105" s="61" t="s">
        <v>8</v>
      </c>
      <c r="I105" s="325">
        <v>78</v>
      </c>
      <c r="J105" s="177">
        <f t="shared" si="10"/>
        <v>115.4556</v>
      </c>
    </row>
    <row r="106" spans="1:11" ht="18" customHeight="1" x14ac:dyDescent="0.25">
      <c r="B106" s="166">
        <v>13</v>
      </c>
      <c r="C106" s="43" t="s">
        <v>80</v>
      </c>
      <c r="D106" s="44" t="s">
        <v>88</v>
      </c>
      <c r="E106" s="45">
        <v>10.000999999999999</v>
      </c>
      <c r="F106" s="45">
        <v>10.000999999999999</v>
      </c>
      <c r="G106" s="69">
        <v>4</v>
      </c>
      <c r="H106" s="67" t="s">
        <v>8</v>
      </c>
      <c r="I106" s="325">
        <v>78</v>
      </c>
      <c r="J106" s="177">
        <f t="shared" si="10"/>
        <v>156.01560000000001</v>
      </c>
    </row>
    <row r="107" spans="1:11" ht="18" customHeight="1" x14ac:dyDescent="0.25">
      <c r="B107" s="166">
        <v>14</v>
      </c>
      <c r="C107" s="43" t="s">
        <v>80</v>
      </c>
      <c r="D107" s="44" t="s">
        <v>89</v>
      </c>
      <c r="E107" s="96">
        <v>10.000999999999999</v>
      </c>
      <c r="F107" s="45">
        <v>10.000999999999999</v>
      </c>
      <c r="G107" s="69">
        <v>4</v>
      </c>
      <c r="H107" s="67" t="s">
        <v>8</v>
      </c>
      <c r="I107" s="325">
        <v>78</v>
      </c>
      <c r="J107" s="177">
        <f t="shared" si="10"/>
        <v>156.01560000000001</v>
      </c>
    </row>
    <row r="108" spans="1:11" ht="18" customHeight="1" x14ac:dyDescent="0.25">
      <c r="B108" s="166">
        <v>15</v>
      </c>
      <c r="C108" s="38" t="s">
        <v>80</v>
      </c>
      <c r="D108" s="61" t="s">
        <v>90</v>
      </c>
      <c r="E108" s="4">
        <v>17.001000000000001</v>
      </c>
      <c r="F108" s="4">
        <v>17.001000000000001</v>
      </c>
      <c r="G108" s="60">
        <v>3</v>
      </c>
      <c r="H108" s="61" t="s">
        <v>8</v>
      </c>
      <c r="I108" s="325">
        <v>78</v>
      </c>
      <c r="J108" s="177">
        <f t="shared" si="10"/>
        <v>265.21560000000005</v>
      </c>
    </row>
    <row r="109" spans="1:11" ht="18" customHeight="1" thickBot="1" x14ac:dyDescent="0.3">
      <c r="B109" s="13">
        <v>16</v>
      </c>
      <c r="C109" s="79" t="s">
        <v>80</v>
      </c>
      <c r="D109" s="83" t="s">
        <v>91</v>
      </c>
      <c r="E109" s="165">
        <v>38.228999999999999</v>
      </c>
      <c r="F109" s="285">
        <v>22.021000000000001</v>
      </c>
      <c r="G109" s="82">
        <v>3</v>
      </c>
      <c r="H109" s="83" t="s">
        <v>8</v>
      </c>
      <c r="I109" s="325">
        <v>78</v>
      </c>
      <c r="J109" s="177">
        <f t="shared" si="10"/>
        <v>596.37240000000008</v>
      </c>
    </row>
    <row r="110" spans="1:11" ht="18" customHeight="1" thickBot="1" x14ac:dyDescent="0.3">
      <c r="B110" s="23"/>
      <c r="C110" s="210" t="s">
        <v>330</v>
      </c>
      <c r="D110" s="390"/>
      <c r="E110" s="391">
        <f>SUM(E94:E109)</f>
        <v>215.935</v>
      </c>
      <c r="F110" s="392"/>
      <c r="G110" s="393"/>
      <c r="H110" s="390"/>
      <c r="I110" s="342"/>
      <c r="J110" s="19"/>
    </row>
    <row r="111" spans="1:11" ht="18" customHeight="1" x14ac:dyDescent="0.25">
      <c r="A111" s="349"/>
      <c r="B111" s="233"/>
      <c r="C111" s="283"/>
      <c r="D111" s="403"/>
      <c r="E111" s="404"/>
      <c r="F111" s="405"/>
      <c r="G111" s="406"/>
      <c r="H111" s="403"/>
      <c r="I111" s="407"/>
      <c r="J111" s="267"/>
      <c r="K111" s="349"/>
    </row>
    <row r="112" spans="1:11" ht="15" customHeight="1" x14ac:dyDescent="0.25">
      <c r="B112" s="166">
        <v>1</v>
      </c>
      <c r="C112" s="32" t="s">
        <v>97</v>
      </c>
      <c r="D112" s="320" t="s">
        <v>98</v>
      </c>
      <c r="E112" s="323">
        <v>7.9649999999999999</v>
      </c>
      <c r="F112" s="323">
        <v>7.9649999999999999</v>
      </c>
      <c r="G112" s="60">
        <v>3</v>
      </c>
      <c r="H112" s="61" t="s">
        <v>8</v>
      </c>
      <c r="I112" s="325">
        <v>78</v>
      </c>
      <c r="J112" s="177">
        <f t="shared" ref="J112:J113" si="11">20%*I112*E112</f>
        <v>124.254</v>
      </c>
    </row>
    <row r="113" spans="2:10" ht="15" customHeight="1" thickBot="1" x14ac:dyDescent="0.3">
      <c r="B113" s="351">
        <v>2</v>
      </c>
      <c r="C113" s="408" t="s">
        <v>97</v>
      </c>
      <c r="D113" s="409" t="s">
        <v>99</v>
      </c>
      <c r="E113" s="410">
        <v>6</v>
      </c>
      <c r="F113" s="410">
        <v>6</v>
      </c>
      <c r="G113" s="411">
        <v>3</v>
      </c>
      <c r="H113" s="412" t="s">
        <v>8</v>
      </c>
      <c r="I113" s="329">
        <v>78</v>
      </c>
      <c r="J113" s="330">
        <f t="shared" si="11"/>
        <v>93.600000000000009</v>
      </c>
    </row>
    <row r="114" spans="2:10" ht="15" customHeight="1" thickBot="1" x14ac:dyDescent="0.3">
      <c r="B114" s="23"/>
      <c r="C114" s="210" t="s">
        <v>330</v>
      </c>
      <c r="D114" s="103"/>
      <c r="E114" s="114">
        <f>SUM(E112:E113)</f>
        <v>13.965</v>
      </c>
      <c r="F114" s="24"/>
      <c r="G114" s="18"/>
      <c r="H114" s="24"/>
      <c r="I114" s="24"/>
      <c r="J114" s="19"/>
    </row>
    <row r="115" spans="2:10" ht="15" customHeight="1" x14ac:dyDescent="0.25">
      <c r="B115" s="166"/>
      <c r="C115" s="93"/>
      <c r="D115" s="98"/>
      <c r="E115" s="98"/>
      <c r="F115" s="31"/>
      <c r="G115" s="60"/>
      <c r="H115" s="31"/>
      <c r="I115" s="31"/>
      <c r="J115" s="176"/>
    </row>
    <row r="116" spans="2:10" x14ac:dyDescent="0.25">
      <c r="B116" s="166">
        <v>1</v>
      </c>
      <c r="C116" s="43" t="s">
        <v>102</v>
      </c>
      <c r="D116" s="47" t="s">
        <v>103</v>
      </c>
      <c r="E116" s="122">
        <v>26.007000000000001</v>
      </c>
      <c r="F116" s="122">
        <v>26.007000000000001</v>
      </c>
      <c r="G116" s="46">
        <v>4</v>
      </c>
      <c r="H116" s="47" t="s">
        <v>8</v>
      </c>
      <c r="I116" s="325">
        <v>78</v>
      </c>
      <c r="J116" s="177">
        <f t="shared" ref="J116:J140" si="12">20%*I116*E116</f>
        <v>405.70920000000007</v>
      </c>
    </row>
    <row r="117" spans="2:10" x14ac:dyDescent="0.25">
      <c r="B117" s="166">
        <v>2</v>
      </c>
      <c r="C117" s="43" t="s">
        <v>102</v>
      </c>
      <c r="D117" s="47" t="s">
        <v>104</v>
      </c>
      <c r="E117" s="122">
        <v>10.01</v>
      </c>
      <c r="F117" s="122">
        <v>10.01</v>
      </c>
      <c r="G117" s="46">
        <v>6</v>
      </c>
      <c r="H117" s="47" t="s">
        <v>8</v>
      </c>
      <c r="I117" s="325">
        <v>78</v>
      </c>
      <c r="J117" s="177">
        <f t="shared" si="12"/>
        <v>156.15600000000001</v>
      </c>
    </row>
    <row r="118" spans="2:10" x14ac:dyDescent="0.25">
      <c r="B118" s="166">
        <v>3</v>
      </c>
      <c r="C118" s="43" t="s">
        <v>102</v>
      </c>
      <c r="D118" s="70" t="s">
        <v>105</v>
      </c>
      <c r="E118" s="122">
        <v>3</v>
      </c>
      <c r="F118" s="122">
        <v>3</v>
      </c>
      <c r="G118" s="46">
        <v>4</v>
      </c>
      <c r="H118" s="47" t="s">
        <v>8</v>
      </c>
      <c r="I118" s="325">
        <v>78</v>
      </c>
      <c r="J118" s="177">
        <f t="shared" si="12"/>
        <v>46.800000000000004</v>
      </c>
    </row>
    <row r="119" spans="2:10" x14ac:dyDescent="0.25">
      <c r="B119" s="166">
        <v>4</v>
      </c>
      <c r="C119" s="43" t="s">
        <v>102</v>
      </c>
      <c r="D119" s="47" t="s">
        <v>106</v>
      </c>
      <c r="E119" s="122">
        <v>12.651999999999999</v>
      </c>
      <c r="F119" s="288">
        <v>11.799379999999999</v>
      </c>
      <c r="G119" s="46">
        <v>3</v>
      </c>
      <c r="H119" s="47" t="s">
        <v>8</v>
      </c>
      <c r="I119" s="325">
        <v>78</v>
      </c>
      <c r="J119" s="177">
        <f t="shared" si="12"/>
        <v>197.37120000000002</v>
      </c>
    </row>
    <row r="120" spans="2:10" x14ac:dyDescent="0.25">
      <c r="B120" s="166">
        <v>5</v>
      </c>
      <c r="C120" s="43" t="s">
        <v>102</v>
      </c>
      <c r="D120" s="47" t="s">
        <v>107</v>
      </c>
      <c r="E120" s="122">
        <v>14.010999999999999</v>
      </c>
      <c r="F120" s="122">
        <v>14.010999999999999</v>
      </c>
      <c r="G120" s="46">
        <v>3</v>
      </c>
      <c r="H120" s="47" t="s">
        <v>8</v>
      </c>
      <c r="I120" s="325">
        <v>78</v>
      </c>
      <c r="J120" s="177">
        <f t="shared" si="12"/>
        <v>218.57160000000002</v>
      </c>
    </row>
    <row r="121" spans="2:10" x14ac:dyDescent="0.25">
      <c r="B121" s="166">
        <v>6</v>
      </c>
      <c r="C121" s="43" t="s">
        <v>102</v>
      </c>
      <c r="D121" s="47" t="s">
        <v>108</v>
      </c>
      <c r="E121" s="122">
        <v>8.0020000000000007</v>
      </c>
      <c r="F121" s="288">
        <v>7.8255699999999999</v>
      </c>
      <c r="G121" s="46">
        <v>4</v>
      </c>
      <c r="H121" s="47" t="s">
        <v>8</v>
      </c>
      <c r="I121" s="325">
        <v>78</v>
      </c>
      <c r="J121" s="177">
        <f t="shared" si="12"/>
        <v>124.83120000000002</v>
      </c>
    </row>
    <row r="122" spans="2:10" x14ac:dyDescent="0.25">
      <c r="B122" s="166">
        <v>7</v>
      </c>
      <c r="C122" s="43" t="s">
        <v>102</v>
      </c>
      <c r="D122" s="47" t="s">
        <v>109</v>
      </c>
      <c r="E122" s="122">
        <v>8.0039999999999996</v>
      </c>
      <c r="F122" s="288">
        <v>7.7142100000000005</v>
      </c>
      <c r="G122" s="46">
        <v>4</v>
      </c>
      <c r="H122" s="47" t="s">
        <v>8</v>
      </c>
      <c r="I122" s="325">
        <v>78</v>
      </c>
      <c r="J122" s="177">
        <f t="shared" si="12"/>
        <v>124.86240000000001</v>
      </c>
    </row>
    <row r="123" spans="2:10" x14ac:dyDescent="0.25">
      <c r="B123" s="166">
        <v>8</v>
      </c>
      <c r="C123" s="43" t="s">
        <v>102</v>
      </c>
      <c r="D123" s="70" t="s">
        <v>110</v>
      </c>
      <c r="E123" s="96">
        <v>10.003</v>
      </c>
      <c r="F123" s="96">
        <v>10.003</v>
      </c>
      <c r="G123" s="46">
        <v>3</v>
      </c>
      <c r="H123" s="47" t="s">
        <v>8</v>
      </c>
      <c r="I123" s="325">
        <v>78</v>
      </c>
      <c r="J123" s="177">
        <f t="shared" si="12"/>
        <v>156.04680000000002</v>
      </c>
    </row>
    <row r="124" spans="2:10" x14ac:dyDescent="0.25">
      <c r="B124" s="166">
        <v>9</v>
      </c>
      <c r="C124" s="43" t="s">
        <v>102</v>
      </c>
      <c r="D124" s="47" t="s">
        <v>111</v>
      </c>
      <c r="E124" s="122">
        <v>20.007999999999999</v>
      </c>
      <c r="F124" s="288">
        <v>18.827000000000002</v>
      </c>
      <c r="G124" s="46">
        <v>4</v>
      </c>
      <c r="H124" s="47" t="s">
        <v>8</v>
      </c>
      <c r="I124" s="325">
        <v>78</v>
      </c>
      <c r="J124" s="177">
        <f t="shared" si="12"/>
        <v>312.12479999999999</v>
      </c>
    </row>
    <row r="125" spans="2:10" x14ac:dyDescent="0.25">
      <c r="B125" s="166">
        <v>10</v>
      </c>
      <c r="C125" s="43" t="s">
        <v>102</v>
      </c>
      <c r="D125" s="47" t="s">
        <v>112</v>
      </c>
      <c r="E125" s="122">
        <v>21.925000000000001</v>
      </c>
      <c r="F125" s="122">
        <v>21.925000000000001</v>
      </c>
      <c r="G125" s="46">
        <v>3</v>
      </c>
      <c r="H125" s="47" t="s">
        <v>8</v>
      </c>
      <c r="I125" s="325">
        <v>78</v>
      </c>
      <c r="J125" s="177">
        <f t="shared" si="12"/>
        <v>342.03000000000003</v>
      </c>
    </row>
    <row r="126" spans="2:10" x14ac:dyDescent="0.25">
      <c r="B126" s="166">
        <v>11</v>
      </c>
      <c r="C126" s="43" t="s">
        <v>102</v>
      </c>
      <c r="D126" s="47" t="s">
        <v>113</v>
      </c>
      <c r="E126" s="122">
        <v>30.007000000000001</v>
      </c>
      <c r="F126" s="288">
        <v>29.302</v>
      </c>
      <c r="G126" s="46">
        <v>4</v>
      </c>
      <c r="H126" s="47" t="s">
        <v>8</v>
      </c>
      <c r="I126" s="325">
        <v>78</v>
      </c>
      <c r="J126" s="177">
        <f t="shared" si="12"/>
        <v>468.10920000000004</v>
      </c>
    </row>
    <row r="127" spans="2:10" x14ac:dyDescent="0.25">
      <c r="B127" s="166">
        <v>13</v>
      </c>
      <c r="C127" s="127" t="s">
        <v>102</v>
      </c>
      <c r="D127" s="128" t="s">
        <v>127</v>
      </c>
      <c r="E127" s="129">
        <v>6.0019999999999998</v>
      </c>
      <c r="F127" s="289">
        <v>5.9496899999999995</v>
      </c>
      <c r="G127" s="113">
        <v>4</v>
      </c>
      <c r="H127" s="128" t="s">
        <v>8</v>
      </c>
      <c r="I127" s="325">
        <v>78</v>
      </c>
      <c r="J127" s="177">
        <f>20%*I127*E127</f>
        <v>93.631200000000007</v>
      </c>
    </row>
    <row r="128" spans="2:10" x14ac:dyDescent="0.25">
      <c r="B128" s="166">
        <v>12</v>
      </c>
      <c r="C128" s="123" t="s">
        <v>102</v>
      </c>
      <c r="D128" s="124" t="s">
        <v>126</v>
      </c>
      <c r="E128" s="125">
        <v>7.0010000000000003</v>
      </c>
      <c r="F128" s="288">
        <v>6.9271700000000003</v>
      </c>
      <c r="G128" s="126">
        <v>4</v>
      </c>
      <c r="H128" s="124" t="s">
        <v>8</v>
      </c>
      <c r="I128" s="325">
        <v>78</v>
      </c>
      <c r="J128" s="177">
        <f>20%*I128*E128</f>
        <v>109.21560000000001</v>
      </c>
    </row>
    <row r="129" spans="2:10" x14ac:dyDescent="0.25">
      <c r="B129" s="166">
        <v>14</v>
      </c>
      <c r="C129" s="43" t="s">
        <v>102</v>
      </c>
      <c r="D129" s="47" t="s">
        <v>114</v>
      </c>
      <c r="E129" s="122">
        <v>37.006999999999998</v>
      </c>
      <c r="F129" s="288">
        <v>29.9878</v>
      </c>
      <c r="G129" s="46">
        <v>4</v>
      </c>
      <c r="H129" s="47" t="s">
        <v>8</v>
      </c>
      <c r="I129" s="325">
        <v>78</v>
      </c>
      <c r="J129" s="177">
        <f t="shared" si="12"/>
        <v>577.30920000000003</v>
      </c>
    </row>
    <row r="130" spans="2:10" x14ac:dyDescent="0.25">
      <c r="B130" s="166">
        <v>15</v>
      </c>
      <c r="C130" s="43" t="s">
        <v>102</v>
      </c>
      <c r="D130" s="47" t="s">
        <v>115</v>
      </c>
      <c r="E130" s="122">
        <v>21.007000000000001</v>
      </c>
      <c r="F130" s="122">
        <v>21.007000000000001</v>
      </c>
      <c r="G130" s="46">
        <v>4</v>
      </c>
      <c r="H130" s="47" t="s">
        <v>8</v>
      </c>
      <c r="I130" s="325">
        <v>78</v>
      </c>
      <c r="J130" s="177">
        <f t="shared" si="12"/>
        <v>327.70920000000007</v>
      </c>
    </row>
    <row r="131" spans="2:10" x14ac:dyDescent="0.25">
      <c r="B131" s="166">
        <v>16</v>
      </c>
      <c r="C131" s="43" t="s">
        <v>102</v>
      </c>
      <c r="D131" s="47" t="s">
        <v>116</v>
      </c>
      <c r="E131" s="122">
        <v>36.997</v>
      </c>
      <c r="F131" s="122">
        <v>36.997</v>
      </c>
      <c r="G131" s="46">
        <v>4</v>
      </c>
      <c r="H131" s="47" t="s">
        <v>8</v>
      </c>
      <c r="I131" s="325">
        <v>78</v>
      </c>
      <c r="J131" s="177">
        <f t="shared" si="12"/>
        <v>577.15320000000008</v>
      </c>
    </row>
    <row r="132" spans="2:10" x14ac:dyDescent="0.25">
      <c r="B132" s="166">
        <v>17</v>
      </c>
      <c r="C132" s="43" t="s">
        <v>102</v>
      </c>
      <c r="D132" s="47" t="s">
        <v>117</v>
      </c>
      <c r="E132" s="122">
        <v>20.009</v>
      </c>
      <c r="F132" s="122">
        <v>20.009</v>
      </c>
      <c r="G132" s="46">
        <v>3</v>
      </c>
      <c r="H132" s="47" t="s">
        <v>8</v>
      </c>
      <c r="I132" s="325">
        <v>78</v>
      </c>
      <c r="J132" s="177">
        <f t="shared" si="12"/>
        <v>312.14040000000006</v>
      </c>
    </row>
    <row r="133" spans="2:10" x14ac:dyDescent="0.25">
      <c r="B133" s="166">
        <v>18</v>
      </c>
      <c r="C133" s="43" t="s">
        <v>102</v>
      </c>
      <c r="D133" s="47" t="s">
        <v>118</v>
      </c>
      <c r="E133" s="122">
        <v>19.004000000000001</v>
      </c>
      <c r="F133" s="122">
        <v>19.004000000000001</v>
      </c>
      <c r="G133" s="46">
        <v>3</v>
      </c>
      <c r="H133" s="47" t="s">
        <v>8</v>
      </c>
      <c r="I133" s="325">
        <v>78</v>
      </c>
      <c r="J133" s="177">
        <f t="shared" si="12"/>
        <v>296.46240000000006</v>
      </c>
    </row>
    <row r="134" spans="2:10" x14ac:dyDescent="0.25">
      <c r="B134" s="166">
        <v>19</v>
      </c>
      <c r="C134" s="43" t="s">
        <v>102</v>
      </c>
      <c r="D134" s="47" t="s">
        <v>119</v>
      </c>
      <c r="E134" s="122">
        <v>19.004999999999999</v>
      </c>
      <c r="F134" s="122">
        <v>19.004999999999999</v>
      </c>
      <c r="G134" s="46">
        <v>3</v>
      </c>
      <c r="H134" s="47" t="s">
        <v>8</v>
      </c>
      <c r="I134" s="325">
        <v>78</v>
      </c>
      <c r="J134" s="177">
        <f t="shared" si="12"/>
        <v>296.47800000000001</v>
      </c>
    </row>
    <row r="135" spans="2:10" x14ac:dyDescent="0.25">
      <c r="B135" s="166">
        <v>20</v>
      </c>
      <c r="C135" s="43" t="s">
        <v>102</v>
      </c>
      <c r="D135" s="47" t="s">
        <v>120</v>
      </c>
      <c r="E135" s="122">
        <v>20.007000000000001</v>
      </c>
      <c r="F135" s="122">
        <v>20.007000000000001</v>
      </c>
      <c r="G135" s="46">
        <v>3</v>
      </c>
      <c r="H135" s="47" t="s">
        <v>8</v>
      </c>
      <c r="I135" s="325">
        <v>78</v>
      </c>
      <c r="J135" s="177">
        <f t="shared" si="12"/>
        <v>312.10920000000004</v>
      </c>
    </row>
    <row r="136" spans="2:10" x14ac:dyDescent="0.25">
      <c r="B136" s="166">
        <v>21</v>
      </c>
      <c r="C136" s="43" t="s">
        <v>102</v>
      </c>
      <c r="D136" s="47" t="s">
        <v>121</v>
      </c>
      <c r="E136" s="122">
        <v>4.5019999999999998</v>
      </c>
      <c r="F136" s="288">
        <v>4.4286700000000003</v>
      </c>
      <c r="G136" s="46">
        <v>3</v>
      </c>
      <c r="H136" s="47" t="s">
        <v>8</v>
      </c>
      <c r="I136" s="325">
        <v>78</v>
      </c>
      <c r="J136" s="177">
        <f t="shared" si="12"/>
        <v>70.231200000000001</v>
      </c>
    </row>
    <row r="137" spans="2:10" x14ac:dyDescent="0.25">
      <c r="B137" s="166">
        <v>22</v>
      </c>
      <c r="C137" s="43" t="s">
        <v>102</v>
      </c>
      <c r="D137" s="47" t="s">
        <v>122</v>
      </c>
      <c r="E137" s="122">
        <v>14.503</v>
      </c>
      <c r="F137" s="122">
        <v>14.503</v>
      </c>
      <c r="G137" s="46">
        <v>3</v>
      </c>
      <c r="H137" s="47" t="s">
        <v>8</v>
      </c>
      <c r="I137" s="325">
        <v>78</v>
      </c>
      <c r="J137" s="177">
        <f t="shared" si="12"/>
        <v>226.24680000000004</v>
      </c>
    </row>
    <row r="138" spans="2:10" x14ac:dyDescent="0.25">
      <c r="B138" s="166">
        <v>23</v>
      </c>
      <c r="C138" s="43" t="s">
        <v>102</v>
      </c>
      <c r="D138" s="317" t="s">
        <v>123</v>
      </c>
      <c r="E138" s="318">
        <v>3</v>
      </c>
      <c r="F138" s="288">
        <v>2.8825599999999998</v>
      </c>
      <c r="G138" s="46">
        <v>3</v>
      </c>
      <c r="H138" s="47" t="s">
        <v>8</v>
      </c>
      <c r="I138" s="325">
        <v>78</v>
      </c>
      <c r="J138" s="177">
        <f t="shared" si="12"/>
        <v>46.800000000000004</v>
      </c>
    </row>
    <row r="139" spans="2:10" x14ac:dyDescent="0.25">
      <c r="B139" s="166">
        <v>24</v>
      </c>
      <c r="C139" s="43" t="s">
        <v>102</v>
      </c>
      <c r="D139" s="47" t="s">
        <v>124</v>
      </c>
      <c r="E139" s="122">
        <v>36.991</v>
      </c>
      <c r="F139" s="122">
        <v>36.991</v>
      </c>
      <c r="G139" s="46">
        <v>3</v>
      </c>
      <c r="H139" s="47" t="s">
        <v>8</v>
      </c>
      <c r="I139" s="325">
        <v>78</v>
      </c>
      <c r="J139" s="177">
        <f t="shared" si="12"/>
        <v>577.05960000000005</v>
      </c>
    </row>
    <row r="140" spans="2:10" ht="15.75" thickBot="1" x14ac:dyDescent="0.3">
      <c r="B140" s="166">
        <v>25</v>
      </c>
      <c r="C140" s="43" t="s">
        <v>102</v>
      </c>
      <c r="D140" s="47" t="s">
        <v>125</v>
      </c>
      <c r="E140" s="122">
        <v>10.013999999999999</v>
      </c>
      <c r="F140" s="122">
        <v>10.013999999999999</v>
      </c>
      <c r="G140" s="46">
        <v>3</v>
      </c>
      <c r="H140" s="47" t="s">
        <v>8</v>
      </c>
      <c r="I140" s="325">
        <v>78</v>
      </c>
      <c r="J140" s="177">
        <f t="shared" si="12"/>
        <v>156.2184</v>
      </c>
    </row>
    <row r="141" spans="2:10" ht="15.75" thickBot="1" x14ac:dyDescent="0.3">
      <c r="B141" s="23"/>
      <c r="C141" s="210" t="s">
        <v>330</v>
      </c>
      <c r="D141" s="53"/>
      <c r="E141" s="118">
        <f>SUM(E116:E140)</f>
        <v>418.67800000000005</v>
      </c>
      <c r="F141" s="118"/>
      <c r="G141" s="56"/>
      <c r="H141" s="17"/>
      <c r="I141" s="17"/>
      <c r="J141" s="19"/>
    </row>
    <row r="142" spans="2:10" ht="15" customHeight="1" x14ac:dyDescent="0.25">
      <c r="B142" s="58"/>
      <c r="C142" s="75"/>
      <c r="D142" s="130"/>
      <c r="E142" s="131"/>
      <c r="F142" s="131"/>
      <c r="G142" s="132"/>
      <c r="H142" s="20"/>
      <c r="I142" s="20"/>
      <c r="J142" s="22"/>
    </row>
    <row r="143" spans="2:10" x14ac:dyDescent="0.25">
      <c r="B143" s="166">
        <v>1</v>
      </c>
      <c r="C143" s="32" t="s">
        <v>128</v>
      </c>
      <c r="D143" s="33" t="s">
        <v>129</v>
      </c>
      <c r="E143" s="34">
        <v>30.074000000000002</v>
      </c>
      <c r="F143" s="288">
        <v>29.39507</v>
      </c>
      <c r="G143" s="35">
        <v>3</v>
      </c>
      <c r="H143" s="33" t="s">
        <v>8</v>
      </c>
      <c r="I143" s="325">
        <v>78</v>
      </c>
      <c r="J143" s="177">
        <f t="shared" ref="J143:J153" si="13">20%*I143*E143</f>
        <v>469.15440000000007</v>
      </c>
    </row>
    <row r="144" spans="2:10" x14ac:dyDescent="0.25">
      <c r="B144" s="166">
        <v>2</v>
      </c>
      <c r="C144" s="32" t="s">
        <v>128</v>
      </c>
      <c r="D144" s="33" t="s">
        <v>130</v>
      </c>
      <c r="E144" s="34">
        <v>15.522</v>
      </c>
      <c r="F144" s="34">
        <v>15.522</v>
      </c>
      <c r="G144" s="35">
        <v>3</v>
      </c>
      <c r="H144" s="33" t="s">
        <v>8</v>
      </c>
      <c r="I144" s="325">
        <v>78</v>
      </c>
      <c r="J144" s="177">
        <f t="shared" si="13"/>
        <v>242.14320000000004</v>
      </c>
    </row>
    <row r="145" spans="2:10" x14ac:dyDescent="0.25">
      <c r="B145" s="166">
        <v>3</v>
      </c>
      <c r="C145" s="32" t="s">
        <v>128</v>
      </c>
      <c r="D145" s="33" t="s">
        <v>133</v>
      </c>
      <c r="E145" s="34">
        <v>13.77</v>
      </c>
      <c r="F145" s="34">
        <v>13.77</v>
      </c>
      <c r="G145" s="35">
        <v>3</v>
      </c>
      <c r="H145" s="33" t="s">
        <v>8</v>
      </c>
      <c r="I145" s="325">
        <v>78</v>
      </c>
      <c r="J145" s="177">
        <f t="shared" si="13"/>
        <v>214.81200000000001</v>
      </c>
    </row>
    <row r="146" spans="2:10" x14ac:dyDescent="0.25">
      <c r="B146" s="166">
        <v>4</v>
      </c>
      <c r="C146" s="32" t="s">
        <v>128</v>
      </c>
      <c r="D146" s="33" t="s">
        <v>134</v>
      </c>
      <c r="E146" s="34">
        <v>12.901999999999999</v>
      </c>
      <c r="F146" s="34">
        <v>12.901999999999999</v>
      </c>
      <c r="G146" s="35">
        <v>3</v>
      </c>
      <c r="H146" s="33" t="s">
        <v>8</v>
      </c>
      <c r="I146" s="325">
        <v>78</v>
      </c>
      <c r="J146" s="177">
        <f t="shared" si="13"/>
        <v>201.27119999999999</v>
      </c>
    </row>
    <row r="147" spans="2:10" x14ac:dyDescent="0.25">
      <c r="B147" s="166">
        <v>5</v>
      </c>
      <c r="C147" s="32" t="s">
        <v>128</v>
      </c>
      <c r="D147" s="33" t="s">
        <v>135</v>
      </c>
      <c r="E147" s="34">
        <v>17.503</v>
      </c>
      <c r="F147" s="34">
        <v>17.503</v>
      </c>
      <c r="G147" s="35">
        <v>3</v>
      </c>
      <c r="H147" s="33" t="s">
        <v>8</v>
      </c>
      <c r="I147" s="325">
        <v>78</v>
      </c>
      <c r="J147" s="177">
        <f t="shared" si="13"/>
        <v>273.04680000000002</v>
      </c>
    </row>
    <row r="148" spans="2:10" x14ac:dyDescent="0.25">
      <c r="B148" s="166">
        <v>6</v>
      </c>
      <c r="C148" s="32" t="s">
        <v>128</v>
      </c>
      <c r="D148" s="84" t="s">
        <v>131</v>
      </c>
      <c r="E148" s="37">
        <v>8.0009999999999994</v>
      </c>
      <c r="F148" s="37">
        <v>8.0009999999999994</v>
      </c>
      <c r="G148" s="35">
        <v>3</v>
      </c>
      <c r="H148" s="33" t="s">
        <v>8</v>
      </c>
      <c r="I148" s="325">
        <v>78</v>
      </c>
      <c r="J148" s="177">
        <f>20%*I148*E148</f>
        <v>124.8156</v>
      </c>
    </row>
    <row r="149" spans="2:10" x14ac:dyDescent="0.25">
      <c r="B149" s="166">
        <v>7</v>
      </c>
      <c r="C149" s="32" t="s">
        <v>128</v>
      </c>
      <c r="D149" s="84" t="s">
        <v>132</v>
      </c>
      <c r="E149" s="115">
        <v>5.7690000000000001</v>
      </c>
      <c r="F149" s="115">
        <v>5.7690000000000001</v>
      </c>
      <c r="G149" s="35">
        <v>3</v>
      </c>
      <c r="H149" s="33" t="s">
        <v>8</v>
      </c>
      <c r="I149" s="325">
        <v>78</v>
      </c>
      <c r="J149" s="177">
        <f>20%*I149*E149</f>
        <v>89.996400000000008</v>
      </c>
    </row>
    <row r="150" spans="2:10" x14ac:dyDescent="0.25">
      <c r="B150" s="166">
        <v>8</v>
      </c>
      <c r="C150" s="38" t="s">
        <v>128</v>
      </c>
      <c r="D150" s="42" t="s">
        <v>136</v>
      </c>
      <c r="E150" s="133">
        <v>10.769</v>
      </c>
      <c r="F150" s="133">
        <v>10.239000000000001</v>
      </c>
      <c r="G150" s="41">
        <v>3</v>
      </c>
      <c r="H150" s="42" t="s">
        <v>8</v>
      </c>
      <c r="I150" s="325">
        <v>78</v>
      </c>
      <c r="J150" s="177">
        <f t="shared" si="13"/>
        <v>167.99640000000002</v>
      </c>
    </row>
    <row r="151" spans="2:10" x14ac:dyDescent="0.25">
      <c r="B151" s="166">
        <v>9</v>
      </c>
      <c r="C151" s="32" t="s">
        <v>128</v>
      </c>
      <c r="D151" s="33" t="s">
        <v>137</v>
      </c>
      <c r="E151" s="34">
        <v>34.003</v>
      </c>
      <c r="F151" s="34">
        <v>34.003</v>
      </c>
      <c r="G151" s="35">
        <v>3</v>
      </c>
      <c r="H151" s="33" t="s">
        <v>8</v>
      </c>
      <c r="I151" s="350">
        <v>78</v>
      </c>
      <c r="J151" s="176">
        <f t="shared" si="13"/>
        <v>530.44680000000005</v>
      </c>
    </row>
    <row r="152" spans="2:10" x14ac:dyDescent="0.25">
      <c r="B152" s="166">
        <v>10</v>
      </c>
      <c r="C152" s="32" t="s">
        <v>128</v>
      </c>
      <c r="D152" s="33" t="s">
        <v>138</v>
      </c>
      <c r="E152" s="34">
        <v>18.001000000000001</v>
      </c>
      <c r="F152" s="34">
        <v>18.001000000000001</v>
      </c>
      <c r="G152" s="35">
        <v>3</v>
      </c>
      <c r="H152" s="33" t="s">
        <v>8</v>
      </c>
      <c r="I152" s="350">
        <v>78</v>
      </c>
      <c r="J152" s="176">
        <f t="shared" si="13"/>
        <v>280.81560000000002</v>
      </c>
    </row>
    <row r="153" spans="2:10" ht="15.75" thickBot="1" x14ac:dyDescent="0.3">
      <c r="B153" s="166">
        <v>11</v>
      </c>
      <c r="C153" s="48" t="s">
        <v>128</v>
      </c>
      <c r="D153" s="52" t="s">
        <v>139</v>
      </c>
      <c r="E153" s="134">
        <v>10.000999999999999</v>
      </c>
      <c r="F153" s="134">
        <v>10.000999999999999</v>
      </c>
      <c r="G153" s="51">
        <v>3</v>
      </c>
      <c r="H153" s="52" t="s">
        <v>8</v>
      </c>
      <c r="I153" s="325">
        <v>78</v>
      </c>
      <c r="J153" s="177">
        <f t="shared" si="13"/>
        <v>156.01560000000001</v>
      </c>
    </row>
    <row r="154" spans="2:10" ht="15.75" thickBot="1" x14ac:dyDescent="0.3">
      <c r="B154" s="23"/>
      <c r="C154" s="210" t="s">
        <v>330</v>
      </c>
      <c r="D154" s="136"/>
      <c r="E154" s="137">
        <f>SUM(E143:E153)</f>
        <v>176.31500000000003</v>
      </c>
      <c r="F154" s="138"/>
      <c r="G154" s="18"/>
      <c r="H154" s="139"/>
      <c r="I154" s="139"/>
      <c r="J154" s="19"/>
    </row>
    <row r="155" spans="2:10" x14ac:dyDescent="0.25">
      <c r="B155" s="233"/>
      <c r="C155" s="265"/>
      <c r="D155" s="265"/>
      <c r="E155" s="265"/>
      <c r="F155" s="265"/>
      <c r="G155" s="266"/>
      <c r="H155" s="265"/>
      <c r="I155" s="265"/>
      <c r="J155" s="267"/>
    </row>
    <row r="156" spans="2:10" ht="18" customHeight="1" x14ac:dyDescent="0.25">
      <c r="B156" s="166">
        <v>1</v>
      </c>
      <c r="C156" s="38" t="s">
        <v>140</v>
      </c>
      <c r="D156" s="42" t="s">
        <v>141</v>
      </c>
      <c r="E156" s="133">
        <v>19.004999999999999</v>
      </c>
      <c r="F156" s="133">
        <v>18.63278</v>
      </c>
      <c r="G156" s="41">
        <v>4</v>
      </c>
      <c r="H156" s="42" t="s">
        <v>8</v>
      </c>
      <c r="I156" s="350">
        <v>78</v>
      </c>
      <c r="J156" s="176">
        <f t="shared" ref="J156:J159" si="14">20%*I156*E156</f>
        <v>296.47800000000001</v>
      </c>
    </row>
    <row r="157" spans="2:10" ht="18" customHeight="1" x14ac:dyDescent="0.25">
      <c r="B157" s="166">
        <v>2</v>
      </c>
      <c r="C157" s="38" t="s">
        <v>140</v>
      </c>
      <c r="D157" s="144" t="s">
        <v>142</v>
      </c>
      <c r="E157" s="145">
        <v>10.000999999999999</v>
      </c>
      <c r="F157" s="145">
        <v>10.000999999999999</v>
      </c>
      <c r="G157" s="41">
        <v>5</v>
      </c>
      <c r="H157" s="42" t="s">
        <v>8</v>
      </c>
      <c r="I157" s="325">
        <v>78</v>
      </c>
      <c r="J157" s="177">
        <f t="shared" si="14"/>
        <v>156.01560000000001</v>
      </c>
    </row>
    <row r="158" spans="2:10" ht="18" customHeight="1" x14ac:dyDescent="0.25">
      <c r="B158" s="166">
        <v>3</v>
      </c>
      <c r="C158" s="43" t="s">
        <v>140</v>
      </c>
      <c r="D158" s="47" t="s">
        <v>143</v>
      </c>
      <c r="E158" s="122">
        <v>10.002000000000001</v>
      </c>
      <c r="F158" s="122">
        <v>10.002000000000001</v>
      </c>
      <c r="G158" s="46">
        <v>5</v>
      </c>
      <c r="H158" s="47" t="s">
        <v>8</v>
      </c>
      <c r="I158" s="325">
        <v>78</v>
      </c>
      <c r="J158" s="177">
        <f t="shared" si="14"/>
        <v>156.03120000000001</v>
      </c>
    </row>
    <row r="159" spans="2:10" ht="18" customHeight="1" thickBot="1" x14ac:dyDescent="0.3">
      <c r="B159" s="246">
        <v>4</v>
      </c>
      <c r="C159" s="352" t="s">
        <v>140</v>
      </c>
      <c r="D159" s="401" t="s">
        <v>144</v>
      </c>
      <c r="E159" s="413">
        <v>23.998999999999999</v>
      </c>
      <c r="F159" s="413">
        <v>23.998999999999999</v>
      </c>
      <c r="G159" s="400">
        <v>4</v>
      </c>
      <c r="H159" s="401" t="s">
        <v>8</v>
      </c>
      <c r="I159" s="329">
        <v>78</v>
      </c>
      <c r="J159" s="330">
        <f t="shared" si="14"/>
        <v>374.38440000000003</v>
      </c>
    </row>
    <row r="160" spans="2:10" ht="18" customHeight="1" thickBot="1" x14ac:dyDescent="0.3">
      <c r="B160" s="23"/>
      <c r="C160" s="210" t="s">
        <v>330</v>
      </c>
      <c r="D160" s="136"/>
      <c r="E160" s="137">
        <f>SUM(E156:E159)</f>
        <v>63.007000000000005</v>
      </c>
      <c r="F160" s="138"/>
      <c r="G160" s="18"/>
      <c r="H160" s="139"/>
      <c r="I160" s="139"/>
      <c r="J160" s="19"/>
    </row>
    <row r="161" spans="2:10" ht="15.95" customHeight="1" x14ac:dyDescent="0.25">
      <c r="B161" s="58"/>
      <c r="C161" s="140"/>
      <c r="D161" s="141"/>
      <c r="E161" s="142"/>
      <c r="F161" s="142"/>
      <c r="G161" s="21"/>
      <c r="H161" s="143"/>
      <c r="I161" s="143"/>
      <c r="J161" s="15"/>
    </row>
    <row r="162" spans="2:10" ht="18" customHeight="1" thickBot="1" x14ac:dyDescent="0.3">
      <c r="B162" s="13">
        <v>1</v>
      </c>
      <c r="C162" s="146" t="s">
        <v>145</v>
      </c>
      <c r="D162" s="52" t="s">
        <v>146</v>
      </c>
      <c r="E162" s="134">
        <v>4.335</v>
      </c>
      <c r="F162" s="135">
        <v>3.9744299999999999</v>
      </c>
      <c r="G162" s="51">
        <v>3</v>
      </c>
      <c r="H162" s="52" t="s">
        <v>8</v>
      </c>
      <c r="I162" s="325">
        <v>78</v>
      </c>
      <c r="J162" s="177">
        <f t="shared" ref="J162:J178" si="15">20%*I162*E162</f>
        <v>67.626000000000005</v>
      </c>
    </row>
    <row r="163" spans="2:10" ht="18" customHeight="1" thickBot="1" x14ac:dyDescent="0.3">
      <c r="B163" s="23"/>
      <c r="C163" s="210" t="s">
        <v>330</v>
      </c>
      <c r="D163" s="136"/>
      <c r="E163" s="137">
        <v>4.335</v>
      </c>
      <c r="F163" s="138"/>
      <c r="G163" s="18"/>
      <c r="H163" s="139"/>
      <c r="I163" s="139"/>
      <c r="J163" s="19"/>
    </row>
    <row r="164" spans="2:10" ht="15.95" customHeight="1" x14ac:dyDescent="0.25">
      <c r="B164" s="58"/>
      <c r="C164" s="140"/>
      <c r="D164" s="141"/>
      <c r="E164" s="142"/>
      <c r="F164" s="142"/>
      <c r="G164" s="21"/>
      <c r="H164" s="143"/>
      <c r="I164" s="143"/>
      <c r="J164" s="22"/>
    </row>
    <row r="165" spans="2:10" ht="18" customHeight="1" x14ac:dyDescent="0.25">
      <c r="B165" s="58">
        <v>1</v>
      </c>
      <c r="C165" s="43" t="s">
        <v>147</v>
      </c>
      <c r="D165" s="70" t="s">
        <v>148</v>
      </c>
      <c r="E165" s="45">
        <v>4.968</v>
      </c>
      <c r="F165" s="45">
        <v>4.968</v>
      </c>
      <c r="G165" s="69">
        <v>3</v>
      </c>
      <c r="H165" s="67" t="s">
        <v>8</v>
      </c>
      <c r="I165" s="325">
        <v>78</v>
      </c>
      <c r="J165" s="176">
        <f t="shared" si="15"/>
        <v>77.500800000000012</v>
      </c>
    </row>
    <row r="166" spans="2:10" ht="18" customHeight="1" x14ac:dyDescent="0.25">
      <c r="B166" s="58">
        <v>2</v>
      </c>
      <c r="C166" s="43" t="s">
        <v>147</v>
      </c>
      <c r="D166" s="70" t="s">
        <v>149</v>
      </c>
      <c r="E166" s="45">
        <v>4.4009999999999998</v>
      </c>
      <c r="F166" s="45">
        <v>4.4009999999999998</v>
      </c>
      <c r="G166" s="69">
        <v>3</v>
      </c>
      <c r="H166" s="67" t="s">
        <v>8</v>
      </c>
      <c r="I166" s="325">
        <v>78</v>
      </c>
      <c r="J166" s="176">
        <f t="shared" si="15"/>
        <v>68.655600000000007</v>
      </c>
    </row>
    <row r="167" spans="2:10" ht="18" customHeight="1" x14ac:dyDescent="0.25">
      <c r="B167" s="58">
        <v>3</v>
      </c>
      <c r="C167" s="43" t="s">
        <v>147</v>
      </c>
      <c r="D167" s="70" t="s">
        <v>150</v>
      </c>
      <c r="E167" s="45">
        <v>4.4009999999999998</v>
      </c>
      <c r="F167" s="45">
        <v>4.4009999999999998</v>
      </c>
      <c r="G167" s="69">
        <v>3</v>
      </c>
      <c r="H167" s="67" t="s">
        <v>8</v>
      </c>
      <c r="I167" s="325">
        <v>78</v>
      </c>
      <c r="J167" s="176">
        <f t="shared" si="15"/>
        <v>68.655600000000007</v>
      </c>
    </row>
    <row r="168" spans="2:10" ht="18" customHeight="1" x14ac:dyDescent="0.25">
      <c r="B168" s="58">
        <v>4</v>
      </c>
      <c r="C168" s="43" t="s">
        <v>147</v>
      </c>
      <c r="D168" s="70" t="s">
        <v>151</v>
      </c>
      <c r="E168" s="45">
        <v>4.4009999999999998</v>
      </c>
      <c r="F168" s="45">
        <v>4.4009999999999998</v>
      </c>
      <c r="G168" s="69">
        <v>3</v>
      </c>
      <c r="H168" s="67" t="s">
        <v>8</v>
      </c>
      <c r="I168" s="325">
        <v>78</v>
      </c>
      <c r="J168" s="176">
        <f t="shared" si="15"/>
        <v>68.655600000000007</v>
      </c>
    </row>
    <row r="169" spans="2:10" ht="18" customHeight="1" x14ac:dyDescent="0.25">
      <c r="B169" s="58">
        <v>5</v>
      </c>
      <c r="C169" s="43" t="s">
        <v>147</v>
      </c>
      <c r="D169" s="70" t="s">
        <v>152</v>
      </c>
      <c r="E169" s="45">
        <v>4.4009999999999998</v>
      </c>
      <c r="F169" s="45">
        <v>4.4009999999999998</v>
      </c>
      <c r="G169" s="69">
        <v>3</v>
      </c>
      <c r="H169" s="67" t="s">
        <v>8</v>
      </c>
      <c r="I169" s="325">
        <v>78</v>
      </c>
      <c r="J169" s="176">
        <f t="shared" si="15"/>
        <v>68.655600000000007</v>
      </c>
    </row>
    <row r="170" spans="2:10" ht="18" customHeight="1" x14ac:dyDescent="0.25">
      <c r="B170" s="58">
        <v>6</v>
      </c>
      <c r="C170" s="43" t="s">
        <v>147</v>
      </c>
      <c r="D170" s="70" t="s">
        <v>153</v>
      </c>
      <c r="E170" s="45">
        <v>4.4009999999999998</v>
      </c>
      <c r="F170" s="45">
        <v>4.4009999999999998</v>
      </c>
      <c r="G170" s="69">
        <v>3</v>
      </c>
      <c r="H170" s="67" t="s">
        <v>8</v>
      </c>
      <c r="I170" s="325">
        <v>78</v>
      </c>
      <c r="J170" s="176">
        <f t="shared" si="15"/>
        <v>68.655600000000007</v>
      </c>
    </row>
    <row r="171" spans="2:10" ht="18" customHeight="1" x14ac:dyDescent="0.25">
      <c r="B171" s="58">
        <v>7</v>
      </c>
      <c r="C171" s="43" t="s">
        <v>147</v>
      </c>
      <c r="D171" s="70" t="s">
        <v>154</v>
      </c>
      <c r="E171" s="96">
        <v>3.7509999999999999</v>
      </c>
      <c r="F171" s="96">
        <v>3.7509999999999999</v>
      </c>
      <c r="G171" s="69">
        <v>3</v>
      </c>
      <c r="H171" s="67" t="s">
        <v>8</v>
      </c>
      <c r="I171" s="325">
        <v>78</v>
      </c>
      <c r="J171" s="176">
        <f t="shared" si="15"/>
        <v>58.515600000000006</v>
      </c>
    </row>
    <row r="172" spans="2:10" ht="18" customHeight="1" x14ac:dyDescent="0.25">
      <c r="B172" s="58">
        <v>8</v>
      </c>
      <c r="C172" s="43" t="s">
        <v>147</v>
      </c>
      <c r="D172" s="70" t="s">
        <v>155</v>
      </c>
      <c r="E172" s="96">
        <v>3.7509999999999999</v>
      </c>
      <c r="F172" s="96">
        <v>3.7509999999999999</v>
      </c>
      <c r="G172" s="69">
        <v>3</v>
      </c>
      <c r="H172" s="67" t="s">
        <v>8</v>
      </c>
      <c r="I172" s="325">
        <v>78</v>
      </c>
      <c r="J172" s="176">
        <f t="shared" si="15"/>
        <v>58.515600000000006</v>
      </c>
    </row>
    <row r="173" spans="2:10" ht="18" customHeight="1" x14ac:dyDescent="0.25">
      <c r="B173" s="58">
        <v>9</v>
      </c>
      <c r="C173" s="43" t="s">
        <v>147</v>
      </c>
      <c r="D173" s="70" t="s">
        <v>156</v>
      </c>
      <c r="E173" s="96">
        <v>3.7509999999999999</v>
      </c>
      <c r="F173" s="96">
        <v>3.7509999999999999</v>
      </c>
      <c r="G173" s="69">
        <v>3</v>
      </c>
      <c r="H173" s="67" t="s">
        <v>8</v>
      </c>
      <c r="I173" s="325">
        <v>78</v>
      </c>
      <c r="J173" s="176">
        <f t="shared" si="15"/>
        <v>58.515600000000006</v>
      </c>
    </row>
    <row r="174" spans="2:10" ht="18" customHeight="1" x14ac:dyDescent="0.25">
      <c r="B174" s="58">
        <v>10</v>
      </c>
      <c r="C174" s="43" t="s">
        <v>147</v>
      </c>
      <c r="D174" s="70" t="s">
        <v>159</v>
      </c>
      <c r="E174" s="147">
        <v>3.9329999999999998</v>
      </c>
      <c r="F174" s="147">
        <v>3.9329999999999998</v>
      </c>
      <c r="G174" s="69">
        <v>3</v>
      </c>
      <c r="H174" s="67" t="s">
        <v>8</v>
      </c>
      <c r="I174" s="325">
        <v>78</v>
      </c>
      <c r="J174" s="176">
        <f>20%*I174*E174</f>
        <v>61.354800000000004</v>
      </c>
    </row>
    <row r="175" spans="2:10" ht="18" customHeight="1" x14ac:dyDescent="0.25">
      <c r="B175" s="58">
        <v>11</v>
      </c>
      <c r="C175" s="43" t="s">
        <v>147</v>
      </c>
      <c r="D175" s="70" t="s">
        <v>160</v>
      </c>
      <c r="E175" s="147">
        <v>3.9340000000000002</v>
      </c>
      <c r="F175" s="147">
        <v>3.9340000000000002</v>
      </c>
      <c r="G175" s="69">
        <v>3</v>
      </c>
      <c r="H175" s="67" t="s">
        <v>8</v>
      </c>
      <c r="I175" s="325">
        <v>78</v>
      </c>
      <c r="J175" s="176">
        <f>20%*I175*E175</f>
        <v>61.370400000000011</v>
      </c>
    </row>
    <row r="176" spans="2:10" ht="18" customHeight="1" x14ac:dyDescent="0.25">
      <c r="B176" s="58">
        <v>12</v>
      </c>
      <c r="C176" s="43" t="s">
        <v>147</v>
      </c>
      <c r="D176" s="70" t="s">
        <v>157</v>
      </c>
      <c r="E176" s="70">
        <v>3.9340000000000002</v>
      </c>
      <c r="F176" s="70">
        <v>3.9340000000000002</v>
      </c>
      <c r="G176" s="69">
        <v>3</v>
      </c>
      <c r="H176" s="67" t="s">
        <v>8</v>
      </c>
      <c r="I176" s="325">
        <v>78</v>
      </c>
      <c r="J176" s="176">
        <f t="shared" si="15"/>
        <v>61.370400000000011</v>
      </c>
    </row>
    <row r="177" spans="2:10" ht="18" customHeight="1" x14ac:dyDescent="0.25">
      <c r="B177" s="58">
        <v>13</v>
      </c>
      <c r="C177" s="43" t="s">
        <v>147</v>
      </c>
      <c r="D177" s="70" t="s">
        <v>158</v>
      </c>
      <c r="E177" s="70">
        <v>3.9350000000000001</v>
      </c>
      <c r="F177" s="70">
        <v>3.9350000000000001</v>
      </c>
      <c r="G177" s="69">
        <v>3</v>
      </c>
      <c r="H177" s="67" t="s">
        <v>8</v>
      </c>
      <c r="I177" s="325">
        <v>78</v>
      </c>
      <c r="J177" s="176">
        <f t="shared" si="15"/>
        <v>61.38600000000001</v>
      </c>
    </row>
    <row r="178" spans="2:10" ht="18" customHeight="1" thickBot="1" x14ac:dyDescent="0.3">
      <c r="B178" s="58">
        <v>14</v>
      </c>
      <c r="C178" s="43" t="s">
        <v>147</v>
      </c>
      <c r="D178" s="317" t="s">
        <v>161</v>
      </c>
      <c r="E178" s="319">
        <v>3.9350000000000001</v>
      </c>
      <c r="F178" s="71">
        <v>3.9350000000000001</v>
      </c>
      <c r="G178" s="69">
        <v>3</v>
      </c>
      <c r="H178" s="67" t="s">
        <v>8</v>
      </c>
      <c r="I178" s="325">
        <v>78</v>
      </c>
      <c r="J178" s="176">
        <f t="shared" si="15"/>
        <v>61.38600000000001</v>
      </c>
    </row>
    <row r="179" spans="2:10" ht="18" customHeight="1" thickBot="1" x14ac:dyDescent="0.3">
      <c r="B179" s="23"/>
      <c r="C179" s="210" t="s">
        <v>330</v>
      </c>
      <c r="D179" s="136"/>
      <c r="E179" s="137">
        <f>SUM(E165:E178)</f>
        <v>57.896999999999998</v>
      </c>
      <c r="F179" s="138"/>
      <c r="G179" s="18"/>
      <c r="H179" s="139"/>
      <c r="I179" s="139"/>
      <c r="J179" s="19"/>
    </row>
    <row r="180" spans="2:10" ht="15.95" customHeight="1" x14ac:dyDescent="0.25">
      <c r="B180" s="58"/>
      <c r="C180" s="140"/>
      <c r="D180" s="141"/>
      <c r="E180" s="142"/>
      <c r="F180" s="142"/>
      <c r="G180" s="21"/>
      <c r="H180" s="143"/>
      <c r="I180" s="143"/>
      <c r="J180" s="22"/>
    </row>
    <row r="181" spans="2:10" ht="18" customHeight="1" x14ac:dyDescent="0.25">
      <c r="B181" s="58">
        <v>1</v>
      </c>
      <c r="C181" s="32" t="s">
        <v>162</v>
      </c>
      <c r="D181" s="84" t="s">
        <v>163</v>
      </c>
      <c r="E181" s="37">
        <v>5.0010000000000003</v>
      </c>
      <c r="F181" s="37">
        <v>5.0010000000000003</v>
      </c>
      <c r="G181" s="35">
        <v>3</v>
      </c>
      <c r="H181" s="33" t="s">
        <v>8</v>
      </c>
      <c r="I181" s="325">
        <v>78</v>
      </c>
      <c r="J181" s="177">
        <f t="shared" ref="J181:J182" si="16">20%*I181*E181</f>
        <v>78.015600000000006</v>
      </c>
    </row>
    <row r="182" spans="2:10" ht="18" customHeight="1" thickBot="1" x14ac:dyDescent="0.3">
      <c r="B182" s="26">
        <v>2</v>
      </c>
      <c r="C182" s="79" t="s">
        <v>162</v>
      </c>
      <c r="D182" s="148" t="s">
        <v>164</v>
      </c>
      <c r="E182" s="149">
        <v>5.5010000000000003</v>
      </c>
      <c r="F182" s="6">
        <v>5.1297600000000001</v>
      </c>
      <c r="G182" s="150">
        <v>3</v>
      </c>
      <c r="H182" s="151" t="s">
        <v>8</v>
      </c>
      <c r="I182" s="325">
        <v>78</v>
      </c>
      <c r="J182" s="177">
        <f t="shared" si="16"/>
        <v>85.815600000000018</v>
      </c>
    </row>
    <row r="183" spans="2:10" ht="18" customHeight="1" thickBot="1" x14ac:dyDescent="0.3">
      <c r="B183" s="23"/>
      <c r="C183" s="210" t="s">
        <v>330</v>
      </c>
      <c r="D183" s="136"/>
      <c r="E183" s="137">
        <f>SUM(E181:E182)</f>
        <v>10.502000000000001</v>
      </c>
      <c r="F183" s="138"/>
      <c r="G183" s="18"/>
      <c r="H183" s="139"/>
      <c r="I183" s="139"/>
      <c r="J183" s="19"/>
    </row>
    <row r="184" spans="2:10" ht="15.95" customHeight="1" x14ac:dyDescent="0.25">
      <c r="B184" s="58"/>
      <c r="C184" s="140"/>
      <c r="D184" s="141"/>
      <c r="E184" s="142"/>
      <c r="F184" s="142"/>
      <c r="G184" s="21"/>
      <c r="H184" s="143"/>
      <c r="I184" s="143"/>
      <c r="J184" s="22"/>
    </row>
    <row r="185" spans="2:10" ht="18" customHeight="1" x14ac:dyDescent="0.25">
      <c r="B185" s="58">
        <v>1</v>
      </c>
      <c r="C185" s="43" t="s">
        <v>165</v>
      </c>
      <c r="D185" s="67" t="s">
        <v>166</v>
      </c>
      <c r="E185" s="68">
        <v>7.7869999999999999</v>
      </c>
      <c r="F185" s="142">
        <v>7.2027999999999999</v>
      </c>
      <c r="G185" s="69">
        <v>3</v>
      </c>
      <c r="H185" s="67" t="s">
        <v>8</v>
      </c>
      <c r="I185" s="325">
        <v>78</v>
      </c>
      <c r="J185" s="177">
        <f t="shared" ref="J185:J186" si="17">20%*I185*E185</f>
        <v>121.47720000000001</v>
      </c>
    </row>
    <row r="186" spans="2:10" ht="18" customHeight="1" thickBot="1" x14ac:dyDescent="0.3">
      <c r="B186" s="13">
        <v>2</v>
      </c>
      <c r="C186" s="48" t="s">
        <v>165</v>
      </c>
      <c r="D186" s="72" t="s">
        <v>167</v>
      </c>
      <c r="E186" s="73">
        <v>5.87</v>
      </c>
      <c r="F186" s="135">
        <v>4.3903299999999996</v>
      </c>
      <c r="G186" s="74">
        <v>3</v>
      </c>
      <c r="H186" s="72" t="s">
        <v>8</v>
      </c>
      <c r="I186" s="325">
        <v>78</v>
      </c>
      <c r="J186" s="177">
        <f t="shared" si="17"/>
        <v>91.572000000000017</v>
      </c>
    </row>
    <row r="187" spans="2:10" ht="18" customHeight="1" thickBot="1" x14ac:dyDescent="0.3">
      <c r="B187" s="23"/>
      <c r="C187" s="210" t="s">
        <v>330</v>
      </c>
      <c r="D187" s="53"/>
      <c r="E187" s="118">
        <f>SUM(E185:E186)</f>
        <v>13.657</v>
      </c>
      <c r="F187" s="118"/>
      <c r="G187" s="56"/>
      <c r="H187" s="57"/>
      <c r="I187" s="152"/>
      <c r="J187" s="19"/>
    </row>
    <row r="188" spans="2:10" ht="15.95" customHeight="1" x14ac:dyDescent="0.25">
      <c r="B188" s="26"/>
      <c r="C188" s="27"/>
      <c r="D188" s="119"/>
      <c r="E188" s="120"/>
      <c r="F188" s="120"/>
      <c r="G188" s="121"/>
      <c r="H188" s="153"/>
      <c r="I188" s="153"/>
      <c r="J188" s="15"/>
    </row>
    <row r="189" spans="2:10" ht="18" customHeight="1" thickBot="1" x14ac:dyDescent="0.3">
      <c r="B189" s="13">
        <v>1</v>
      </c>
      <c r="C189" s="48" t="s">
        <v>169</v>
      </c>
      <c r="D189" s="52" t="s">
        <v>170</v>
      </c>
      <c r="E189" s="134">
        <v>20.003</v>
      </c>
      <c r="F189" s="134">
        <v>20.003</v>
      </c>
      <c r="G189" s="51">
        <v>3</v>
      </c>
      <c r="H189" s="52" t="s">
        <v>8</v>
      </c>
      <c r="I189" s="325">
        <v>78</v>
      </c>
      <c r="J189" s="177">
        <f t="shared" ref="J189" si="18">20%*I189*E189</f>
        <v>312.04680000000002</v>
      </c>
    </row>
    <row r="190" spans="2:10" ht="18" customHeight="1" thickBot="1" x14ac:dyDescent="0.3">
      <c r="B190" s="23"/>
      <c r="C190" s="210" t="s">
        <v>330</v>
      </c>
      <c r="D190" s="53"/>
      <c r="E190" s="118">
        <v>20.003</v>
      </c>
      <c r="F190" s="118"/>
      <c r="G190" s="56"/>
      <c r="H190" s="57"/>
      <c r="I190" s="57"/>
      <c r="J190" s="19"/>
    </row>
    <row r="191" spans="2:10" ht="18" customHeight="1" x14ac:dyDescent="0.25">
      <c r="B191" s="166">
        <v>1</v>
      </c>
      <c r="C191" s="43" t="s">
        <v>171</v>
      </c>
      <c r="D191" s="70" t="s">
        <v>174</v>
      </c>
      <c r="E191" s="154">
        <v>3.7509999999999999</v>
      </c>
      <c r="F191" s="288">
        <v>3.57376</v>
      </c>
      <c r="G191" s="69">
        <v>4</v>
      </c>
      <c r="H191" s="67" t="s">
        <v>8</v>
      </c>
      <c r="I191" s="350">
        <v>78</v>
      </c>
      <c r="J191" s="176">
        <f>20%*I191*E191</f>
        <v>58.515600000000006</v>
      </c>
    </row>
    <row r="192" spans="2:10" ht="18" customHeight="1" x14ac:dyDescent="0.25">
      <c r="B192" s="166">
        <v>2</v>
      </c>
      <c r="C192" s="43" t="s">
        <v>171</v>
      </c>
      <c r="D192" s="70" t="s">
        <v>175</v>
      </c>
      <c r="E192" s="154">
        <v>3.7509999999999999</v>
      </c>
      <c r="F192" s="288">
        <v>3.58643</v>
      </c>
      <c r="G192" s="69">
        <v>4</v>
      </c>
      <c r="H192" s="67" t="s">
        <v>8</v>
      </c>
      <c r="I192" s="325">
        <v>78</v>
      </c>
      <c r="J192" s="177">
        <f>20%*I192*E192</f>
        <v>58.515600000000006</v>
      </c>
    </row>
    <row r="193" spans="2:10" ht="18" customHeight="1" x14ac:dyDescent="0.25">
      <c r="B193" s="166">
        <v>3</v>
      </c>
      <c r="C193" s="43" t="s">
        <v>171</v>
      </c>
      <c r="D193" s="44" t="s">
        <v>173</v>
      </c>
      <c r="E193" s="154">
        <v>3.0009999999999999</v>
      </c>
      <c r="F193" s="288">
        <v>2.7317199999999997</v>
      </c>
      <c r="G193" s="69">
        <v>4</v>
      </c>
      <c r="H193" s="67" t="s">
        <v>8</v>
      </c>
      <c r="I193" s="325">
        <v>78</v>
      </c>
      <c r="J193" s="177">
        <f>20%*I193*E193</f>
        <v>46.815600000000003</v>
      </c>
    </row>
    <row r="194" spans="2:10" ht="18" customHeight="1" x14ac:dyDescent="0.25">
      <c r="B194" s="166">
        <v>4</v>
      </c>
      <c r="C194" s="43" t="s">
        <v>171</v>
      </c>
      <c r="D194" s="44" t="s">
        <v>172</v>
      </c>
      <c r="E194" s="147">
        <v>3.0009999999999999</v>
      </c>
      <c r="F194" s="288">
        <v>2.74627</v>
      </c>
      <c r="G194" s="69">
        <v>4</v>
      </c>
      <c r="H194" s="67" t="s">
        <v>8</v>
      </c>
      <c r="I194" s="325">
        <v>78</v>
      </c>
      <c r="J194" s="177">
        <f t="shared" ref="J194:J200" si="19">20%*I194*E194</f>
        <v>46.815600000000003</v>
      </c>
    </row>
    <row r="195" spans="2:10" ht="18" customHeight="1" x14ac:dyDescent="0.25">
      <c r="B195" s="166">
        <v>5</v>
      </c>
      <c r="C195" s="43" t="s">
        <v>171</v>
      </c>
      <c r="D195" s="44" t="s">
        <v>176</v>
      </c>
      <c r="E195" s="71">
        <v>3</v>
      </c>
      <c r="F195" s="288">
        <v>2.77908</v>
      </c>
      <c r="G195" s="69">
        <v>4</v>
      </c>
      <c r="H195" s="67" t="s">
        <v>8</v>
      </c>
      <c r="I195" s="325">
        <v>78</v>
      </c>
      <c r="J195" s="177">
        <f t="shared" si="19"/>
        <v>46.800000000000004</v>
      </c>
    </row>
    <row r="196" spans="2:10" ht="18" customHeight="1" x14ac:dyDescent="0.25">
      <c r="B196" s="166">
        <v>6</v>
      </c>
      <c r="C196" s="43" t="s">
        <v>171</v>
      </c>
      <c r="D196" s="70" t="s">
        <v>177</v>
      </c>
      <c r="E196" s="45">
        <v>3.07</v>
      </c>
      <c r="F196" s="45">
        <v>3.07</v>
      </c>
      <c r="G196" s="69">
        <v>3</v>
      </c>
      <c r="H196" s="67" t="s">
        <v>8</v>
      </c>
      <c r="I196" s="325">
        <v>78</v>
      </c>
      <c r="J196" s="177">
        <f t="shared" si="19"/>
        <v>47.892000000000003</v>
      </c>
    </row>
    <row r="197" spans="2:10" ht="18" customHeight="1" x14ac:dyDescent="0.25">
      <c r="B197" s="166">
        <v>7</v>
      </c>
      <c r="C197" s="43" t="s">
        <v>171</v>
      </c>
      <c r="D197" s="70" t="s">
        <v>178</v>
      </c>
      <c r="E197" s="45">
        <v>3.07</v>
      </c>
      <c r="F197" s="45">
        <v>3.07</v>
      </c>
      <c r="G197" s="69">
        <v>3</v>
      </c>
      <c r="H197" s="67" t="s">
        <v>8</v>
      </c>
      <c r="I197" s="325">
        <v>78</v>
      </c>
      <c r="J197" s="177">
        <f t="shared" si="19"/>
        <v>47.892000000000003</v>
      </c>
    </row>
    <row r="198" spans="2:10" ht="18" customHeight="1" x14ac:dyDescent="0.25">
      <c r="B198" s="166">
        <v>8</v>
      </c>
      <c r="C198" s="43" t="s">
        <v>171</v>
      </c>
      <c r="D198" s="70" t="s">
        <v>179</v>
      </c>
      <c r="E198" s="45">
        <v>3.0710000000000002</v>
      </c>
      <c r="F198" s="45">
        <v>3.0710000000000002</v>
      </c>
      <c r="G198" s="69">
        <v>3</v>
      </c>
      <c r="H198" s="67" t="s">
        <v>8</v>
      </c>
      <c r="I198" s="325">
        <v>78</v>
      </c>
      <c r="J198" s="177">
        <f t="shared" si="19"/>
        <v>47.907600000000009</v>
      </c>
    </row>
    <row r="199" spans="2:10" ht="18" customHeight="1" x14ac:dyDescent="0.25">
      <c r="B199" s="166">
        <v>9</v>
      </c>
      <c r="C199" s="43" t="s">
        <v>171</v>
      </c>
      <c r="D199" s="70" t="s">
        <v>180</v>
      </c>
      <c r="E199" s="45">
        <v>3.07</v>
      </c>
      <c r="F199" s="45">
        <v>3.07</v>
      </c>
      <c r="G199" s="69">
        <v>3</v>
      </c>
      <c r="H199" s="67" t="s">
        <v>8</v>
      </c>
      <c r="I199" s="325">
        <v>78</v>
      </c>
      <c r="J199" s="177">
        <f t="shared" si="19"/>
        <v>47.892000000000003</v>
      </c>
    </row>
    <row r="200" spans="2:10" ht="18" customHeight="1" thickBot="1" x14ac:dyDescent="0.3">
      <c r="B200" s="26">
        <v>10</v>
      </c>
      <c r="C200" s="48" t="s">
        <v>171</v>
      </c>
      <c r="D200" s="155" t="s">
        <v>181</v>
      </c>
      <c r="E200" s="49">
        <v>3.069</v>
      </c>
      <c r="F200" s="49">
        <v>3.069</v>
      </c>
      <c r="G200" s="74">
        <v>3</v>
      </c>
      <c r="H200" s="72" t="s">
        <v>8</v>
      </c>
      <c r="I200" s="325">
        <v>78</v>
      </c>
      <c r="J200" s="177">
        <f t="shared" si="19"/>
        <v>47.876400000000004</v>
      </c>
    </row>
    <row r="201" spans="2:10" ht="18" customHeight="1" thickBot="1" x14ac:dyDescent="0.3">
      <c r="B201" s="156"/>
      <c r="C201" s="210" t="s">
        <v>330</v>
      </c>
      <c r="D201" s="157"/>
      <c r="E201" s="158">
        <f>SUM(E191:E200)</f>
        <v>31.853999999999999</v>
      </c>
      <c r="F201" s="157"/>
      <c r="G201" s="159"/>
      <c r="H201" s="157"/>
      <c r="I201" s="157"/>
      <c r="J201" s="260"/>
    </row>
    <row r="202" spans="2:10" ht="15" customHeight="1" x14ac:dyDescent="0.25">
      <c r="B202" s="261"/>
      <c r="C202" s="160"/>
      <c r="D202" s="160"/>
      <c r="E202" s="160"/>
      <c r="F202" s="160"/>
      <c r="G202" s="161"/>
      <c r="H202" s="160"/>
      <c r="I202" s="160"/>
      <c r="J202" s="262"/>
    </row>
    <row r="203" spans="2:10" ht="18" customHeight="1" x14ac:dyDescent="0.25">
      <c r="B203" s="261">
        <v>1</v>
      </c>
      <c r="C203" s="32" t="s">
        <v>182</v>
      </c>
      <c r="D203" s="84" t="s">
        <v>183</v>
      </c>
      <c r="E203" s="320">
        <v>12.311999999999999</v>
      </c>
      <c r="F203" s="290">
        <v>12.04767</v>
      </c>
      <c r="G203" s="77">
        <v>4</v>
      </c>
      <c r="H203" s="78" t="s">
        <v>8</v>
      </c>
      <c r="I203" s="325">
        <v>78</v>
      </c>
      <c r="J203" s="22">
        <f t="shared" ref="J203:J208" si="20">20%*I203*E203</f>
        <v>192.06720000000001</v>
      </c>
    </row>
    <row r="204" spans="2:10" ht="18" customHeight="1" x14ac:dyDescent="0.25">
      <c r="B204" s="261">
        <v>2</v>
      </c>
      <c r="C204" s="32" t="s">
        <v>182</v>
      </c>
      <c r="D204" s="78" t="s">
        <v>184</v>
      </c>
      <c r="E204" s="107">
        <v>13.035</v>
      </c>
      <c r="F204" s="107">
        <v>13.035</v>
      </c>
      <c r="G204" s="77">
        <v>4</v>
      </c>
      <c r="H204" s="78" t="s">
        <v>8</v>
      </c>
      <c r="I204" s="325">
        <v>78</v>
      </c>
      <c r="J204" s="22">
        <f t="shared" si="20"/>
        <v>203.34600000000003</v>
      </c>
    </row>
    <row r="205" spans="2:10" ht="18" customHeight="1" thickBot="1" x14ac:dyDescent="0.3">
      <c r="B205" s="13">
        <v>3</v>
      </c>
      <c r="C205" s="63" t="s">
        <v>182</v>
      </c>
      <c r="D205" s="14" t="s">
        <v>185</v>
      </c>
      <c r="E205" s="92">
        <v>15.000999999999999</v>
      </c>
      <c r="F205" s="291">
        <v>14.627000000000001</v>
      </c>
      <c r="G205" s="66">
        <v>3</v>
      </c>
      <c r="H205" s="14" t="s">
        <v>8</v>
      </c>
      <c r="I205" s="325">
        <v>78</v>
      </c>
      <c r="J205" s="15">
        <f t="shared" si="20"/>
        <v>234.01560000000001</v>
      </c>
    </row>
    <row r="206" spans="2:10" ht="18" customHeight="1" thickBot="1" x14ac:dyDescent="0.3">
      <c r="B206" s="23"/>
      <c r="C206" s="210" t="s">
        <v>330</v>
      </c>
      <c r="D206" s="53"/>
      <c r="E206" s="118">
        <f>SUM(E203:E205)</f>
        <v>40.347999999999999</v>
      </c>
      <c r="F206" s="118"/>
      <c r="G206" s="18"/>
      <c r="H206" s="162"/>
      <c r="I206" s="162"/>
      <c r="J206" s="19"/>
    </row>
    <row r="207" spans="2:10" ht="15" customHeight="1" x14ac:dyDescent="0.25">
      <c r="B207" s="58"/>
      <c r="C207" s="75"/>
      <c r="D207" s="130"/>
      <c r="E207" s="131"/>
      <c r="F207" s="131"/>
      <c r="G207" s="21"/>
      <c r="H207" s="163"/>
      <c r="I207" s="163"/>
      <c r="J207" s="22"/>
    </row>
    <row r="208" spans="2:10" ht="18" customHeight="1" thickBot="1" x14ac:dyDescent="0.3">
      <c r="B208" s="13">
        <v>1</v>
      </c>
      <c r="C208" s="63" t="s">
        <v>186</v>
      </c>
      <c r="D208" s="72" t="s">
        <v>187</v>
      </c>
      <c r="E208" s="92">
        <v>26.977</v>
      </c>
      <c r="F208" s="92">
        <v>26.977</v>
      </c>
      <c r="G208" s="66">
        <v>4</v>
      </c>
      <c r="H208" s="14" t="s">
        <v>8</v>
      </c>
      <c r="I208" s="325">
        <v>78</v>
      </c>
      <c r="J208" s="15">
        <f t="shared" si="20"/>
        <v>420.84120000000001</v>
      </c>
    </row>
    <row r="209" spans="1:11" ht="18" customHeight="1" thickBot="1" x14ac:dyDescent="0.3">
      <c r="B209" s="116"/>
      <c r="C209" s="210" t="s">
        <v>330</v>
      </c>
      <c r="D209" s="53"/>
      <c r="E209" s="118">
        <v>26.977</v>
      </c>
      <c r="F209" s="118"/>
      <c r="G209" s="18"/>
      <c r="H209" s="162"/>
      <c r="I209" s="162"/>
      <c r="J209" s="19"/>
    </row>
    <row r="210" spans="1:11" ht="15" customHeight="1" x14ac:dyDescent="0.25">
      <c r="B210" s="58"/>
      <c r="C210" s="59"/>
      <c r="D210" s="59"/>
      <c r="E210" s="59"/>
      <c r="F210" s="59"/>
      <c r="G210" s="21"/>
      <c r="H210" s="59"/>
      <c r="I210" s="59"/>
      <c r="J210" s="22"/>
    </row>
    <row r="211" spans="1:11" ht="18" customHeight="1" x14ac:dyDescent="0.25">
      <c r="B211" s="58">
        <v>1</v>
      </c>
      <c r="C211" s="38" t="s">
        <v>188</v>
      </c>
      <c r="D211" s="144" t="s">
        <v>189</v>
      </c>
      <c r="E211" s="40">
        <v>5.0620000000000003</v>
      </c>
      <c r="F211" s="40">
        <v>5.0620000000000003</v>
      </c>
      <c r="G211" s="60">
        <v>3</v>
      </c>
      <c r="H211" s="61" t="s">
        <v>8</v>
      </c>
      <c r="I211" s="325">
        <v>78</v>
      </c>
      <c r="J211" s="176">
        <f t="shared" ref="J211:J221" si="21">20%*I211*E211</f>
        <v>78.967200000000005</v>
      </c>
    </row>
    <row r="212" spans="1:11" ht="18" customHeight="1" x14ac:dyDescent="0.25">
      <c r="B212" s="58">
        <v>2</v>
      </c>
      <c r="C212" s="38" t="s">
        <v>188</v>
      </c>
      <c r="D212" s="144" t="s">
        <v>190</v>
      </c>
      <c r="E212" s="40">
        <v>5.0620000000000003</v>
      </c>
      <c r="F212" s="40">
        <v>5.0620000000000003</v>
      </c>
      <c r="G212" s="60">
        <v>3</v>
      </c>
      <c r="H212" s="61" t="s">
        <v>8</v>
      </c>
      <c r="I212" s="325">
        <v>78</v>
      </c>
      <c r="J212" s="176">
        <f t="shared" si="21"/>
        <v>78.967200000000005</v>
      </c>
    </row>
    <row r="213" spans="1:11" ht="18" customHeight="1" x14ac:dyDescent="0.25">
      <c r="B213" s="58">
        <v>3</v>
      </c>
      <c r="C213" s="38" t="s">
        <v>188</v>
      </c>
      <c r="D213" s="144" t="s">
        <v>195</v>
      </c>
      <c r="E213" s="40">
        <v>7.0010000000000003</v>
      </c>
      <c r="F213" s="40">
        <v>7.0010000000000003</v>
      </c>
      <c r="G213" s="60">
        <v>3</v>
      </c>
      <c r="H213" s="61" t="s">
        <v>8</v>
      </c>
      <c r="I213" s="325">
        <v>78</v>
      </c>
      <c r="J213" s="176">
        <f>20%*I213*E213</f>
        <v>109.21560000000001</v>
      </c>
    </row>
    <row r="214" spans="1:11" ht="18" customHeight="1" x14ac:dyDescent="0.25">
      <c r="B214" s="58">
        <v>4</v>
      </c>
      <c r="C214" s="38" t="s">
        <v>188</v>
      </c>
      <c r="D214" s="144" t="s">
        <v>196</v>
      </c>
      <c r="E214" s="40">
        <v>5.22</v>
      </c>
      <c r="F214" s="40">
        <v>5.22</v>
      </c>
      <c r="G214" s="60">
        <v>3</v>
      </c>
      <c r="H214" s="61" t="s">
        <v>8</v>
      </c>
      <c r="I214" s="325">
        <v>78</v>
      </c>
      <c r="J214" s="176">
        <f>20%*I214*E214</f>
        <v>81.432000000000002</v>
      </c>
    </row>
    <row r="215" spans="1:11" ht="18" customHeight="1" x14ac:dyDescent="0.25">
      <c r="B215" s="58">
        <v>5</v>
      </c>
      <c r="C215" s="38" t="s">
        <v>188</v>
      </c>
      <c r="D215" s="144" t="s">
        <v>197</v>
      </c>
      <c r="E215" s="40">
        <v>5.22</v>
      </c>
      <c r="F215" s="40">
        <v>5.22</v>
      </c>
      <c r="G215" s="60">
        <v>3</v>
      </c>
      <c r="H215" s="61" t="s">
        <v>8</v>
      </c>
      <c r="I215" s="325">
        <v>78</v>
      </c>
      <c r="J215" s="176">
        <f>20%*I215*E215</f>
        <v>81.432000000000002</v>
      </c>
    </row>
    <row r="216" spans="1:11" ht="18" customHeight="1" x14ac:dyDescent="0.25">
      <c r="B216" s="58">
        <v>6</v>
      </c>
      <c r="C216" s="38" t="s">
        <v>188</v>
      </c>
      <c r="D216" s="144" t="s">
        <v>198</v>
      </c>
      <c r="E216" s="40">
        <v>7.0010000000000003</v>
      </c>
      <c r="F216" s="40">
        <v>7.0010000000000003</v>
      </c>
      <c r="G216" s="60">
        <v>3</v>
      </c>
      <c r="H216" s="61" t="s">
        <v>8</v>
      </c>
      <c r="I216" s="325">
        <v>78</v>
      </c>
      <c r="J216" s="176">
        <f>20%*I216*E216</f>
        <v>109.21560000000001</v>
      </c>
    </row>
    <row r="217" spans="1:11" ht="18" customHeight="1" x14ac:dyDescent="0.25">
      <c r="B217" s="58">
        <v>7</v>
      </c>
      <c r="C217" s="63" t="s">
        <v>188</v>
      </c>
      <c r="D217" s="164" t="s">
        <v>199</v>
      </c>
      <c r="E217" s="64">
        <v>5.22</v>
      </c>
      <c r="F217" s="64">
        <v>5.22</v>
      </c>
      <c r="G217" s="66">
        <v>3</v>
      </c>
      <c r="H217" s="14" t="s">
        <v>8</v>
      </c>
      <c r="I217" s="325">
        <v>78</v>
      </c>
      <c r="J217" s="177">
        <f>20%*I217*E217</f>
        <v>81.432000000000002</v>
      </c>
    </row>
    <row r="218" spans="1:11" ht="18" customHeight="1" x14ac:dyDescent="0.25">
      <c r="B218" s="58">
        <v>8</v>
      </c>
      <c r="C218" s="38" t="s">
        <v>188</v>
      </c>
      <c r="D218" s="144" t="s">
        <v>191</v>
      </c>
      <c r="E218" s="145">
        <v>5.0010000000000003</v>
      </c>
      <c r="F218" s="145">
        <v>5.0010000000000003</v>
      </c>
      <c r="G218" s="60">
        <v>3</v>
      </c>
      <c r="H218" s="61" t="s">
        <v>8</v>
      </c>
      <c r="I218" s="325">
        <v>78</v>
      </c>
      <c r="J218" s="176">
        <f t="shared" si="21"/>
        <v>78.015600000000006</v>
      </c>
    </row>
    <row r="219" spans="1:11" ht="18" customHeight="1" x14ac:dyDescent="0.25">
      <c r="B219" s="58">
        <v>9</v>
      </c>
      <c r="C219" s="38" t="s">
        <v>188</v>
      </c>
      <c r="D219" s="144" t="s">
        <v>192</v>
      </c>
      <c r="E219" s="145">
        <v>5.0010000000000003</v>
      </c>
      <c r="F219" s="145">
        <v>5.0010000000000003</v>
      </c>
      <c r="G219" s="60">
        <v>3</v>
      </c>
      <c r="H219" s="61" t="s">
        <v>8</v>
      </c>
      <c r="I219" s="325">
        <v>78</v>
      </c>
      <c r="J219" s="176">
        <f t="shared" si="21"/>
        <v>78.015600000000006</v>
      </c>
    </row>
    <row r="220" spans="1:11" ht="18" customHeight="1" x14ac:dyDescent="0.25">
      <c r="B220" s="58">
        <v>10</v>
      </c>
      <c r="C220" s="38" t="s">
        <v>188</v>
      </c>
      <c r="D220" s="144" t="s">
        <v>193</v>
      </c>
      <c r="E220" s="145">
        <v>5.0010000000000003</v>
      </c>
      <c r="F220" s="145">
        <v>5.0010000000000003</v>
      </c>
      <c r="G220" s="60">
        <v>3</v>
      </c>
      <c r="H220" s="61" t="s">
        <v>8</v>
      </c>
      <c r="I220" s="325">
        <v>78</v>
      </c>
      <c r="J220" s="176">
        <f t="shared" si="21"/>
        <v>78.015600000000006</v>
      </c>
    </row>
    <row r="221" spans="1:11" ht="18" customHeight="1" thickBot="1" x14ac:dyDescent="0.3">
      <c r="B221" s="58">
        <v>11</v>
      </c>
      <c r="C221" s="38" t="s">
        <v>188</v>
      </c>
      <c r="D221" s="144" t="s">
        <v>194</v>
      </c>
      <c r="E221" s="145">
        <v>5.0010000000000003</v>
      </c>
      <c r="F221" s="145">
        <v>5.0010000000000003</v>
      </c>
      <c r="G221" s="60">
        <v>3</v>
      </c>
      <c r="H221" s="61" t="s">
        <v>8</v>
      </c>
      <c r="I221" s="325">
        <v>78</v>
      </c>
      <c r="J221" s="176">
        <f t="shared" si="21"/>
        <v>78.015600000000006</v>
      </c>
    </row>
    <row r="222" spans="1:11" ht="18" customHeight="1" thickBot="1" x14ac:dyDescent="0.3">
      <c r="B222" s="23"/>
      <c r="C222" s="210" t="s">
        <v>330</v>
      </c>
      <c r="D222" s="24"/>
      <c r="E222" s="25">
        <f>SUM(E211:E221)</f>
        <v>59.789999999999985</v>
      </c>
      <c r="F222" s="24"/>
      <c r="G222" s="18"/>
      <c r="H222" s="24"/>
      <c r="I222" s="24"/>
      <c r="J222" s="19"/>
    </row>
    <row r="223" spans="1:11" ht="15" customHeight="1" x14ac:dyDescent="0.25">
      <c r="A223" s="349"/>
      <c r="B223" s="233"/>
      <c r="C223" s="265"/>
      <c r="D223" s="265"/>
      <c r="E223" s="265"/>
      <c r="F223" s="265"/>
      <c r="G223" s="266"/>
      <c r="H223" s="265"/>
      <c r="I223" s="265"/>
      <c r="J223" s="267"/>
      <c r="K223" s="349"/>
    </row>
    <row r="224" spans="1:11" ht="18" customHeight="1" x14ac:dyDescent="0.25">
      <c r="B224" s="303">
        <v>1</v>
      </c>
      <c r="C224" s="32" t="s">
        <v>200</v>
      </c>
      <c r="D224" s="78" t="s">
        <v>201</v>
      </c>
      <c r="E224" s="107">
        <v>11.494999999999999</v>
      </c>
      <c r="F224" s="107">
        <v>11.494999999999999</v>
      </c>
      <c r="G224" s="77">
        <v>5</v>
      </c>
      <c r="H224" s="78" t="s">
        <v>8</v>
      </c>
      <c r="I224" s="325">
        <v>78</v>
      </c>
      <c r="J224" s="176">
        <f t="shared" ref="J224:J226" si="22">20%*I224*E224</f>
        <v>179.322</v>
      </c>
    </row>
    <row r="225" spans="2:10" ht="18" customHeight="1" x14ac:dyDescent="0.25">
      <c r="B225" s="58">
        <v>2</v>
      </c>
      <c r="C225" s="32" t="s">
        <v>200</v>
      </c>
      <c r="D225" s="78" t="s">
        <v>202</v>
      </c>
      <c r="E225" s="107">
        <v>10.000999999999999</v>
      </c>
      <c r="F225" s="287">
        <v>9.8845400000000012</v>
      </c>
      <c r="G225" s="77">
        <v>5</v>
      </c>
      <c r="H225" s="78" t="s">
        <v>8</v>
      </c>
      <c r="I225" s="325">
        <v>78</v>
      </c>
      <c r="J225" s="176">
        <f t="shared" si="22"/>
        <v>156.01560000000001</v>
      </c>
    </row>
    <row r="226" spans="2:10" ht="18" customHeight="1" thickBot="1" x14ac:dyDescent="0.3">
      <c r="B226" s="26">
        <v>3</v>
      </c>
      <c r="C226" s="79" t="s">
        <v>200</v>
      </c>
      <c r="D226" s="83" t="s">
        <v>203</v>
      </c>
      <c r="E226" s="165">
        <v>10.002000000000001</v>
      </c>
      <c r="F226" s="165">
        <v>10.002000000000001</v>
      </c>
      <c r="G226" s="82">
        <v>5</v>
      </c>
      <c r="H226" s="83" t="s">
        <v>8</v>
      </c>
      <c r="I226" s="325">
        <v>78</v>
      </c>
      <c r="J226" s="177">
        <f t="shared" si="22"/>
        <v>156.03120000000001</v>
      </c>
    </row>
    <row r="227" spans="2:10" ht="18" customHeight="1" thickBot="1" x14ac:dyDescent="0.3">
      <c r="B227" s="23"/>
      <c r="C227" s="210" t="s">
        <v>330</v>
      </c>
      <c r="D227" s="24"/>
      <c r="E227" s="17">
        <f>SUM(E224:E226)</f>
        <v>31.497999999999998</v>
      </c>
      <c r="F227" s="24"/>
      <c r="G227" s="18"/>
      <c r="H227" s="24"/>
      <c r="I227" s="24"/>
      <c r="J227" s="19"/>
    </row>
    <row r="228" spans="2:10" ht="18" customHeight="1" x14ac:dyDescent="0.25">
      <c r="B228" s="166"/>
      <c r="C228" s="31"/>
      <c r="D228" s="31"/>
      <c r="E228" s="31"/>
      <c r="F228" s="31"/>
      <c r="G228" s="60"/>
      <c r="H228" s="31"/>
      <c r="I228" s="31"/>
      <c r="J228" s="176"/>
    </row>
    <row r="229" spans="2:10" ht="18" customHeight="1" x14ac:dyDescent="0.25">
      <c r="B229" s="58">
        <v>1</v>
      </c>
      <c r="C229" s="38" t="s">
        <v>335</v>
      </c>
      <c r="D229" s="144" t="s">
        <v>332</v>
      </c>
      <c r="E229" s="62">
        <v>6.2160000000000002</v>
      </c>
      <c r="F229" s="62">
        <v>6.2160000000000002</v>
      </c>
      <c r="G229" s="60">
        <v>3</v>
      </c>
      <c r="H229" s="61" t="s">
        <v>8</v>
      </c>
      <c r="I229" s="325">
        <v>78</v>
      </c>
      <c r="J229" s="177">
        <f t="shared" ref="J229:J230" si="23">20%*I229*E229</f>
        <v>96.969600000000014</v>
      </c>
    </row>
    <row r="230" spans="2:10" ht="18" customHeight="1" x14ac:dyDescent="0.25">
      <c r="B230" s="58">
        <v>2</v>
      </c>
      <c r="C230" s="38" t="s">
        <v>335</v>
      </c>
      <c r="D230" s="144" t="s">
        <v>333</v>
      </c>
      <c r="E230" s="62">
        <v>8.0210000000000008</v>
      </c>
      <c r="F230" s="62">
        <v>8.0210000000000008</v>
      </c>
      <c r="G230" s="60">
        <v>3</v>
      </c>
      <c r="H230" s="61" t="s">
        <v>8</v>
      </c>
      <c r="I230" s="325">
        <v>78</v>
      </c>
      <c r="J230" s="176">
        <f t="shared" si="23"/>
        <v>125.12760000000003</v>
      </c>
    </row>
    <row r="231" spans="2:10" ht="18" customHeight="1" x14ac:dyDescent="0.25">
      <c r="B231" s="166">
        <v>3</v>
      </c>
      <c r="C231" s="38" t="s">
        <v>335</v>
      </c>
      <c r="D231" s="61" t="s">
        <v>211</v>
      </c>
      <c r="E231" s="4">
        <v>2.54</v>
      </c>
      <c r="F231" s="4">
        <v>2.2014800000000001</v>
      </c>
      <c r="G231" s="60">
        <v>4</v>
      </c>
      <c r="H231" s="61" t="s">
        <v>8</v>
      </c>
      <c r="I231" s="325">
        <v>78</v>
      </c>
      <c r="J231" s="245">
        <f t="shared" ref="J231:J335" si="24">20%*I231*E231</f>
        <v>39.624000000000002</v>
      </c>
    </row>
    <row r="232" spans="2:10" ht="18" customHeight="1" x14ac:dyDescent="0.25">
      <c r="B232" s="13">
        <v>4</v>
      </c>
      <c r="C232" s="38" t="s">
        <v>335</v>
      </c>
      <c r="D232" s="144" t="s">
        <v>212</v>
      </c>
      <c r="E232" s="62">
        <v>7.0010000000000003</v>
      </c>
      <c r="F232" s="62">
        <v>7.0010000000000003</v>
      </c>
      <c r="G232" s="60">
        <v>4</v>
      </c>
      <c r="H232" s="61" t="s">
        <v>8</v>
      </c>
      <c r="I232" s="325">
        <v>78</v>
      </c>
      <c r="J232" s="245">
        <f t="shared" si="24"/>
        <v>109.21560000000001</v>
      </c>
    </row>
    <row r="233" spans="2:10" ht="18" customHeight="1" thickBot="1" x14ac:dyDescent="0.3">
      <c r="B233" s="13">
        <v>5</v>
      </c>
      <c r="C233" s="38" t="s">
        <v>335</v>
      </c>
      <c r="D233" s="61" t="s">
        <v>213</v>
      </c>
      <c r="E233" s="4">
        <v>15.715999999999999</v>
      </c>
      <c r="F233" s="4">
        <v>14.388999999999999</v>
      </c>
      <c r="G233" s="60">
        <v>4</v>
      </c>
      <c r="H233" s="61" t="s">
        <v>8</v>
      </c>
      <c r="I233" s="325">
        <v>78</v>
      </c>
      <c r="J233" s="22">
        <f t="shared" si="24"/>
        <v>245.1696</v>
      </c>
    </row>
    <row r="234" spans="2:10" ht="18" customHeight="1" thickBot="1" x14ac:dyDescent="0.3">
      <c r="B234" s="23"/>
      <c r="C234" s="210" t="s">
        <v>330</v>
      </c>
      <c r="D234" s="53"/>
      <c r="E234" s="118">
        <f>SUM(E229:E233)</f>
        <v>39.494</v>
      </c>
      <c r="F234" s="118"/>
      <c r="G234" s="56"/>
      <c r="H234" s="17"/>
      <c r="I234" s="17"/>
      <c r="J234" s="19"/>
    </row>
    <row r="235" spans="2:10" ht="18" customHeight="1" x14ac:dyDescent="0.25">
      <c r="B235" s="233"/>
      <c r="C235" s="28"/>
      <c r="D235" s="28"/>
      <c r="E235" s="28"/>
      <c r="F235" s="28"/>
      <c r="G235" s="30"/>
      <c r="H235" s="28"/>
      <c r="I235" s="28"/>
      <c r="J235" s="267"/>
    </row>
    <row r="236" spans="2:10" ht="18" customHeight="1" x14ac:dyDescent="0.25">
      <c r="B236" s="26">
        <v>1</v>
      </c>
      <c r="C236" s="63" t="s">
        <v>215</v>
      </c>
      <c r="D236" s="169" t="s">
        <v>223</v>
      </c>
      <c r="E236" s="170">
        <v>5.6280000000000001</v>
      </c>
      <c r="F236" s="170">
        <v>5.6280000000000001</v>
      </c>
      <c r="G236" s="113">
        <v>4</v>
      </c>
      <c r="H236" s="111" t="s">
        <v>8</v>
      </c>
      <c r="I236" s="325">
        <v>78</v>
      </c>
      <c r="J236" s="15">
        <f>20%*I236*E236</f>
        <v>87.796800000000005</v>
      </c>
    </row>
    <row r="237" spans="2:10" ht="18" customHeight="1" x14ac:dyDescent="0.25">
      <c r="B237" s="166">
        <v>2</v>
      </c>
      <c r="C237" s="32" t="s">
        <v>215</v>
      </c>
      <c r="D237" s="84" t="s">
        <v>216</v>
      </c>
      <c r="E237" s="168">
        <v>15.000999999999999</v>
      </c>
      <c r="F237" s="168">
        <v>15.000999999999999</v>
      </c>
      <c r="G237" s="35">
        <v>3</v>
      </c>
      <c r="H237" s="33" t="s">
        <v>8</v>
      </c>
      <c r="I237" s="325">
        <v>78</v>
      </c>
      <c r="J237" s="176">
        <f t="shared" si="24"/>
        <v>234.01560000000001</v>
      </c>
    </row>
    <row r="238" spans="2:10" ht="18" customHeight="1" x14ac:dyDescent="0.25">
      <c r="B238" s="166">
        <v>3</v>
      </c>
      <c r="C238" s="32" t="s">
        <v>215</v>
      </c>
      <c r="D238" s="84" t="s">
        <v>217</v>
      </c>
      <c r="E238" s="168">
        <v>15.000999999999999</v>
      </c>
      <c r="F238" s="168">
        <v>15.000999999999999</v>
      </c>
      <c r="G238" s="35">
        <v>3</v>
      </c>
      <c r="H238" s="33" t="s">
        <v>8</v>
      </c>
      <c r="I238" s="325">
        <v>78</v>
      </c>
      <c r="J238" s="176">
        <f t="shared" si="24"/>
        <v>234.01560000000001</v>
      </c>
    </row>
    <row r="239" spans="2:10" ht="18" customHeight="1" x14ac:dyDescent="0.25">
      <c r="B239" s="26">
        <v>4</v>
      </c>
      <c r="C239" s="32" t="s">
        <v>215</v>
      </c>
      <c r="D239" s="84" t="s">
        <v>218</v>
      </c>
      <c r="E239" s="168">
        <v>15.000999999999999</v>
      </c>
      <c r="F239" s="168">
        <v>15.000999999999999</v>
      </c>
      <c r="G239" s="35">
        <v>3</v>
      </c>
      <c r="H239" s="33" t="s">
        <v>8</v>
      </c>
      <c r="I239" s="325">
        <v>78</v>
      </c>
      <c r="J239" s="176">
        <f t="shared" si="24"/>
        <v>234.01560000000001</v>
      </c>
    </row>
    <row r="240" spans="2:10" ht="18" customHeight="1" x14ac:dyDescent="0.25">
      <c r="B240" s="166">
        <v>5</v>
      </c>
      <c r="C240" s="32" t="s">
        <v>215</v>
      </c>
      <c r="D240" s="84" t="s">
        <v>219</v>
      </c>
      <c r="E240" s="168">
        <v>10.000999999999999</v>
      </c>
      <c r="F240" s="168">
        <v>10.000999999999999</v>
      </c>
      <c r="G240" s="35">
        <v>3</v>
      </c>
      <c r="H240" s="33" t="s">
        <v>8</v>
      </c>
      <c r="I240" s="325">
        <v>78</v>
      </c>
      <c r="J240" s="176">
        <f t="shared" si="24"/>
        <v>156.01560000000001</v>
      </c>
    </row>
    <row r="241" spans="2:10" ht="18" customHeight="1" x14ac:dyDescent="0.25">
      <c r="B241" s="166">
        <v>6</v>
      </c>
      <c r="C241" s="32" t="s">
        <v>215</v>
      </c>
      <c r="D241" s="84" t="s">
        <v>220</v>
      </c>
      <c r="E241" s="168">
        <v>10</v>
      </c>
      <c r="F241" s="168">
        <v>10</v>
      </c>
      <c r="G241" s="35">
        <v>3</v>
      </c>
      <c r="H241" s="33" t="s">
        <v>8</v>
      </c>
      <c r="I241" s="325">
        <v>78</v>
      </c>
      <c r="J241" s="176">
        <f t="shared" si="24"/>
        <v>156</v>
      </c>
    </row>
    <row r="242" spans="2:10" ht="18" customHeight="1" x14ac:dyDescent="0.25">
      <c r="B242" s="26">
        <v>7</v>
      </c>
      <c r="C242" s="32" t="s">
        <v>215</v>
      </c>
      <c r="D242" s="84" t="s">
        <v>221</v>
      </c>
      <c r="E242" s="168">
        <v>10</v>
      </c>
      <c r="F242" s="168">
        <v>10</v>
      </c>
      <c r="G242" s="35">
        <v>3</v>
      </c>
      <c r="H242" s="33" t="s">
        <v>8</v>
      </c>
      <c r="I242" s="325">
        <v>78</v>
      </c>
      <c r="J242" s="176">
        <f t="shared" si="24"/>
        <v>156</v>
      </c>
    </row>
    <row r="243" spans="2:10" ht="18" customHeight="1" thickBot="1" x14ac:dyDescent="0.3">
      <c r="B243" s="166">
        <v>8</v>
      </c>
      <c r="C243" s="38" t="s">
        <v>215</v>
      </c>
      <c r="D243" s="144" t="s">
        <v>222</v>
      </c>
      <c r="E243" s="40">
        <v>14.834</v>
      </c>
      <c r="F243" s="40">
        <v>14.834</v>
      </c>
      <c r="G243" s="41">
        <v>3</v>
      </c>
      <c r="H243" s="42" t="s">
        <v>8</v>
      </c>
      <c r="I243" s="325">
        <v>78</v>
      </c>
      <c r="J243" s="176">
        <f t="shared" si="24"/>
        <v>231.41040000000001</v>
      </c>
    </row>
    <row r="244" spans="2:10" ht="18" customHeight="1" thickBot="1" x14ac:dyDescent="0.3">
      <c r="B244" s="23"/>
      <c r="C244" s="210" t="s">
        <v>330</v>
      </c>
      <c r="D244" s="24"/>
      <c r="E244" s="25">
        <f>SUM(E236:E243)</f>
        <v>95.465999999999994</v>
      </c>
      <c r="F244" s="24"/>
      <c r="G244" s="18"/>
      <c r="H244" s="24"/>
      <c r="I244" s="24"/>
      <c r="J244" s="19"/>
    </row>
    <row r="245" spans="2:10" ht="18" customHeight="1" x14ac:dyDescent="0.25">
      <c r="B245" s="26"/>
      <c r="C245" s="28"/>
      <c r="D245" s="28"/>
      <c r="E245" s="28"/>
      <c r="F245" s="28"/>
      <c r="G245" s="30"/>
      <c r="H245" s="28"/>
      <c r="I245" s="28"/>
      <c r="J245" s="15"/>
    </row>
    <row r="246" spans="2:10" ht="18" customHeight="1" x14ac:dyDescent="0.25">
      <c r="B246" s="166">
        <v>1</v>
      </c>
      <c r="C246" s="32" t="s">
        <v>224</v>
      </c>
      <c r="D246" s="33" t="s">
        <v>225</v>
      </c>
      <c r="E246" s="34">
        <v>17.003</v>
      </c>
      <c r="F246" s="34">
        <v>17.003</v>
      </c>
      <c r="G246" s="35">
        <v>3</v>
      </c>
      <c r="H246" s="33" t="s">
        <v>8</v>
      </c>
      <c r="I246" s="325">
        <v>78</v>
      </c>
      <c r="J246" s="176">
        <f t="shared" si="24"/>
        <v>265.24680000000001</v>
      </c>
    </row>
    <row r="247" spans="2:10" ht="18" customHeight="1" x14ac:dyDescent="0.25">
      <c r="B247" s="166">
        <v>2</v>
      </c>
      <c r="C247" s="32" t="s">
        <v>224</v>
      </c>
      <c r="D247" s="33" t="s">
        <v>226</v>
      </c>
      <c r="E247" s="34">
        <v>33.008000000000003</v>
      </c>
      <c r="F247" s="34">
        <v>33.008000000000003</v>
      </c>
      <c r="G247" s="35">
        <v>4</v>
      </c>
      <c r="H247" s="33" t="s">
        <v>8</v>
      </c>
      <c r="I247" s="325">
        <v>78</v>
      </c>
      <c r="J247" s="176">
        <f t="shared" si="24"/>
        <v>514.92480000000012</v>
      </c>
    </row>
    <row r="248" spans="2:10" ht="18" customHeight="1" x14ac:dyDescent="0.25">
      <c r="B248" s="166">
        <v>3</v>
      </c>
      <c r="C248" s="32" t="s">
        <v>224</v>
      </c>
      <c r="D248" s="33" t="s">
        <v>227</v>
      </c>
      <c r="E248" s="34">
        <v>20.004999999999999</v>
      </c>
      <c r="F248" s="34">
        <v>20.004999999999999</v>
      </c>
      <c r="G248" s="35">
        <v>4</v>
      </c>
      <c r="H248" s="33" t="s">
        <v>8</v>
      </c>
      <c r="I248" s="325">
        <v>78</v>
      </c>
      <c r="J248" s="176">
        <f t="shared" si="24"/>
        <v>312.07800000000003</v>
      </c>
    </row>
    <row r="249" spans="2:10" ht="18" customHeight="1" x14ac:dyDescent="0.25">
      <c r="B249" s="166">
        <v>4</v>
      </c>
      <c r="C249" s="32" t="s">
        <v>224</v>
      </c>
      <c r="D249" s="33" t="s">
        <v>228</v>
      </c>
      <c r="E249" s="34">
        <v>11.507</v>
      </c>
      <c r="F249" s="34">
        <v>11.507</v>
      </c>
      <c r="G249" s="35">
        <v>4</v>
      </c>
      <c r="H249" s="33" t="s">
        <v>8</v>
      </c>
      <c r="I249" s="325">
        <v>78</v>
      </c>
      <c r="J249" s="176">
        <f t="shared" si="24"/>
        <v>179.50920000000002</v>
      </c>
    </row>
    <row r="250" spans="2:10" ht="18" customHeight="1" x14ac:dyDescent="0.25">
      <c r="B250" s="166">
        <v>5</v>
      </c>
      <c r="C250" s="32" t="s">
        <v>224</v>
      </c>
      <c r="D250" s="33" t="s">
        <v>229</v>
      </c>
      <c r="E250" s="34">
        <v>24.003</v>
      </c>
      <c r="F250" s="34">
        <v>24.003</v>
      </c>
      <c r="G250" s="35">
        <v>4</v>
      </c>
      <c r="H250" s="33" t="s">
        <v>8</v>
      </c>
      <c r="I250" s="325">
        <v>78</v>
      </c>
      <c r="J250" s="176">
        <f t="shared" si="24"/>
        <v>374.44680000000005</v>
      </c>
    </row>
    <row r="251" spans="2:10" ht="18" customHeight="1" thickBot="1" x14ac:dyDescent="0.3">
      <c r="B251" s="13">
        <v>6</v>
      </c>
      <c r="C251" s="79" t="s">
        <v>224</v>
      </c>
      <c r="D251" s="151" t="s">
        <v>230</v>
      </c>
      <c r="E251" s="171">
        <v>26.009</v>
      </c>
      <c r="F251" s="171">
        <v>26.009</v>
      </c>
      <c r="G251" s="150">
        <v>3</v>
      </c>
      <c r="H251" s="151" t="s">
        <v>8</v>
      </c>
      <c r="I251" s="325">
        <v>78</v>
      </c>
      <c r="J251" s="177">
        <f t="shared" si="24"/>
        <v>405.74040000000002</v>
      </c>
    </row>
    <row r="252" spans="2:10" ht="18" customHeight="1" thickBot="1" x14ac:dyDescent="0.3">
      <c r="B252" s="23"/>
      <c r="C252" s="210" t="s">
        <v>330</v>
      </c>
      <c r="D252" s="24"/>
      <c r="E252" s="17">
        <f>SUM(E246:E251)</f>
        <v>131.53500000000003</v>
      </c>
      <c r="F252" s="24"/>
      <c r="G252" s="18"/>
      <c r="H252" s="24"/>
      <c r="I252" s="24"/>
      <c r="J252" s="19"/>
    </row>
    <row r="253" spans="2:10" ht="18" customHeight="1" x14ac:dyDescent="0.25">
      <c r="B253" s="166"/>
      <c r="C253" s="31"/>
      <c r="D253" s="31"/>
      <c r="E253" s="31"/>
      <c r="F253" s="31"/>
      <c r="G253" s="60"/>
      <c r="H253" s="31"/>
      <c r="I253" s="31"/>
      <c r="J253" s="176"/>
    </row>
    <row r="254" spans="2:10" ht="18" customHeight="1" x14ac:dyDescent="0.25">
      <c r="B254" s="166">
        <v>1</v>
      </c>
      <c r="C254" s="43" t="s">
        <v>231</v>
      </c>
      <c r="D254" s="47" t="s">
        <v>232</v>
      </c>
      <c r="E254" s="122">
        <v>47.255000000000003</v>
      </c>
      <c r="F254" s="316">
        <v>45.110999999999997</v>
      </c>
      <c r="G254" s="46">
        <v>3</v>
      </c>
      <c r="H254" s="47" t="s">
        <v>8</v>
      </c>
      <c r="I254" s="325">
        <v>78</v>
      </c>
      <c r="J254" s="176">
        <f t="shared" si="24"/>
        <v>737.17800000000011</v>
      </c>
    </row>
    <row r="255" spans="2:10" ht="18" customHeight="1" x14ac:dyDescent="0.25">
      <c r="B255" s="166">
        <v>2</v>
      </c>
      <c r="C255" s="43" t="s">
        <v>231</v>
      </c>
      <c r="D255" s="47" t="s">
        <v>233</v>
      </c>
      <c r="E255" s="122">
        <v>11.002000000000001</v>
      </c>
      <c r="F255" s="133">
        <v>11.002000000000001</v>
      </c>
      <c r="G255" s="46">
        <v>3</v>
      </c>
      <c r="H255" s="47" t="s">
        <v>8</v>
      </c>
      <c r="I255" s="325">
        <v>78</v>
      </c>
      <c r="J255" s="176">
        <f t="shared" si="24"/>
        <v>171.63120000000004</v>
      </c>
    </row>
    <row r="256" spans="2:10" ht="18" customHeight="1" x14ac:dyDescent="0.25">
      <c r="B256" s="166">
        <v>3</v>
      </c>
      <c r="C256" s="43" t="s">
        <v>231</v>
      </c>
      <c r="D256" s="47" t="s">
        <v>234</v>
      </c>
      <c r="E256" s="122">
        <v>10.000999999999999</v>
      </c>
      <c r="F256" s="133">
        <v>10.000999999999999</v>
      </c>
      <c r="G256" s="46">
        <v>3</v>
      </c>
      <c r="H256" s="47" t="s">
        <v>8</v>
      </c>
      <c r="I256" s="325">
        <v>78</v>
      </c>
      <c r="J256" s="176">
        <f t="shared" si="24"/>
        <v>156.01560000000001</v>
      </c>
    </row>
    <row r="257" spans="2:10" ht="18" customHeight="1" x14ac:dyDescent="0.25">
      <c r="B257" s="166">
        <v>4</v>
      </c>
      <c r="C257" s="43" t="s">
        <v>231</v>
      </c>
      <c r="D257" s="47" t="s">
        <v>235</v>
      </c>
      <c r="E257" s="122">
        <v>11.4</v>
      </c>
      <c r="F257" s="133">
        <v>11.4</v>
      </c>
      <c r="G257" s="46">
        <v>3</v>
      </c>
      <c r="H257" s="47" t="s">
        <v>8</v>
      </c>
      <c r="I257" s="325">
        <v>78</v>
      </c>
      <c r="J257" s="176">
        <f t="shared" si="24"/>
        <v>177.84000000000003</v>
      </c>
    </row>
    <row r="258" spans="2:10" ht="18" customHeight="1" x14ac:dyDescent="0.25">
      <c r="B258" s="166">
        <v>5</v>
      </c>
      <c r="C258" s="43" t="s">
        <v>231</v>
      </c>
      <c r="D258" s="47" t="s">
        <v>236</v>
      </c>
      <c r="E258" s="122">
        <v>20.003</v>
      </c>
      <c r="F258" s="286">
        <v>19.123000000000001</v>
      </c>
      <c r="G258" s="46">
        <v>4</v>
      </c>
      <c r="H258" s="47" t="s">
        <v>8</v>
      </c>
      <c r="I258" s="325">
        <v>78</v>
      </c>
      <c r="J258" s="176">
        <f t="shared" si="24"/>
        <v>312.04680000000002</v>
      </c>
    </row>
    <row r="259" spans="2:10" ht="18" customHeight="1" thickBot="1" x14ac:dyDescent="0.3">
      <c r="B259" s="13">
        <v>6</v>
      </c>
      <c r="C259" s="48" t="s">
        <v>231</v>
      </c>
      <c r="D259" s="155" t="s">
        <v>237</v>
      </c>
      <c r="E259" s="172">
        <v>15.003</v>
      </c>
      <c r="F259" s="316">
        <v>13.75981</v>
      </c>
      <c r="G259" s="51">
        <v>4</v>
      </c>
      <c r="H259" s="52" t="s">
        <v>8</v>
      </c>
      <c r="I259" s="325">
        <v>78</v>
      </c>
      <c r="J259" s="176">
        <f t="shared" si="24"/>
        <v>234.04680000000002</v>
      </c>
    </row>
    <row r="260" spans="2:10" ht="18" customHeight="1" thickBot="1" x14ac:dyDescent="0.3">
      <c r="B260" s="23"/>
      <c r="C260" s="210" t="s">
        <v>330</v>
      </c>
      <c r="D260" s="24"/>
      <c r="E260" s="17">
        <f>SUM(E254:E259)</f>
        <v>114.66400000000002</v>
      </c>
      <c r="F260" s="24"/>
      <c r="G260" s="18"/>
      <c r="H260" s="24"/>
      <c r="I260" s="24"/>
      <c r="J260" s="19"/>
    </row>
    <row r="261" spans="2:10" ht="18" customHeight="1" x14ac:dyDescent="0.25">
      <c r="B261" s="233"/>
      <c r="C261" s="224"/>
      <c r="D261" s="394"/>
      <c r="E261" s="395"/>
      <c r="F261" s="395"/>
      <c r="G261" s="396"/>
      <c r="H261" s="397"/>
      <c r="I261" s="397"/>
      <c r="J261" s="267"/>
    </row>
    <row r="262" spans="2:10" ht="18" customHeight="1" x14ac:dyDescent="0.25">
      <c r="B262" s="58">
        <v>1</v>
      </c>
      <c r="C262" s="43" t="s">
        <v>238</v>
      </c>
      <c r="D262" s="47" t="s">
        <v>239</v>
      </c>
      <c r="E262" s="122">
        <v>10.000999999999999</v>
      </c>
      <c r="F262" s="122">
        <v>10.000999999999999</v>
      </c>
      <c r="G262" s="46">
        <v>4</v>
      </c>
      <c r="H262" s="47" t="s">
        <v>8</v>
      </c>
      <c r="I262" s="325">
        <v>78</v>
      </c>
      <c r="J262" s="176">
        <f t="shared" si="24"/>
        <v>156.01560000000001</v>
      </c>
    </row>
    <row r="263" spans="2:10" ht="18" customHeight="1" x14ac:dyDescent="0.25">
      <c r="B263" s="58">
        <v>2</v>
      </c>
      <c r="C263" s="43" t="s">
        <v>238</v>
      </c>
      <c r="D263" s="47" t="s">
        <v>240</v>
      </c>
      <c r="E263" s="122">
        <v>9.2010000000000005</v>
      </c>
      <c r="F263" s="292">
        <v>9.048</v>
      </c>
      <c r="G263" s="46">
        <v>5</v>
      </c>
      <c r="H263" s="47" t="s">
        <v>8</v>
      </c>
      <c r="I263" s="325">
        <v>78</v>
      </c>
      <c r="J263" s="176">
        <f t="shared" si="24"/>
        <v>143.53560000000002</v>
      </c>
    </row>
    <row r="264" spans="2:10" ht="18" customHeight="1" x14ac:dyDescent="0.25">
      <c r="B264" s="58">
        <v>3</v>
      </c>
      <c r="C264" s="43" t="s">
        <v>238</v>
      </c>
      <c r="D264" s="47" t="s">
        <v>241</v>
      </c>
      <c r="E264" s="122">
        <v>4.9290000000000003</v>
      </c>
      <c r="F264" s="122">
        <v>4.9290000000000003</v>
      </c>
      <c r="G264" s="46">
        <v>3</v>
      </c>
      <c r="H264" s="47" t="s">
        <v>8</v>
      </c>
      <c r="I264" s="325">
        <v>78</v>
      </c>
      <c r="J264" s="176">
        <f t="shared" si="24"/>
        <v>76.892400000000009</v>
      </c>
    </row>
    <row r="265" spans="2:10" ht="18" customHeight="1" thickBot="1" x14ac:dyDescent="0.3">
      <c r="B265" s="351">
        <v>4</v>
      </c>
      <c r="C265" s="352" t="s">
        <v>238</v>
      </c>
      <c r="D265" s="398" t="s">
        <v>242</v>
      </c>
      <c r="E265" s="399">
        <v>6.0010000000000003</v>
      </c>
      <c r="F265" s="399">
        <v>6.0010000000000003</v>
      </c>
      <c r="G265" s="400">
        <v>3</v>
      </c>
      <c r="H265" s="401" t="s">
        <v>8</v>
      </c>
      <c r="I265" s="329">
        <v>78</v>
      </c>
      <c r="J265" s="330">
        <f t="shared" si="24"/>
        <v>93.615600000000015</v>
      </c>
    </row>
    <row r="266" spans="2:10" ht="18" customHeight="1" thickBot="1" x14ac:dyDescent="0.3">
      <c r="B266" s="23"/>
      <c r="C266" s="210" t="s">
        <v>330</v>
      </c>
      <c r="D266" s="53"/>
      <c r="E266" s="118">
        <f>SUM(E262:E265)</f>
        <v>30.132000000000001</v>
      </c>
      <c r="F266" s="118"/>
      <c r="G266" s="56"/>
      <c r="H266" s="57"/>
      <c r="I266" s="57"/>
      <c r="J266" s="19"/>
    </row>
    <row r="267" spans="2:10" ht="18" customHeight="1" x14ac:dyDescent="0.25">
      <c r="B267" s="58"/>
      <c r="C267" s="75"/>
      <c r="D267" s="130"/>
      <c r="E267" s="131"/>
      <c r="F267" s="131"/>
      <c r="G267" s="132"/>
      <c r="H267" s="173"/>
      <c r="I267" s="173"/>
      <c r="J267" s="22"/>
    </row>
    <row r="268" spans="2:10" ht="17.100000000000001" customHeight="1" x14ac:dyDescent="0.25">
      <c r="B268" s="58">
        <v>1</v>
      </c>
      <c r="C268" s="353" t="s">
        <v>243</v>
      </c>
      <c r="D268" s="354" t="s">
        <v>244</v>
      </c>
      <c r="E268" s="355">
        <v>12.002000000000001</v>
      </c>
      <c r="F268" s="355">
        <v>12.002000000000001</v>
      </c>
      <c r="G268" s="356">
        <v>3</v>
      </c>
      <c r="H268" s="354" t="s">
        <v>8</v>
      </c>
      <c r="I268" s="341">
        <v>78</v>
      </c>
      <c r="J268" s="22">
        <f t="shared" si="24"/>
        <v>187.23120000000003</v>
      </c>
    </row>
    <row r="269" spans="2:10" ht="17.100000000000001" customHeight="1" x14ac:dyDescent="0.25">
      <c r="B269" s="58">
        <v>2</v>
      </c>
      <c r="C269" s="43" t="s">
        <v>243</v>
      </c>
      <c r="D269" s="67" t="s">
        <v>245</v>
      </c>
      <c r="E269" s="68">
        <v>12.318</v>
      </c>
      <c r="F269" s="292">
        <v>12.170440000000001</v>
      </c>
      <c r="G269" s="69">
        <v>3</v>
      </c>
      <c r="H269" s="67" t="s">
        <v>8</v>
      </c>
      <c r="I269" s="325">
        <v>78</v>
      </c>
      <c r="J269" s="176">
        <f t="shared" si="24"/>
        <v>192.16080000000002</v>
      </c>
    </row>
    <row r="270" spans="2:10" ht="17.100000000000001" customHeight="1" x14ac:dyDescent="0.25">
      <c r="B270" s="58">
        <v>3</v>
      </c>
      <c r="C270" s="43" t="s">
        <v>243</v>
      </c>
      <c r="D270" s="67" t="s">
        <v>246</v>
      </c>
      <c r="E270" s="68">
        <v>12.317</v>
      </c>
      <c r="F270" s="292">
        <v>11.96391</v>
      </c>
      <c r="G270" s="69">
        <v>3</v>
      </c>
      <c r="H270" s="67" t="s">
        <v>8</v>
      </c>
      <c r="I270" s="325">
        <v>78</v>
      </c>
      <c r="J270" s="176">
        <f t="shared" si="24"/>
        <v>192.14520000000002</v>
      </c>
    </row>
    <row r="271" spans="2:10" ht="17.100000000000001" customHeight="1" thickBot="1" x14ac:dyDescent="0.3">
      <c r="B271" s="351">
        <v>4</v>
      </c>
      <c r="C271" s="352" t="s">
        <v>243</v>
      </c>
      <c r="D271" s="326" t="s">
        <v>247</v>
      </c>
      <c r="E271" s="327">
        <v>39.472999999999999</v>
      </c>
      <c r="F271" s="327">
        <v>39.472999999999999</v>
      </c>
      <c r="G271" s="328">
        <v>3</v>
      </c>
      <c r="H271" s="326" t="s">
        <v>8</v>
      </c>
      <c r="I271" s="329">
        <v>78</v>
      </c>
      <c r="J271" s="330">
        <f t="shared" si="24"/>
        <v>615.77880000000005</v>
      </c>
    </row>
    <row r="272" spans="2:10" ht="17.100000000000001" customHeight="1" thickBot="1" x14ac:dyDescent="0.3">
      <c r="B272" s="117"/>
      <c r="C272" s="210" t="s">
        <v>330</v>
      </c>
      <c r="D272" s="53"/>
      <c r="E272" s="118">
        <f>SUM(E268:E271)</f>
        <v>76.11</v>
      </c>
      <c r="F272" s="118"/>
      <c r="G272" s="56"/>
      <c r="H272" s="57"/>
      <c r="I272" s="57"/>
      <c r="J272" s="263"/>
    </row>
    <row r="273" spans="2:10" ht="18" customHeight="1" x14ac:dyDescent="0.25">
      <c r="B273" s="58"/>
      <c r="C273" s="75"/>
      <c r="D273" s="130"/>
      <c r="E273" s="131"/>
      <c r="F273" s="131"/>
      <c r="G273" s="132"/>
      <c r="H273" s="173"/>
      <c r="I273" s="173"/>
      <c r="J273" s="22"/>
    </row>
    <row r="274" spans="2:10" ht="17.100000000000001" customHeight="1" x14ac:dyDescent="0.25">
      <c r="B274" s="166">
        <v>1</v>
      </c>
      <c r="C274" s="38" t="s">
        <v>248</v>
      </c>
      <c r="D274" s="42" t="s">
        <v>249</v>
      </c>
      <c r="E274" s="133">
        <v>30.001000000000001</v>
      </c>
      <c r="F274" s="133">
        <v>3.5270000000000001</v>
      </c>
      <c r="G274" s="41">
        <v>3</v>
      </c>
      <c r="H274" s="42" t="s">
        <v>8</v>
      </c>
      <c r="I274" s="325">
        <v>78</v>
      </c>
      <c r="J274" s="22">
        <f t="shared" si="24"/>
        <v>468.01560000000006</v>
      </c>
    </row>
    <row r="275" spans="2:10" ht="17.100000000000001" customHeight="1" thickBot="1" x14ac:dyDescent="0.3">
      <c r="B275" s="26">
        <v>2</v>
      </c>
      <c r="C275" s="79" t="s">
        <v>248</v>
      </c>
      <c r="D275" s="151" t="s">
        <v>250</v>
      </c>
      <c r="E275" s="171">
        <v>21.497</v>
      </c>
      <c r="F275" s="6">
        <v>21.369</v>
      </c>
      <c r="G275" s="150">
        <v>3</v>
      </c>
      <c r="H275" s="151" t="s">
        <v>8</v>
      </c>
      <c r="I275" s="325">
        <v>78</v>
      </c>
      <c r="J275" s="22">
        <f t="shared" si="24"/>
        <v>335.35320000000002</v>
      </c>
    </row>
    <row r="276" spans="2:10" ht="17.100000000000001" customHeight="1" thickBot="1" x14ac:dyDescent="0.3">
      <c r="B276" s="23"/>
      <c r="C276" s="210" t="s">
        <v>330</v>
      </c>
      <c r="D276" s="53"/>
      <c r="E276" s="118">
        <f>SUM(E274:E275)</f>
        <v>51.498000000000005</v>
      </c>
      <c r="F276" s="118"/>
      <c r="G276" s="56"/>
      <c r="H276" s="57"/>
      <c r="I276" s="57"/>
      <c r="J276" s="19"/>
    </row>
    <row r="277" spans="2:10" ht="17.100000000000001" customHeight="1" x14ac:dyDescent="0.25">
      <c r="B277" s="58"/>
      <c r="C277" s="75"/>
      <c r="D277" s="130"/>
      <c r="E277" s="131"/>
      <c r="F277" s="292"/>
      <c r="G277" s="132"/>
      <c r="H277" s="173"/>
      <c r="I277" s="173"/>
      <c r="J277" s="22"/>
    </row>
    <row r="278" spans="2:10" ht="17.100000000000001" customHeight="1" x14ac:dyDescent="0.25">
      <c r="B278" s="58">
        <v>1</v>
      </c>
      <c r="C278" s="38" t="s">
        <v>251</v>
      </c>
      <c r="D278" s="61" t="s">
        <v>252</v>
      </c>
      <c r="E278" s="4">
        <v>18.004000000000001</v>
      </c>
      <c r="F278" s="292">
        <v>17.8947</v>
      </c>
      <c r="G278" s="60">
        <v>4</v>
      </c>
      <c r="H278" s="61" t="s">
        <v>8</v>
      </c>
      <c r="I278" s="325">
        <v>78</v>
      </c>
      <c r="J278" s="176">
        <f t="shared" si="24"/>
        <v>280.86240000000004</v>
      </c>
    </row>
    <row r="279" spans="2:10" s="442" customFormat="1" ht="17.100000000000001" customHeight="1" x14ac:dyDescent="0.25">
      <c r="B279" s="58">
        <v>2</v>
      </c>
      <c r="C279" s="38" t="s">
        <v>251</v>
      </c>
      <c r="D279" s="144" t="s">
        <v>253</v>
      </c>
      <c r="E279" s="40">
        <v>6.0010000000000003</v>
      </c>
      <c r="F279" s="40">
        <v>6.0010000000000003</v>
      </c>
      <c r="G279" s="60">
        <v>6</v>
      </c>
      <c r="H279" s="61" t="s">
        <v>8</v>
      </c>
      <c r="I279" s="325">
        <v>78</v>
      </c>
      <c r="J279" s="297">
        <f t="shared" si="24"/>
        <v>93.615600000000015</v>
      </c>
    </row>
    <row r="280" spans="2:10" ht="17.100000000000001" customHeight="1" x14ac:dyDescent="0.25">
      <c r="B280" s="58">
        <v>3</v>
      </c>
      <c r="C280" s="43" t="s">
        <v>251</v>
      </c>
      <c r="D280" s="61" t="s">
        <v>255</v>
      </c>
      <c r="E280" s="68">
        <v>10.007</v>
      </c>
      <c r="F280" s="68">
        <v>10.007</v>
      </c>
      <c r="G280" s="69">
        <v>4</v>
      </c>
      <c r="H280" s="67" t="s">
        <v>8</v>
      </c>
      <c r="I280" s="325">
        <v>78</v>
      </c>
      <c r="J280" s="176">
        <f t="shared" si="24"/>
        <v>156.10920000000002</v>
      </c>
    </row>
    <row r="281" spans="2:10" ht="17.100000000000001" customHeight="1" x14ac:dyDescent="0.25">
      <c r="B281" s="58">
        <v>4</v>
      </c>
      <c r="C281" s="43" t="s">
        <v>251</v>
      </c>
      <c r="D281" s="61" t="s">
        <v>256</v>
      </c>
      <c r="E281" s="68">
        <v>7.0010000000000003</v>
      </c>
      <c r="F281" s="68">
        <v>7.0010000000000003</v>
      </c>
      <c r="G281" s="69">
        <v>3</v>
      </c>
      <c r="H281" s="67" t="s">
        <v>8</v>
      </c>
      <c r="I281" s="325">
        <v>78</v>
      </c>
      <c r="J281" s="176">
        <f t="shared" si="24"/>
        <v>109.21560000000001</v>
      </c>
    </row>
    <row r="282" spans="2:10" ht="17.100000000000001" customHeight="1" x14ac:dyDescent="0.25">
      <c r="B282" s="58">
        <v>5</v>
      </c>
      <c r="C282" s="43" t="s">
        <v>251</v>
      </c>
      <c r="D282" s="61" t="s">
        <v>258</v>
      </c>
      <c r="E282" s="68">
        <v>17.003</v>
      </c>
      <c r="F282" s="292">
        <v>16.521999999999998</v>
      </c>
      <c r="G282" s="69">
        <v>3</v>
      </c>
      <c r="H282" s="67" t="s">
        <v>8</v>
      </c>
      <c r="I282" s="325">
        <v>78</v>
      </c>
      <c r="J282" s="176">
        <f>20%*I282*E282</f>
        <v>265.24680000000001</v>
      </c>
    </row>
    <row r="283" spans="2:10" ht="17.100000000000001" customHeight="1" x14ac:dyDescent="0.25">
      <c r="B283" s="58">
        <v>6</v>
      </c>
      <c r="C283" s="43" t="s">
        <v>251</v>
      </c>
      <c r="D283" s="144" t="s">
        <v>257</v>
      </c>
      <c r="E283" s="97">
        <v>3.3340000000000001</v>
      </c>
      <c r="F283" s="97">
        <v>3.3340000000000001</v>
      </c>
      <c r="G283" s="69">
        <v>3</v>
      </c>
      <c r="H283" s="67" t="s">
        <v>8</v>
      </c>
      <c r="I283" s="325">
        <v>78</v>
      </c>
      <c r="J283" s="176">
        <f t="shared" si="24"/>
        <v>52.010400000000004</v>
      </c>
    </row>
    <row r="284" spans="2:10" ht="17.100000000000001" customHeight="1" x14ac:dyDescent="0.25">
      <c r="B284" s="58">
        <v>7</v>
      </c>
      <c r="C284" s="38" t="s">
        <v>251</v>
      </c>
      <c r="D284" s="144" t="s">
        <v>254</v>
      </c>
      <c r="E284" s="39">
        <v>8.0030000000000001</v>
      </c>
      <c r="F284" s="39">
        <v>8.0030000000000001</v>
      </c>
      <c r="G284" s="60">
        <v>3</v>
      </c>
      <c r="H284" s="61" t="s">
        <v>8</v>
      </c>
      <c r="I284" s="325">
        <v>78</v>
      </c>
      <c r="J284" s="176">
        <f>20%*I284*E284</f>
        <v>124.84680000000002</v>
      </c>
    </row>
    <row r="285" spans="2:10" ht="17.100000000000001" customHeight="1" x14ac:dyDescent="0.25">
      <c r="B285" s="58">
        <v>8</v>
      </c>
      <c r="C285" s="43" t="s">
        <v>251</v>
      </c>
      <c r="D285" s="67" t="s">
        <v>259</v>
      </c>
      <c r="E285" s="68">
        <v>48.344000000000001</v>
      </c>
      <c r="F285" s="292">
        <v>47.791650000000004</v>
      </c>
      <c r="G285" s="69">
        <v>3</v>
      </c>
      <c r="H285" s="67" t="s">
        <v>8</v>
      </c>
      <c r="I285" s="325">
        <v>78</v>
      </c>
      <c r="J285" s="176">
        <f t="shared" si="24"/>
        <v>754.16640000000007</v>
      </c>
    </row>
    <row r="286" spans="2:10" ht="17.100000000000001" customHeight="1" x14ac:dyDescent="0.25">
      <c r="B286" s="58">
        <v>9</v>
      </c>
      <c r="C286" s="43" t="s">
        <v>251</v>
      </c>
      <c r="D286" s="67" t="s">
        <v>260</v>
      </c>
      <c r="E286" s="4">
        <v>16.878</v>
      </c>
      <c r="F286" s="68">
        <v>16.875</v>
      </c>
      <c r="G286" s="69">
        <v>3</v>
      </c>
      <c r="H286" s="67" t="s">
        <v>8</v>
      </c>
      <c r="I286" s="325">
        <v>78</v>
      </c>
      <c r="J286" s="176">
        <f t="shared" si="24"/>
        <v>263.29680000000002</v>
      </c>
    </row>
    <row r="287" spans="2:10" ht="17.100000000000001" customHeight="1" x14ac:dyDescent="0.25">
      <c r="B287" s="58">
        <v>10</v>
      </c>
      <c r="C287" s="43" t="s">
        <v>251</v>
      </c>
      <c r="D287" s="67" t="s">
        <v>261</v>
      </c>
      <c r="E287" s="68">
        <v>17.504999999999999</v>
      </c>
      <c r="F287" s="68">
        <v>17.504999999999999</v>
      </c>
      <c r="G287" s="69">
        <v>3</v>
      </c>
      <c r="H287" s="67" t="s">
        <v>8</v>
      </c>
      <c r="I287" s="325">
        <v>78</v>
      </c>
      <c r="J287" s="176">
        <f t="shared" si="24"/>
        <v>273.07800000000003</v>
      </c>
    </row>
    <row r="288" spans="2:10" ht="17.100000000000001" customHeight="1" x14ac:dyDescent="0.25">
      <c r="B288" s="58">
        <v>11</v>
      </c>
      <c r="C288" s="43" t="s">
        <v>251</v>
      </c>
      <c r="D288" s="67" t="s">
        <v>264</v>
      </c>
      <c r="E288" s="68">
        <v>11.252000000000001</v>
      </c>
      <c r="F288" s="68">
        <v>11.252000000000001</v>
      </c>
      <c r="G288" s="69">
        <v>3</v>
      </c>
      <c r="H288" s="67" t="s">
        <v>8</v>
      </c>
      <c r="I288" s="325">
        <v>78</v>
      </c>
      <c r="J288" s="176">
        <f t="shared" si="24"/>
        <v>175.53120000000001</v>
      </c>
    </row>
    <row r="289" spans="2:19" ht="17.100000000000001" customHeight="1" x14ac:dyDescent="0.25">
      <c r="B289" s="58">
        <v>12</v>
      </c>
      <c r="C289" s="43" t="s">
        <v>251</v>
      </c>
      <c r="D289" s="67" t="s">
        <v>265</v>
      </c>
      <c r="E289" s="68">
        <v>24.074999999999999</v>
      </c>
      <c r="F289" s="68">
        <v>24.074999999999999</v>
      </c>
      <c r="G289" s="69">
        <v>3</v>
      </c>
      <c r="H289" s="67" t="s">
        <v>8</v>
      </c>
      <c r="I289" s="325">
        <v>78</v>
      </c>
      <c r="J289" s="176">
        <f t="shared" si="24"/>
        <v>375.57000000000005</v>
      </c>
    </row>
    <row r="290" spans="2:19" ht="17.100000000000001" customHeight="1" x14ac:dyDescent="0.25">
      <c r="B290" s="58">
        <v>13</v>
      </c>
      <c r="C290" s="43" t="s">
        <v>251</v>
      </c>
      <c r="D290" s="70" t="s">
        <v>262</v>
      </c>
      <c r="E290" s="45">
        <v>8.0009999999999994</v>
      </c>
      <c r="F290" s="45">
        <v>8.0009999999999994</v>
      </c>
      <c r="G290" s="69">
        <v>3</v>
      </c>
      <c r="H290" s="67" t="s">
        <v>8</v>
      </c>
      <c r="I290" s="325">
        <v>78</v>
      </c>
      <c r="J290" s="176">
        <f>20%*I290*E290</f>
        <v>124.8156</v>
      </c>
    </row>
    <row r="291" spans="2:19" ht="17.100000000000001" customHeight="1" x14ac:dyDescent="0.25">
      <c r="B291" s="58">
        <v>14</v>
      </c>
      <c r="C291" s="43" t="s">
        <v>251</v>
      </c>
      <c r="D291" s="70" t="s">
        <v>263</v>
      </c>
      <c r="E291" s="45">
        <v>8.0009999999999994</v>
      </c>
      <c r="F291" s="45">
        <v>8</v>
      </c>
      <c r="G291" s="69">
        <v>3</v>
      </c>
      <c r="H291" s="67" t="s">
        <v>8</v>
      </c>
      <c r="I291" s="325">
        <v>78</v>
      </c>
      <c r="J291" s="176">
        <f>20%*I291*E291</f>
        <v>124.8156</v>
      </c>
      <c r="S291" s="349"/>
    </row>
    <row r="292" spans="2:19" ht="17.100000000000001" customHeight="1" x14ac:dyDescent="0.25">
      <c r="B292" s="58">
        <v>15</v>
      </c>
      <c r="C292" s="43" t="s">
        <v>251</v>
      </c>
      <c r="D292" s="67" t="s">
        <v>266</v>
      </c>
      <c r="E292" s="68">
        <v>16.253</v>
      </c>
      <c r="F292" s="68">
        <v>16.253</v>
      </c>
      <c r="G292" s="69">
        <v>3</v>
      </c>
      <c r="H292" s="67" t="s">
        <v>8</v>
      </c>
      <c r="I292" s="325">
        <v>78</v>
      </c>
      <c r="J292" s="176">
        <f t="shared" si="24"/>
        <v>253.54680000000002</v>
      </c>
    </row>
    <row r="293" spans="2:19" ht="17.100000000000001" customHeight="1" x14ac:dyDescent="0.25">
      <c r="B293" s="58">
        <v>16</v>
      </c>
      <c r="C293" s="43" t="s">
        <v>251</v>
      </c>
      <c r="D293" s="67" t="s">
        <v>267</v>
      </c>
      <c r="E293" s="68">
        <v>36.906999999999996</v>
      </c>
      <c r="F293" s="292">
        <v>36.612319999999997</v>
      </c>
      <c r="G293" s="69">
        <v>3</v>
      </c>
      <c r="H293" s="67" t="s">
        <v>8</v>
      </c>
      <c r="I293" s="325">
        <v>78</v>
      </c>
      <c r="J293" s="176">
        <f t="shared" si="24"/>
        <v>575.74919999999997</v>
      </c>
    </row>
    <row r="294" spans="2:19" ht="17.100000000000001" customHeight="1" x14ac:dyDescent="0.25">
      <c r="B294" s="58">
        <v>17</v>
      </c>
      <c r="C294" s="43" t="s">
        <v>251</v>
      </c>
      <c r="D294" s="67" t="s">
        <v>268</v>
      </c>
      <c r="E294" s="68">
        <v>10.000999999999999</v>
      </c>
      <c r="F294" s="292">
        <v>9.3682099999999995</v>
      </c>
      <c r="G294" s="69">
        <v>3</v>
      </c>
      <c r="H294" s="67" t="s">
        <v>8</v>
      </c>
      <c r="I294" s="325">
        <v>78</v>
      </c>
      <c r="J294" s="176">
        <f t="shared" si="24"/>
        <v>156.01560000000001</v>
      </c>
    </row>
    <row r="295" spans="2:19" ht="17.100000000000001" customHeight="1" x14ac:dyDescent="0.25">
      <c r="B295" s="58">
        <v>18</v>
      </c>
      <c r="C295" s="43" t="s">
        <v>251</v>
      </c>
      <c r="D295" s="67" t="s">
        <v>269</v>
      </c>
      <c r="E295" s="68">
        <v>20.004999999999999</v>
      </c>
      <c r="F295" s="68">
        <v>20.004999999999999</v>
      </c>
      <c r="G295" s="69">
        <v>3</v>
      </c>
      <c r="H295" s="67" t="s">
        <v>8</v>
      </c>
      <c r="I295" s="325">
        <v>78</v>
      </c>
      <c r="J295" s="176">
        <f t="shared" si="24"/>
        <v>312.07800000000003</v>
      </c>
    </row>
    <row r="296" spans="2:19" ht="17.100000000000001" customHeight="1" x14ac:dyDescent="0.25">
      <c r="B296" s="58">
        <v>19</v>
      </c>
      <c r="C296" s="43" t="s">
        <v>251</v>
      </c>
      <c r="D296" s="67" t="s">
        <v>270</v>
      </c>
      <c r="E296" s="68">
        <v>19.001000000000001</v>
      </c>
      <c r="F296" s="68">
        <v>19.001000000000001</v>
      </c>
      <c r="G296" s="69">
        <v>3</v>
      </c>
      <c r="H296" s="67" t="s">
        <v>8</v>
      </c>
      <c r="I296" s="325">
        <v>78</v>
      </c>
      <c r="J296" s="176">
        <f t="shared" si="24"/>
        <v>296.41560000000004</v>
      </c>
    </row>
    <row r="297" spans="2:19" ht="17.100000000000001" customHeight="1" x14ac:dyDescent="0.25">
      <c r="B297" s="58">
        <v>20</v>
      </c>
      <c r="C297" s="43" t="s">
        <v>251</v>
      </c>
      <c r="D297" s="67" t="s">
        <v>271</v>
      </c>
      <c r="E297" s="68">
        <v>10.002000000000001</v>
      </c>
      <c r="F297" s="68">
        <v>10.002000000000001</v>
      </c>
      <c r="G297" s="69">
        <v>3</v>
      </c>
      <c r="H297" s="67" t="s">
        <v>8</v>
      </c>
      <c r="I297" s="350">
        <v>78</v>
      </c>
      <c r="J297" s="176">
        <f t="shared" si="24"/>
        <v>156.03120000000001</v>
      </c>
    </row>
    <row r="298" spans="2:19" ht="17.100000000000001" customHeight="1" x14ac:dyDescent="0.25">
      <c r="B298" s="58">
        <v>21</v>
      </c>
      <c r="C298" s="43" t="s">
        <v>251</v>
      </c>
      <c r="D298" s="67" t="s">
        <v>272</v>
      </c>
      <c r="E298" s="68">
        <v>16.504000000000001</v>
      </c>
      <c r="F298" s="68">
        <v>16.504000000000001</v>
      </c>
      <c r="G298" s="69">
        <v>3</v>
      </c>
      <c r="H298" s="67" t="s">
        <v>8</v>
      </c>
      <c r="I298" s="325">
        <v>78</v>
      </c>
      <c r="J298" s="176">
        <f t="shared" si="24"/>
        <v>257.46240000000006</v>
      </c>
    </row>
    <row r="299" spans="2:19" ht="17.100000000000001" customHeight="1" x14ac:dyDescent="0.25">
      <c r="B299" s="58">
        <v>22</v>
      </c>
      <c r="C299" s="43" t="s">
        <v>251</v>
      </c>
      <c r="D299" s="67" t="s">
        <v>273</v>
      </c>
      <c r="E299" s="68">
        <v>24.533999999999999</v>
      </c>
      <c r="F299" s="292">
        <v>23.878</v>
      </c>
      <c r="G299" s="69">
        <v>3</v>
      </c>
      <c r="H299" s="67" t="s">
        <v>8</v>
      </c>
      <c r="I299" s="325">
        <v>78</v>
      </c>
      <c r="J299" s="176">
        <f t="shared" si="24"/>
        <v>382.73040000000003</v>
      </c>
    </row>
    <row r="300" spans="2:19" ht="17.100000000000001" customHeight="1" x14ac:dyDescent="0.25">
      <c r="B300" s="58">
        <v>23</v>
      </c>
      <c r="C300" s="43" t="s">
        <v>251</v>
      </c>
      <c r="D300" s="67" t="s">
        <v>274</v>
      </c>
      <c r="E300" s="68">
        <v>10.000999999999999</v>
      </c>
      <c r="F300" s="292">
        <v>9.7829999999999995</v>
      </c>
      <c r="G300" s="69">
        <v>4</v>
      </c>
      <c r="H300" s="67" t="s">
        <v>8</v>
      </c>
      <c r="I300" s="325">
        <v>78</v>
      </c>
      <c r="J300" s="176">
        <f t="shared" si="24"/>
        <v>156.01560000000001</v>
      </c>
    </row>
    <row r="301" spans="2:19" ht="17.100000000000001" customHeight="1" x14ac:dyDescent="0.25">
      <c r="B301" s="58">
        <v>24</v>
      </c>
      <c r="C301" s="43" t="s">
        <v>251</v>
      </c>
      <c r="D301" s="47" t="s">
        <v>275</v>
      </c>
      <c r="E301" s="122">
        <v>15.009</v>
      </c>
      <c r="F301" s="292">
        <v>14.867790000000001</v>
      </c>
      <c r="G301" s="46">
        <v>4</v>
      </c>
      <c r="H301" s="47" t="s">
        <v>8</v>
      </c>
      <c r="I301" s="325">
        <v>78</v>
      </c>
      <c r="J301" s="176">
        <f t="shared" si="24"/>
        <v>234.14040000000003</v>
      </c>
    </row>
    <row r="302" spans="2:19" ht="17.100000000000001" customHeight="1" x14ac:dyDescent="0.25">
      <c r="B302" s="58">
        <v>25</v>
      </c>
      <c r="C302" s="43" t="s">
        <v>251</v>
      </c>
      <c r="D302" s="47" t="s">
        <v>276</v>
      </c>
      <c r="E302" s="122">
        <v>18.907</v>
      </c>
      <c r="F302" s="122">
        <v>18.907</v>
      </c>
      <c r="G302" s="46">
        <v>6</v>
      </c>
      <c r="H302" s="47" t="s">
        <v>8</v>
      </c>
      <c r="I302" s="325">
        <v>78</v>
      </c>
      <c r="J302" s="176">
        <f t="shared" si="24"/>
        <v>294.94920000000002</v>
      </c>
    </row>
    <row r="303" spans="2:19" ht="17.100000000000001" customHeight="1" x14ac:dyDescent="0.25">
      <c r="B303" s="58">
        <v>26</v>
      </c>
      <c r="C303" s="43" t="s">
        <v>251</v>
      </c>
      <c r="D303" s="47" t="s">
        <v>277</v>
      </c>
      <c r="E303" s="122">
        <v>9.8369999999999997</v>
      </c>
      <c r="F303" s="122">
        <v>9.8369999999999997</v>
      </c>
      <c r="G303" s="46">
        <v>4</v>
      </c>
      <c r="H303" s="47" t="s">
        <v>8</v>
      </c>
      <c r="I303" s="325">
        <v>78</v>
      </c>
      <c r="J303" s="176">
        <f t="shared" si="24"/>
        <v>153.4572</v>
      </c>
    </row>
    <row r="304" spans="2:19" ht="17.100000000000001" customHeight="1" x14ac:dyDescent="0.25">
      <c r="B304" s="58">
        <v>27</v>
      </c>
      <c r="C304" s="43" t="s">
        <v>251</v>
      </c>
      <c r="D304" s="67" t="s">
        <v>278</v>
      </c>
      <c r="E304" s="68">
        <v>15.007</v>
      </c>
      <c r="F304" s="68">
        <v>15.007</v>
      </c>
      <c r="G304" s="69">
        <v>4</v>
      </c>
      <c r="H304" s="67" t="s">
        <v>8</v>
      </c>
      <c r="I304" s="325">
        <v>78</v>
      </c>
      <c r="J304" s="176">
        <f t="shared" si="24"/>
        <v>234.10920000000002</v>
      </c>
    </row>
    <row r="305" spans="2:10" ht="17.100000000000001" customHeight="1" x14ac:dyDescent="0.25">
      <c r="B305" s="58">
        <v>28</v>
      </c>
      <c r="C305" s="43" t="s">
        <v>251</v>
      </c>
      <c r="D305" s="67" t="s">
        <v>279</v>
      </c>
      <c r="E305" s="68">
        <v>12.010999999999999</v>
      </c>
      <c r="F305" s="68">
        <v>12.010999999999999</v>
      </c>
      <c r="G305" s="69">
        <v>4</v>
      </c>
      <c r="H305" s="67" t="s">
        <v>8</v>
      </c>
      <c r="I305" s="325">
        <v>78</v>
      </c>
      <c r="J305" s="176">
        <f t="shared" si="24"/>
        <v>187.3716</v>
      </c>
    </row>
    <row r="306" spans="2:10" ht="17.100000000000001" customHeight="1" x14ac:dyDescent="0.25">
      <c r="B306" s="58">
        <v>29</v>
      </c>
      <c r="C306" s="43" t="s">
        <v>251</v>
      </c>
      <c r="D306" s="67" t="s">
        <v>280</v>
      </c>
      <c r="E306" s="68">
        <v>16.670000000000002</v>
      </c>
      <c r="F306" s="68">
        <v>16.670000000000002</v>
      </c>
      <c r="G306" s="69">
        <v>4</v>
      </c>
      <c r="H306" s="67" t="s">
        <v>8</v>
      </c>
      <c r="I306" s="325">
        <v>78</v>
      </c>
      <c r="J306" s="176">
        <f t="shared" si="24"/>
        <v>260.05200000000008</v>
      </c>
    </row>
    <row r="307" spans="2:10" ht="17.100000000000001" customHeight="1" x14ac:dyDescent="0.25">
      <c r="B307" s="58">
        <v>30</v>
      </c>
      <c r="C307" s="43" t="s">
        <v>251</v>
      </c>
      <c r="D307" s="67" t="s">
        <v>281</v>
      </c>
      <c r="E307" s="68">
        <v>20.004000000000001</v>
      </c>
      <c r="F307" s="68">
        <v>20.004000000000001</v>
      </c>
      <c r="G307" s="69">
        <v>4</v>
      </c>
      <c r="H307" s="67" t="s">
        <v>8</v>
      </c>
      <c r="I307" s="325">
        <v>78</v>
      </c>
      <c r="J307" s="176">
        <f t="shared" si="24"/>
        <v>312.06240000000003</v>
      </c>
    </row>
    <row r="308" spans="2:10" ht="17.100000000000001" customHeight="1" thickBot="1" x14ac:dyDescent="0.3">
      <c r="B308" s="58">
        <v>31</v>
      </c>
      <c r="C308" s="48" t="s">
        <v>251</v>
      </c>
      <c r="D308" s="72" t="s">
        <v>282</v>
      </c>
      <c r="E308" s="73">
        <v>15.009</v>
      </c>
      <c r="F308" s="73">
        <v>15.009</v>
      </c>
      <c r="G308" s="74">
        <v>4</v>
      </c>
      <c r="H308" s="72" t="s">
        <v>8</v>
      </c>
      <c r="I308" s="325">
        <v>78</v>
      </c>
      <c r="J308" s="177">
        <f t="shared" si="24"/>
        <v>234.14040000000003</v>
      </c>
    </row>
    <row r="309" spans="2:10" ht="17.100000000000001" customHeight="1" thickBot="1" x14ac:dyDescent="0.3">
      <c r="B309" s="23"/>
      <c r="C309" s="210" t="s">
        <v>330</v>
      </c>
      <c r="D309" s="53"/>
      <c r="E309" s="118">
        <f>SUM(E278:E308)</f>
        <v>489.07099999999997</v>
      </c>
      <c r="F309" s="294"/>
      <c r="G309" s="56"/>
      <c r="H309" s="57"/>
      <c r="I309" s="57"/>
      <c r="J309" s="19"/>
    </row>
    <row r="310" spans="2:10" ht="18.75" customHeight="1" x14ac:dyDescent="0.25">
      <c r="B310" s="59"/>
      <c r="C310" s="365"/>
      <c r="D310" s="365"/>
      <c r="E310" s="365"/>
      <c r="F310" s="365"/>
      <c r="G310" s="365"/>
      <c r="H310" s="365"/>
      <c r="I310" s="365"/>
      <c r="J310" s="366"/>
    </row>
    <row r="311" spans="2:10" ht="17.100000000000001" customHeight="1" x14ac:dyDescent="0.25">
      <c r="B311" s="58">
        <v>1</v>
      </c>
      <c r="C311" s="345" t="s">
        <v>338</v>
      </c>
      <c r="D311" s="346" t="s">
        <v>283</v>
      </c>
      <c r="E311" s="347">
        <v>27.402999999999999</v>
      </c>
      <c r="F311" s="347">
        <v>27.402999999999999</v>
      </c>
      <c r="G311" s="348">
        <v>5</v>
      </c>
      <c r="H311" s="346" t="s">
        <v>8</v>
      </c>
      <c r="I311" s="341">
        <v>78</v>
      </c>
      <c r="J311" s="22">
        <f t="shared" si="24"/>
        <v>427.48680000000002</v>
      </c>
    </row>
    <row r="312" spans="2:10" ht="17.100000000000001" customHeight="1" x14ac:dyDescent="0.25">
      <c r="B312" s="58">
        <v>2</v>
      </c>
      <c r="C312" s="345" t="s">
        <v>338</v>
      </c>
      <c r="D312" s="84" t="s">
        <v>284</v>
      </c>
      <c r="E312" s="37">
        <v>7.3360000000000003</v>
      </c>
      <c r="F312" s="37">
        <v>7.3360000000000003</v>
      </c>
      <c r="G312" s="35">
        <v>4</v>
      </c>
      <c r="H312" s="33" t="s">
        <v>8</v>
      </c>
      <c r="I312" s="325">
        <v>78</v>
      </c>
      <c r="J312" s="176">
        <f t="shared" si="24"/>
        <v>114.44160000000001</v>
      </c>
    </row>
    <row r="313" spans="2:10" ht="17.100000000000001" customHeight="1" x14ac:dyDescent="0.25">
      <c r="B313" s="58">
        <v>3</v>
      </c>
      <c r="C313" s="345" t="s">
        <v>338</v>
      </c>
      <c r="D313" s="84" t="s">
        <v>285</v>
      </c>
      <c r="E313" s="37">
        <v>7.3369999999999997</v>
      </c>
      <c r="F313" s="37">
        <v>7.3369999999999997</v>
      </c>
      <c r="G313" s="35">
        <v>4</v>
      </c>
      <c r="H313" s="33" t="s">
        <v>8</v>
      </c>
      <c r="I313" s="325">
        <v>78</v>
      </c>
      <c r="J313" s="176">
        <f t="shared" si="24"/>
        <v>114.4572</v>
      </c>
    </row>
    <row r="314" spans="2:10" ht="17.100000000000001" customHeight="1" x14ac:dyDescent="0.25">
      <c r="B314" s="58">
        <v>4</v>
      </c>
      <c r="C314" s="345" t="s">
        <v>338</v>
      </c>
      <c r="D314" s="33" t="s">
        <v>286</v>
      </c>
      <c r="E314" s="34">
        <v>15.003</v>
      </c>
      <c r="F314" s="292">
        <v>14.866200000000001</v>
      </c>
      <c r="G314" s="35">
        <v>4</v>
      </c>
      <c r="H314" s="33" t="s">
        <v>8</v>
      </c>
      <c r="I314" s="325">
        <v>78</v>
      </c>
      <c r="J314" s="176">
        <f t="shared" si="24"/>
        <v>234.04680000000002</v>
      </c>
    </row>
    <row r="315" spans="2:10" ht="17.100000000000001" customHeight="1" x14ac:dyDescent="0.25">
      <c r="B315" s="58">
        <v>5</v>
      </c>
      <c r="C315" s="345" t="s">
        <v>338</v>
      </c>
      <c r="D315" s="84" t="s">
        <v>287</v>
      </c>
      <c r="E315" s="168">
        <v>15.004</v>
      </c>
      <c r="F315" s="292">
        <v>14.599959999999999</v>
      </c>
      <c r="G315" s="35">
        <v>4</v>
      </c>
      <c r="H315" s="33" t="s">
        <v>8</v>
      </c>
      <c r="I315" s="325">
        <v>78</v>
      </c>
      <c r="J315" s="176">
        <f t="shared" si="24"/>
        <v>234.06240000000003</v>
      </c>
    </row>
    <row r="316" spans="2:10" ht="17.100000000000001" customHeight="1" x14ac:dyDescent="0.25">
      <c r="B316" s="58">
        <v>6</v>
      </c>
      <c r="C316" s="345" t="s">
        <v>338</v>
      </c>
      <c r="D316" s="84" t="s">
        <v>288</v>
      </c>
      <c r="E316" s="168">
        <v>15.002000000000001</v>
      </c>
      <c r="F316" s="168">
        <v>15.002000000000001</v>
      </c>
      <c r="G316" s="35">
        <v>4</v>
      </c>
      <c r="H316" s="33" t="s">
        <v>8</v>
      </c>
      <c r="I316" s="325">
        <v>78</v>
      </c>
      <c r="J316" s="176">
        <f t="shared" si="24"/>
        <v>234.03120000000004</v>
      </c>
    </row>
    <row r="317" spans="2:10" ht="17.100000000000001" customHeight="1" x14ac:dyDescent="0.25">
      <c r="B317" s="58">
        <v>7</v>
      </c>
      <c r="C317" s="345" t="s">
        <v>338</v>
      </c>
      <c r="D317" s="84" t="s">
        <v>289</v>
      </c>
      <c r="E317" s="168">
        <v>10.000999999999999</v>
      </c>
      <c r="F317" s="168">
        <v>10.000999999999999</v>
      </c>
      <c r="G317" s="35">
        <v>4</v>
      </c>
      <c r="H317" s="33" t="s">
        <v>8</v>
      </c>
      <c r="I317" s="325">
        <v>78</v>
      </c>
      <c r="J317" s="176">
        <f t="shared" si="24"/>
        <v>156.01560000000001</v>
      </c>
    </row>
    <row r="318" spans="2:10" ht="17.100000000000001" customHeight="1" x14ac:dyDescent="0.25">
      <c r="B318" s="58">
        <v>8</v>
      </c>
      <c r="C318" s="345" t="s">
        <v>338</v>
      </c>
      <c r="D318" s="84" t="s">
        <v>290</v>
      </c>
      <c r="E318" s="85">
        <v>10.002000000000001</v>
      </c>
      <c r="F318" s="292">
        <v>9.925790000000001</v>
      </c>
      <c r="G318" s="41">
        <v>4</v>
      </c>
      <c r="H318" s="42" t="s">
        <v>8</v>
      </c>
      <c r="I318" s="325">
        <v>78</v>
      </c>
      <c r="J318" s="176">
        <f t="shared" si="24"/>
        <v>156.03120000000001</v>
      </c>
    </row>
    <row r="319" spans="2:10" ht="17.100000000000001" customHeight="1" x14ac:dyDescent="0.25">
      <c r="B319" s="58">
        <v>9</v>
      </c>
      <c r="C319" s="345" t="s">
        <v>338</v>
      </c>
      <c r="D319" s="42" t="s">
        <v>291</v>
      </c>
      <c r="E319" s="133">
        <v>48.01</v>
      </c>
      <c r="F319" s="133">
        <v>48.01</v>
      </c>
      <c r="G319" s="41">
        <v>4</v>
      </c>
      <c r="H319" s="42" t="s">
        <v>8</v>
      </c>
      <c r="I319" s="325">
        <v>78</v>
      </c>
      <c r="J319" s="176">
        <f t="shared" si="24"/>
        <v>748.95600000000002</v>
      </c>
    </row>
    <row r="320" spans="2:10" ht="17.100000000000001" customHeight="1" x14ac:dyDescent="0.25">
      <c r="B320" s="58">
        <v>10</v>
      </c>
      <c r="C320" s="345" t="s">
        <v>338</v>
      </c>
      <c r="D320" s="144" t="s">
        <v>292</v>
      </c>
      <c r="E320" s="40">
        <v>5.0010000000000003</v>
      </c>
      <c r="F320" s="40">
        <v>5.0010000000000003</v>
      </c>
      <c r="G320" s="41">
        <v>4</v>
      </c>
      <c r="H320" s="42" t="s">
        <v>8</v>
      </c>
      <c r="I320" s="325">
        <v>78</v>
      </c>
      <c r="J320" s="176">
        <f t="shared" si="24"/>
        <v>78.015600000000006</v>
      </c>
    </row>
    <row r="321" spans="2:10" ht="17.100000000000001" customHeight="1" x14ac:dyDescent="0.25">
      <c r="B321" s="58">
        <v>11</v>
      </c>
      <c r="C321" s="345" t="s">
        <v>338</v>
      </c>
      <c r="D321" s="144" t="s">
        <v>293</v>
      </c>
      <c r="E321" s="40">
        <v>5.0010000000000003</v>
      </c>
      <c r="F321" s="40">
        <v>5.0010000000000003</v>
      </c>
      <c r="G321" s="41">
        <v>4</v>
      </c>
      <c r="H321" s="42" t="s">
        <v>8</v>
      </c>
      <c r="I321" s="325">
        <v>78</v>
      </c>
      <c r="J321" s="176">
        <f t="shared" si="24"/>
        <v>78.015600000000006</v>
      </c>
    </row>
    <row r="322" spans="2:10" ht="17.100000000000001" customHeight="1" x14ac:dyDescent="0.25">
      <c r="B322" s="58">
        <v>12</v>
      </c>
      <c r="C322" s="345" t="s">
        <v>338</v>
      </c>
      <c r="D322" s="144" t="s">
        <v>294</v>
      </c>
      <c r="E322" s="40">
        <v>5.0010000000000003</v>
      </c>
      <c r="F322" s="40">
        <v>5.0010000000000003</v>
      </c>
      <c r="G322" s="41">
        <v>4</v>
      </c>
      <c r="H322" s="42" t="s">
        <v>8</v>
      </c>
      <c r="I322" s="325">
        <v>78</v>
      </c>
      <c r="J322" s="176">
        <f t="shared" si="24"/>
        <v>78.015600000000006</v>
      </c>
    </row>
    <row r="323" spans="2:10" ht="17.100000000000001" customHeight="1" x14ac:dyDescent="0.25">
      <c r="B323" s="58">
        <v>13</v>
      </c>
      <c r="C323" s="345" t="s">
        <v>338</v>
      </c>
      <c r="D323" s="144" t="s">
        <v>295</v>
      </c>
      <c r="E323" s="40">
        <v>5</v>
      </c>
      <c r="F323" s="40">
        <v>5</v>
      </c>
      <c r="G323" s="41">
        <v>4</v>
      </c>
      <c r="H323" s="42" t="s">
        <v>8</v>
      </c>
      <c r="I323" s="325">
        <v>78</v>
      </c>
      <c r="J323" s="176">
        <f t="shared" si="24"/>
        <v>78</v>
      </c>
    </row>
    <row r="324" spans="2:10" ht="17.100000000000001" customHeight="1" x14ac:dyDescent="0.25">
      <c r="B324" s="58">
        <v>14</v>
      </c>
      <c r="C324" s="345" t="s">
        <v>338</v>
      </c>
      <c r="D324" s="144" t="s">
        <v>296</v>
      </c>
      <c r="E324" s="40">
        <v>5.0010000000000003</v>
      </c>
      <c r="F324" s="40">
        <v>5.0010000000000003</v>
      </c>
      <c r="G324" s="41">
        <v>4</v>
      </c>
      <c r="H324" s="42" t="s">
        <v>8</v>
      </c>
      <c r="I324" s="325">
        <v>78</v>
      </c>
      <c r="J324" s="176">
        <f t="shared" si="24"/>
        <v>78.015600000000006</v>
      </c>
    </row>
    <row r="325" spans="2:10" ht="17.100000000000001" customHeight="1" x14ac:dyDescent="0.25">
      <c r="B325" s="58">
        <v>15</v>
      </c>
      <c r="C325" s="345" t="s">
        <v>338</v>
      </c>
      <c r="D325" s="144" t="s">
        <v>297</v>
      </c>
      <c r="E325" s="40">
        <v>10.003</v>
      </c>
      <c r="F325" s="292">
        <v>9.5248299999999997</v>
      </c>
      <c r="G325" s="41">
        <v>4</v>
      </c>
      <c r="H325" s="42" t="s">
        <v>8</v>
      </c>
      <c r="I325" s="325">
        <v>78</v>
      </c>
      <c r="J325" s="176">
        <f t="shared" si="24"/>
        <v>156.04680000000002</v>
      </c>
    </row>
    <row r="326" spans="2:10" ht="17.100000000000001" customHeight="1" x14ac:dyDescent="0.25">
      <c r="B326" s="58">
        <v>16</v>
      </c>
      <c r="C326" s="345" t="s">
        <v>338</v>
      </c>
      <c r="D326" s="144" t="s">
        <v>298</v>
      </c>
      <c r="E326" s="40">
        <v>10.005000000000001</v>
      </c>
      <c r="F326" s="292">
        <v>9.1229999999999993</v>
      </c>
      <c r="G326" s="41">
        <v>4</v>
      </c>
      <c r="H326" s="42" t="s">
        <v>8</v>
      </c>
      <c r="I326" s="325">
        <v>78</v>
      </c>
      <c r="J326" s="176">
        <f t="shared" si="24"/>
        <v>156.07800000000003</v>
      </c>
    </row>
    <row r="327" spans="2:10" ht="17.100000000000001" customHeight="1" x14ac:dyDescent="0.25">
      <c r="B327" s="58">
        <v>17</v>
      </c>
      <c r="C327" s="345" t="s">
        <v>338</v>
      </c>
      <c r="D327" s="144" t="s">
        <v>299</v>
      </c>
      <c r="E327" s="40">
        <v>7.5010000000000003</v>
      </c>
      <c r="F327" s="40">
        <v>7.5010000000000003</v>
      </c>
      <c r="G327" s="41">
        <v>4</v>
      </c>
      <c r="H327" s="42" t="s">
        <v>8</v>
      </c>
      <c r="I327" s="325">
        <v>78</v>
      </c>
      <c r="J327" s="176">
        <f t="shared" si="24"/>
        <v>117.01560000000002</v>
      </c>
    </row>
    <row r="328" spans="2:10" ht="17.100000000000001" customHeight="1" x14ac:dyDescent="0.25">
      <c r="B328" s="58">
        <v>18</v>
      </c>
      <c r="C328" s="345" t="s">
        <v>338</v>
      </c>
      <c r="D328" s="144" t="s">
        <v>300</v>
      </c>
      <c r="E328" s="40">
        <v>7.5019999999999998</v>
      </c>
      <c r="F328" s="40">
        <v>7.5019999999999998</v>
      </c>
      <c r="G328" s="41">
        <v>4</v>
      </c>
      <c r="H328" s="42" t="s">
        <v>8</v>
      </c>
      <c r="I328" s="325">
        <v>78</v>
      </c>
      <c r="J328" s="176">
        <f t="shared" si="24"/>
        <v>117.03120000000001</v>
      </c>
    </row>
    <row r="329" spans="2:10" ht="17.100000000000001" customHeight="1" x14ac:dyDescent="0.25">
      <c r="B329" s="58">
        <v>19</v>
      </c>
      <c r="C329" s="345" t="s">
        <v>338</v>
      </c>
      <c r="D329" s="84" t="s">
        <v>301</v>
      </c>
      <c r="E329" s="37">
        <v>5</v>
      </c>
      <c r="F329" s="37">
        <v>5</v>
      </c>
      <c r="G329" s="35">
        <v>4</v>
      </c>
      <c r="H329" s="33" t="s">
        <v>8</v>
      </c>
      <c r="I329" s="325">
        <v>78</v>
      </c>
      <c r="J329" s="176">
        <f t="shared" si="24"/>
        <v>78</v>
      </c>
    </row>
    <row r="330" spans="2:10" ht="17.100000000000001" customHeight="1" x14ac:dyDescent="0.25">
      <c r="B330" s="58">
        <v>20</v>
      </c>
      <c r="C330" s="345" t="s">
        <v>338</v>
      </c>
      <c r="D330" s="84" t="s">
        <v>302</v>
      </c>
      <c r="E330" s="37">
        <v>8.0020000000000007</v>
      </c>
      <c r="F330" s="37">
        <v>8.0020000000000007</v>
      </c>
      <c r="G330" s="35">
        <v>4</v>
      </c>
      <c r="H330" s="33" t="s">
        <v>8</v>
      </c>
      <c r="I330" s="325">
        <v>78</v>
      </c>
      <c r="J330" s="176">
        <f t="shared" si="24"/>
        <v>124.83120000000002</v>
      </c>
    </row>
    <row r="331" spans="2:10" ht="17.100000000000001" customHeight="1" thickBot="1" x14ac:dyDescent="0.3">
      <c r="B331" s="26">
        <v>21</v>
      </c>
      <c r="C331" s="345" t="s">
        <v>338</v>
      </c>
      <c r="D331" s="174" t="s">
        <v>303</v>
      </c>
      <c r="E331" s="135">
        <v>25.835999999999999</v>
      </c>
      <c r="F331" s="293">
        <v>25.312999999999999</v>
      </c>
      <c r="G331" s="175">
        <v>3</v>
      </c>
      <c r="H331" s="174" t="s">
        <v>8</v>
      </c>
      <c r="I331" s="325">
        <v>78</v>
      </c>
      <c r="J331" s="177">
        <f t="shared" si="24"/>
        <v>403.04160000000002</v>
      </c>
    </row>
    <row r="332" spans="2:10" ht="17.100000000000001" customHeight="1" thickBot="1" x14ac:dyDescent="0.3">
      <c r="B332" s="23"/>
      <c r="C332" s="210" t="s">
        <v>330</v>
      </c>
      <c r="D332" s="53"/>
      <c r="E332" s="118">
        <f>SUM(E311:E331)</f>
        <v>253.95100000000002</v>
      </c>
      <c r="F332" s="294"/>
      <c r="G332" s="56"/>
      <c r="H332" s="57"/>
      <c r="I332" s="57"/>
      <c r="J332" s="19"/>
    </row>
    <row r="333" spans="2:10" ht="17.100000000000001" customHeight="1" x14ac:dyDescent="0.25">
      <c r="B333" s="166"/>
      <c r="C333" s="268"/>
      <c r="D333" s="357"/>
      <c r="E333" s="358"/>
      <c r="F333" s="288"/>
      <c r="G333" s="359"/>
      <c r="H333" s="360"/>
      <c r="I333" s="360"/>
      <c r="J333" s="176"/>
    </row>
    <row r="334" spans="2:10" ht="17.100000000000001" customHeight="1" x14ac:dyDescent="0.25">
      <c r="B334" s="166">
        <v>1</v>
      </c>
      <c r="C334" s="38" t="s">
        <v>304</v>
      </c>
      <c r="D334" s="42" t="s">
        <v>305</v>
      </c>
      <c r="E334" s="133">
        <v>19.388000000000002</v>
      </c>
      <c r="F334" s="133">
        <v>16.025190000000002</v>
      </c>
      <c r="G334" s="41">
        <v>4</v>
      </c>
      <c r="H334" s="42" t="s">
        <v>8</v>
      </c>
      <c r="I334" s="325">
        <v>78</v>
      </c>
      <c r="J334" s="297">
        <f t="shared" si="24"/>
        <v>302.45280000000008</v>
      </c>
    </row>
    <row r="335" spans="2:10" ht="17.100000000000001" customHeight="1" thickBot="1" x14ac:dyDescent="0.3">
      <c r="B335" s="26">
        <v>2</v>
      </c>
      <c r="C335" s="79" t="s">
        <v>304</v>
      </c>
      <c r="D335" s="151" t="s">
        <v>306</v>
      </c>
      <c r="E335" s="171">
        <v>15.801</v>
      </c>
      <c r="F335" s="6">
        <v>11.757999999999999</v>
      </c>
      <c r="G335" s="150">
        <v>4</v>
      </c>
      <c r="H335" s="151" t="s">
        <v>8</v>
      </c>
      <c r="I335" s="325">
        <v>78</v>
      </c>
      <c r="J335" s="177">
        <f t="shared" si="24"/>
        <v>246.49560000000002</v>
      </c>
    </row>
    <row r="336" spans="2:10" ht="17.100000000000001" customHeight="1" thickBot="1" x14ac:dyDescent="0.3">
      <c r="B336" s="23"/>
      <c r="C336" s="210" t="s">
        <v>330</v>
      </c>
      <c r="D336" s="53"/>
      <c r="E336" s="118">
        <f>SUM(E334:E335)</f>
        <v>35.189</v>
      </c>
      <c r="F336" s="294"/>
      <c r="G336" s="56"/>
      <c r="H336" s="57"/>
      <c r="I336" s="57"/>
      <c r="J336" s="19"/>
    </row>
    <row r="337" spans="2:10" ht="17.100000000000001" customHeight="1" x14ac:dyDescent="0.25">
      <c r="B337" s="178"/>
      <c r="C337" s="179"/>
      <c r="D337" s="180"/>
      <c r="E337" s="181"/>
      <c r="F337" s="295"/>
      <c r="G337" s="182"/>
      <c r="H337" s="183"/>
      <c r="I337" s="183"/>
      <c r="J337" s="15"/>
    </row>
    <row r="338" spans="2:10" ht="17.100000000000001" customHeight="1" x14ac:dyDescent="0.25">
      <c r="B338" s="166">
        <v>1</v>
      </c>
      <c r="C338" s="32" t="s">
        <v>307</v>
      </c>
      <c r="D338" s="84" t="s">
        <v>308</v>
      </c>
      <c r="E338" s="37">
        <v>15.002000000000001</v>
      </c>
      <c r="F338" s="288">
        <v>14.635540000000001</v>
      </c>
      <c r="G338" s="77">
        <v>3</v>
      </c>
      <c r="H338" s="78" t="s">
        <v>8</v>
      </c>
      <c r="I338" s="325">
        <v>78</v>
      </c>
      <c r="J338" s="176">
        <f t="shared" ref="J338:J343" si="25">20%*I338*E338</f>
        <v>234.03120000000004</v>
      </c>
    </row>
    <row r="339" spans="2:10" ht="17.100000000000001" customHeight="1" x14ac:dyDescent="0.25">
      <c r="B339" s="166">
        <v>2</v>
      </c>
      <c r="C339" s="32" t="s">
        <v>307</v>
      </c>
      <c r="D339" s="84" t="s">
        <v>309</v>
      </c>
      <c r="E339" s="37">
        <v>5.1609999999999996</v>
      </c>
      <c r="F339" s="37">
        <v>5.1609999999999996</v>
      </c>
      <c r="G339" s="77">
        <v>3</v>
      </c>
      <c r="H339" s="78" t="s">
        <v>8</v>
      </c>
      <c r="I339" s="325">
        <v>78</v>
      </c>
      <c r="J339" s="176">
        <f t="shared" si="25"/>
        <v>80.511600000000001</v>
      </c>
    </row>
    <row r="340" spans="2:10" ht="17.100000000000001" customHeight="1" x14ac:dyDescent="0.25">
      <c r="B340" s="166">
        <v>3</v>
      </c>
      <c r="C340" s="32" t="s">
        <v>307</v>
      </c>
      <c r="D340" s="84" t="s">
        <v>310</v>
      </c>
      <c r="E340" s="37">
        <v>5.1609999999999996</v>
      </c>
      <c r="F340" s="288">
        <v>4.8182999999999998</v>
      </c>
      <c r="G340" s="77">
        <v>3</v>
      </c>
      <c r="H340" s="78" t="s">
        <v>8</v>
      </c>
      <c r="I340" s="325">
        <v>78</v>
      </c>
      <c r="J340" s="176">
        <f t="shared" si="25"/>
        <v>80.511600000000001</v>
      </c>
    </row>
    <row r="341" spans="2:10" ht="17.100000000000001" customHeight="1" x14ac:dyDescent="0.25">
      <c r="B341" s="166">
        <v>4</v>
      </c>
      <c r="C341" s="32" t="s">
        <v>307</v>
      </c>
      <c r="D341" s="84" t="s">
        <v>311</v>
      </c>
      <c r="E341" s="37">
        <v>5.1609999999999996</v>
      </c>
      <c r="F341" s="288">
        <v>5.0372700000000004</v>
      </c>
      <c r="G341" s="77">
        <v>3</v>
      </c>
      <c r="H341" s="78" t="s">
        <v>8</v>
      </c>
      <c r="I341" s="325">
        <v>78</v>
      </c>
      <c r="J341" s="176">
        <f t="shared" si="25"/>
        <v>80.511600000000001</v>
      </c>
    </row>
    <row r="342" spans="2:10" ht="17.100000000000001" customHeight="1" x14ac:dyDescent="0.25">
      <c r="B342" s="166">
        <v>5</v>
      </c>
      <c r="C342" s="32" t="s">
        <v>307</v>
      </c>
      <c r="D342" s="84" t="s">
        <v>312</v>
      </c>
      <c r="E342" s="37">
        <v>5.1609999999999996</v>
      </c>
      <c r="F342" s="288">
        <v>5.0305600000000004</v>
      </c>
      <c r="G342" s="77">
        <v>3</v>
      </c>
      <c r="H342" s="78" t="s">
        <v>8</v>
      </c>
      <c r="I342" s="325">
        <v>78</v>
      </c>
      <c r="J342" s="176">
        <f t="shared" si="25"/>
        <v>80.511600000000001</v>
      </c>
    </row>
    <row r="343" spans="2:10" ht="17.100000000000001" customHeight="1" thickBot="1" x14ac:dyDescent="0.3">
      <c r="B343" s="13">
        <v>6</v>
      </c>
      <c r="C343" s="79" t="s">
        <v>307</v>
      </c>
      <c r="D343" s="322" t="s">
        <v>313</v>
      </c>
      <c r="E343" s="321">
        <v>5.0010000000000003</v>
      </c>
      <c r="F343" s="289">
        <v>4.97037</v>
      </c>
      <c r="G343" s="82">
        <v>3</v>
      </c>
      <c r="H343" s="83" t="s">
        <v>8</v>
      </c>
      <c r="I343" s="325">
        <v>78</v>
      </c>
      <c r="J343" s="177">
        <f t="shared" si="25"/>
        <v>78.015600000000006</v>
      </c>
    </row>
    <row r="344" spans="2:10" ht="17.100000000000001" customHeight="1" thickBot="1" x14ac:dyDescent="0.3">
      <c r="B344" s="23"/>
      <c r="C344" s="210" t="s">
        <v>330</v>
      </c>
      <c r="D344" s="53"/>
      <c r="E344" s="118">
        <f>SUM(E338:E343)</f>
        <v>40.646999999999998</v>
      </c>
      <c r="F344" s="294"/>
      <c r="G344" s="56"/>
      <c r="H344" s="57"/>
      <c r="I344" s="57"/>
      <c r="J344" s="19"/>
    </row>
    <row r="345" spans="2:10" ht="17.100000000000001" customHeight="1" x14ac:dyDescent="0.25">
      <c r="B345" s="58"/>
      <c r="C345" s="75"/>
      <c r="D345" s="130"/>
      <c r="E345" s="131"/>
      <c r="F345" s="292"/>
      <c r="G345" s="132"/>
      <c r="H345" s="173"/>
      <c r="I345" s="173"/>
      <c r="J345" s="22"/>
    </row>
    <row r="346" spans="2:10" ht="17.100000000000001" customHeight="1" x14ac:dyDescent="0.25">
      <c r="B346" s="166">
        <v>1</v>
      </c>
      <c r="C346" s="184" t="s">
        <v>314</v>
      </c>
      <c r="D346" s="47" t="s">
        <v>315</v>
      </c>
      <c r="E346" s="122">
        <v>13.003</v>
      </c>
      <c r="F346" s="122">
        <v>13.003</v>
      </c>
      <c r="G346" s="46">
        <v>3</v>
      </c>
      <c r="H346" s="47" t="s">
        <v>8</v>
      </c>
      <c r="I346" s="325">
        <v>78</v>
      </c>
      <c r="J346" s="176">
        <f t="shared" ref="J346:J351" si="26">20%*I346*E346</f>
        <v>202.84680000000003</v>
      </c>
    </row>
    <row r="347" spans="2:10" ht="17.100000000000001" customHeight="1" x14ac:dyDescent="0.25">
      <c r="B347" s="166">
        <v>2</v>
      </c>
      <c r="C347" s="43" t="s">
        <v>314</v>
      </c>
      <c r="D347" s="70" t="s">
        <v>316</v>
      </c>
      <c r="E347" s="45">
        <v>15.003</v>
      </c>
      <c r="F347" s="45">
        <v>15.003</v>
      </c>
      <c r="G347" s="46">
        <v>3</v>
      </c>
      <c r="H347" s="47" t="s">
        <v>8</v>
      </c>
      <c r="I347" s="325">
        <v>78</v>
      </c>
      <c r="J347" s="176">
        <f t="shared" si="26"/>
        <v>234.04680000000002</v>
      </c>
    </row>
    <row r="348" spans="2:10" ht="17.100000000000001" customHeight="1" x14ac:dyDescent="0.25">
      <c r="B348" s="166">
        <v>3</v>
      </c>
      <c r="C348" s="43" t="s">
        <v>314</v>
      </c>
      <c r="D348" s="70" t="s">
        <v>317</v>
      </c>
      <c r="E348" s="45">
        <v>15.003</v>
      </c>
      <c r="F348" s="45">
        <v>15.003</v>
      </c>
      <c r="G348" s="46">
        <v>3</v>
      </c>
      <c r="H348" s="47" t="s">
        <v>8</v>
      </c>
      <c r="I348" s="325">
        <v>78</v>
      </c>
      <c r="J348" s="176">
        <f t="shared" si="26"/>
        <v>234.04680000000002</v>
      </c>
    </row>
    <row r="349" spans="2:10" ht="17.100000000000001" customHeight="1" x14ac:dyDescent="0.25">
      <c r="B349" s="166">
        <v>4</v>
      </c>
      <c r="C349" s="43" t="s">
        <v>314</v>
      </c>
      <c r="D349" s="70" t="s">
        <v>318</v>
      </c>
      <c r="E349" s="45">
        <v>15.003</v>
      </c>
      <c r="F349" s="318">
        <v>15</v>
      </c>
      <c r="G349" s="46">
        <v>3</v>
      </c>
      <c r="H349" s="47" t="s">
        <v>8</v>
      </c>
      <c r="I349" s="325">
        <v>78</v>
      </c>
      <c r="J349" s="176">
        <f t="shared" si="26"/>
        <v>234.04680000000002</v>
      </c>
    </row>
    <row r="350" spans="2:10" ht="17.100000000000001" customHeight="1" x14ac:dyDescent="0.25">
      <c r="B350" s="166">
        <v>5</v>
      </c>
      <c r="C350" s="38" t="s">
        <v>314</v>
      </c>
      <c r="D350" s="42" t="s">
        <v>319</v>
      </c>
      <c r="E350" s="133">
        <v>10.002000000000001</v>
      </c>
      <c r="F350" s="133">
        <v>10.002000000000001</v>
      </c>
      <c r="G350" s="41">
        <v>3</v>
      </c>
      <c r="H350" s="42" t="s">
        <v>8</v>
      </c>
      <c r="I350" s="325">
        <v>78</v>
      </c>
      <c r="J350" s="176">
        <f t="shared" si="26"/>
        <v>156.03120000000001</v>
      </c>
    </row>
    <row r="351" spans="2:10" ht="17.100000000000001" customHeight="1" thickBot="1" x14ac:dyDescent="0.3">
      <c r="B351" s="13">
        <v>6</v>
      </c>
      <c r="C351" s="48" t="s">
        <v>314</v>
      </c>
      <c r="D351" s="52" t="s">
        <v>320</v>
      </c>
      <c r="E351" s="134">
        <v>20.004000000000001</v>
      </c>
      <c r="F351" s="134">
        <v>20.004000000000001</v>
      </c>
      <c r="G351" s="51">
        <v>3</v>
      </c>
      <c r="H351" s="52" t="s">
        <v>8</v>
      </c>
      <c r="I351" s="325">
        <v>78</v>
      </c>
      <c r="J351" s="177">
        <f t="shared" si="26"/>
        <v>312.06240000000003</v>
      </c>
    </row>
    <row r="352" spans="2:10" ht="17.100000000000001" customHeight="1" thickBot="1" x14ac:dyDescent="0.3">
      <c r="B352" s="23"/>
      <c r="C352" s="210" t="s">
        <v>330</v>
      </c>
      <c r="D352" s="53"/>
      <c r="E352" s="118">
        <f>SUM(E346:E351)</f>
        <v>88.018000000000001</v>
      </c>
      <c r="F352" s="294"/>
      <c r="G352" s="56"/>
      <c r="H352" s="57"/>
      <c r="I352" s="57"/>
      <c r="J352" s="19"/>
    </row>
    <row r="353" spans="1:12" ht="12.75" customHeight="1" thickBot="1" x14ac:dyDescent="0.3">
      <c r="B353" s="185"/>
      <c r="C353" s="186"/>
      <c r="D353" s="187"/>
      <c r="E353" s="188"/>
      <c r="F353" s="296"/>
      <c r="G353" s="186"/>
      <c r="H353" s="189"/>
      <c r="I353" s="189"/>
      <c r="J353" s="22"/>
    </row>
    <row r="354" spans="1:12" ht="34.5" customHeight="1" thickBot="1" x14ac:dyDescent="0.3">
      <c r="B354" s="383"/>
      <c r="C354" s="384" t="s">
        <v>321</v>
      </c>
      <c r="D354" s="385">
        <v>273</v>
      </c>
      <c r="E354" s="386">
        <f>SUM(E8:E352)*0.5</f>
        <v>3911.1310000000062</v>
      </c>
      <c r="F354" s="387"/>
      <c r="G354" s="388"/>
      <c r="H354" s="388"/>
      <c r="I354" s="388"/>
      <c r="J354" s="389"/>
    </row>
    <row r="355" spans="1:12" ht="17.100000000000001" customHeight="1" x14ac:dyDescent="0.25">
      <c r="B355" s="274"/>
      <c r="C355" s="380"/>
      <c r="D355" s="381"/>
      <c r="E355" s="382"/>
      <c r="F355" s="5"/>
      <c r="G355" s="274"/>
      <c r="H355" s="274"/>
      <c r="I355" s="274"/>
      <c r="J355" s="274"/>
    </row>
    <row r="356" spans="1:12" ht="17.100000000000001" customHeight="1" x14ac:dyDescent="0.25">
      <c r="B356" s="274"/>
      <c r="C356" s="380"/>
      <c r="D356" s="381"/>
      <c r="E356" s="382"/>
      <c r="F356" s="5"/>
      <c r="G356" s="274"/>
      <c r="H356" s="274"/>
      <c r="I356" s="274"/>
      <c r="J356" s="274"/>
    </row>
    <row r="357" spans="1:12" ht="24" customHeight="1" x14ac:dyDescent="0.25">
      <c r="B357" s="1"/>
      <c r="C357" s="274"/>
      <c r="D357" s="274"/>
      <c r="E357" s="274"/>
      <c r="F357" s="274"/>
      <c r="G357" s="279"/>
      <c r="H357" s="274"/>
      <c r="I357" s="274"/>
      <c r="J357" s="1"/>
    </row>
    <row r="358" spans="1:12" ht="17.100000000000001" customHeight="1" x14ac:dyDescent="0.25">
      <c r="B358" s="1"/>
      <c r="C358" s="274"/>
      <c r="D358" s="274"/>
      <c r="E358" s="274"/>
      <c r="F358" s="274"/>
      <c r="G358" s="279"/>
      <c r="H358" s="274"/>
      <c r="I358" s="274"/>
      <c r="J358" s="7"/>
    </row>
    <row r="359" spans="1:12" ht="17.100000000000001" customHeight="1" x14ac:dyDescent="0.25">
      <c r="B359" s="1"/>
      <c r="C359" s="274"/>
      <c r="D359" s="274"/>
      <c r="E359" s="274"/>
      <c r="F359" s="274"/>
      <c r="G359" s="279"/>
      <c r="H359" s="274"/>
      <c r="I359" s="274"/>
      <c r="J359" s="7"/>
    </row>
    <row r="360" spans="1:12" ht="18" customHeight="1" x14ac:dyDescent="0.25"/>
    <row r="361" spans="1:12" x14ac:dyDescent="0.25">
      <c r="B361" s="372"/>
      <c r="C361" s="373"/>
      <c r="D361" s="373"/>
      <c r="E361" s="374"/>
      <c r="F361" s="374"/>
      <c r="G361" s="374"/>
      <c r="H361" s="373"/>
      <c r="I361" s="375"/>
      <c r="J361" s="373"/>
    </row>
    <row r="362" spans="1:12" x14ac:dyDescent="0.25">
      <c r="B362" s="373"/>
      <c r="C362" s="373"/>
      <c r="D362" s="373"/>
      <c r="E362" s="374"/>
      <c r="F362" s="374"/>
      <c r="G362" s="374"/>
      <c r="H362" s="373"/>
      <c r="I362" s="375"/>
      <c r="J362" s="373"/>
    </row>
    <row r="363" spans="1:12" x14ac:dyDescent="0.25">
      <c r="B363" s="453"/>
      <c r="C363" s="453"/>
      <c r="D363" s="453"/>
      <c r="E363" s="453"/>
      <c r="F363" s="453"/>
      <c r="G363" s="453"/>
      <c r="H363" s="453"/>
      <c r="I363" s="453"/>
      <c r="J363" s="453"/>
      <c r="L363" s="376"/>
    </row>
    <row r="364" spans="1:12" x14ac:dyDescent="0.25">
      <c r="B364" s="421"/>
      <c r="C364" s="421"/>
      <c r="D364" s="421"/>
      <c r="E364" s="422"/>
      <c r="F364" s="423"/>
      <c r="G364" s="423"/>
      <c r="H364" s="423"/>
      <c r="I364" s="423"/>
      <c r="J364" s="421"/>
    </row>
    <row r="365" spans="1:12" ht="33.75" customHeight="1" x14ac:dyDescent="0.25">
      <c r="A365" s="349"/>
      <c r="B365" s="452"/>
      <c r="C365" s="452"/>
      <c r="D365" s="452"/>
      <c r="E365" s="452"/>
      <c r="F365" s="452"/>
      <c r="G365" s="452"/>
      <c r="H365" s="452"/>
      <c r="I365" s="452"/>
      <c r="J365" s="452"/>
    </row>
    <row r="366" spans="1:12" x14ac:dyDescent="0.25">
      <c r="A366" s="349"/>
      <c r="B366" s="429"/>
      <c r="C366" s="430"/>
      <c r="D366" s="430"/>
      <c r="E366" s="431"/>
      <c r="F366" s="431"/>
      <c r="G366" s="430"/>
      <c r="H366" s="430"/>
      <c r="I366" s="432"/>
      <c r="J366" s="432"/>
    </row>
    <row r="367" spans="1:12" x14ac:dyDescent="0.25">
      <c r="A367" s="349"/>
      <c r="B367" s="433"/>
      <c r="C367" s="433"/>
      <c r="D367" s="433"/>
      <c r="E367" s="434"/>
      <c r="F367" s="434"/>
      <c r="G367" s="433"/>
      <c r="H367" s="433"/>
      <c r="I367" s="435"/>
      <c r="J367" s="436"/>
    </row>
    <row r="368" spans="1:12" x14ac:dyDescent="0.25">
      <c r="A368" s="349"/>
      <c r="B368" s="437"/>
      <c r="C368" s="361"/>
      <c r="D368" s="438"/>
      <c r="E368" s="439"/>
      <c r="F368" s="439"/>
      <c r="G368" s="364"/>
      <c r="H368" s="362"/>
      <c r="I368" s="440"/>
      <c r="J368" s="427"/>
    </row>
    <row r="369" spans="1:15" x14ac:dyDescent="0.25">
      <c r="A369" s="349"/>
      <c r="B369" s="424"/>
      <c r="C369" s="424"/>
      <c r="D369" s="424"/>
      <c r="E369" s="441"/>
      <c r="F369" s="425"/>
      <c r="G369" s="424"/>
      <c r="H369" s="424"/>
      <c r="I369" s="426"/>
      <c r="J369" s="427"/>
    </row>
    <row r="370" spans="1:15" x14ac:dyDescent="0.25">
      <c r="A370" s="349"/>
      <c r="B370" s="424"/>
      <c r="C370" s="424"/>
      <c r="D370" s="424"/>
      <c r="E370" s="425"/>
      <c r="F370" s="425"/>
      <c r="G370" s="424"/>
      <c r="H370" s="424"/>
      <c r="I370" s="426"/>
      <c r="J370" s="427"/>
    </row>
    <row r="371" spans="1:15" x14ac:dyDescent="0.25">
      <c r="B371" s="424"/>
      <c r="C371" s="422"/>
      <c r="D371" s="281"/>
      <c r="E371" s="363"/>
      <c r="F371" s="363"/>
      <c r="G371" s="422"/>
      <c r="H371" s="362"/>
      <c r="I371" s="428"/>
      <c r="J371" s="427"/>
    </row>
    <row r="372" spans="1:15" x14ac:dyDescent="0.25">
      <c r="B372" s="424"/>
      <c r="C372" s="422"/>
      <c r="D372" s="281"/>
      <c r="E372" s="363"/>
      <c r="F372" s="363"/>
      <c r="G372" s="422"/>
      <c r="H372" s="362"/>
      <c r="I372" s="428"/>
      <c r="J372" s="427"/>
    </row>
    <row r="373" spans="1:15" x14ac:dyDescent="0.25">
      <c r="B373" s="374"/>
      <c r="C373" s="361"/>
      <c r="D373" s="378"/>
      <c r="E373" s="379"/>
      <c r="F373" s="379"/>
      <c r="G373" s="378"/>
      <c r="H373" s="378"/>
      <c r="I373" s="377"/>
      <c r="J373" s="264"/>
    </row>
    <row r="375" spans="1:15" x14ac:dyDescent="0.25">
      <c r="O375" s="349"/>
    </row>
  </sheetData>
  <mergeCells count="3">
    <mergeCell ref="B2:J4"/>
    <mergeCell ref="B365:J365"/>
    <mergeCell ref="B363:J363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>
    <oddFooter>Стр. &amp;P от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tabSelected="1" workbookViewId="0">
      <selection activeCell="N8" sqref="N8"/>
    </sheetView>
  </sheetViews>
  <sheetFormatPr defaultRowHeight="15" x14ac:dyDescent="0.25"/>
  <cols>
    <col min="1" max="1" width="1.85546875" style="194" customWidth="1"/>
    <col min="2" max="2" width="5.140625" style="2" customWidth="1"/>
    <col min="3" max="3" width="15.140625" style="2" customWidth="1"/>
    <col min="4" max="4" width="12.5703125" style="2" customWidth="1"/>
    <col min="5" max="5" width="12.28515625" style="2" customWidth="1"/>
    <col min="6" max="6" width="10.7109375" style="2" customWidth="1"/>
    <col min="7" max="7" width="6.85546875" style="2" customWidth="1"/>
    <col min="8" max="8" width="8.42578125" style="2" customWidth="1"/>
    <col min="9" max="9" width="9.85546875" style="2" customWidth="1"/>
    <col min="10" max="10" width="10" style="2" customWidth="1"/>
    <col min="11" max="11" width="9.140625" style="2"/>
    <col min="12" max="258" width="9.140625" style="194"/>
    <col min="259" max="259" width="7.7109375" style="194" customWidth="1"/>
    <col min="260" max="260" width="13.85546875" style="194" customWidth="1"/>
    <col min="261" max="261" width="13.28515625" style="194" customWidth="1"/>
    <col min="262" max="262" width="9.140625" style="194"/>
    <col min="263" max="263" width="6.85546875" style="194" customWidth="1"/>
    <col min="264" max="265" width="9.140625" style="194"/>
    <col min="266" max="266" width="16.28515625" style="194" customWidth="1"/>
    <col min="267" max="514" width="9.140625" style="194"/>
    <col min="515" max="515" width="7.7109375" style="194" customWidth="1"/>
    <col min="516" max="516" width="13.85546875" style="194" customWidth="1"/>
    <col min="517" max="517" width="13.28515625" style="194" customWidth="1"/>
    <col min="518" max="518" width="9.140625" style="194"/>
    <col min="519" max="519" width="6.85546875" style="194" customWidth="1"/>
    <col min="520" max="521" width="9.140625" style="194"/>
    <col min="522" max="522" width="16.28515625" style="194" customWidth="1"/>
    <col min="523" max="770" width="9.140625" style="194"/>
    <col min="771" max="771" width="7.7109375" style="194" customWidth="1"/>
    <col min="772" max="772" width="13.85546875" style="194" customWidth="1"/>
    <col min="773" max="773" width="13.28515625" style="194" customWidth="1"/>
    <col min="774" max="774" width="9.140625" style="194"/>
    <col min="775" max="775" width="6.85546875" style="194" customWidth="1"/>
    <col min="776" max="777" width="9.140625" style="194"/>
    <col min="778" max="778" width="16.28515625" style="194" customWidth="1"/>
    <col min="779" max="1026" width="9.140625" style="194"/>
    <col min="1027" max="1027" width="7.7109375" style="194" customWidth="1"/>
    <col min="1028" max="1028" width="13.85546875" style="194" customWidth="1"/>
    <col min="1029" max="1029" width="13.28515625" style="194" customWidth="1"/>
    <col min="1030" max="1030" width="9.140625" style="194"/>
    <col min="1031" max="1031" width="6.85546875" style="194" customWidth="1"/>
    <col min="1032" max="1033" width="9.140625" style="194"/>
    <col min="1034" max="1034" width="16.28515625" style="194" customWidth="1"/>
    <col min="1035" max="1282" width="9.140625" style="194"/>
    <col min="1283" max="1283" width="7.7109375" style="194" customWidth="1"/>
    <col min="1284" max="1284" width="13.85546875" style="194" customWidth="1"/>
    <col min="1285" max="1285" width="13.28515625" style="194" customWidth="1"/>
    <col min="1286" max="1286" width="9.140625" style="194"/>
    <col min="1287" max="1287" width="6.85546875" style="194" customWidth="1"/>
    <col min="1288" max="1289" width="9.140625" style="194"/>
    <col min="1290" max="1290" width="16.28515625" style="194" customWidth="1"/>
    <col min="1291" max="1538" width="9.140625" style="194"/>
    <col min="1539" max="1539" width="7.7109375" style="194" customWidth="1"/>
    <col min="1540" max="1540" width="13.85546875" style="194" customWidth="1"/>
    <col min="1541" max="1541" width="13.28515625" style="194" customWidth="1"/>
    <col min="1542" max="1542" width="9.140625" style="194"/>
    <col min="1543" max="1543" width="6.85546875" style="194" customWidth="1"/>
    <col min="1544" max="1545" width="9.140625" style="194"/>
    <col min="1546" max="1546" width="16.28515625" style="194" customWidth="1"/>
    <col min="1547" max="1794" width="9.140625" style="194"/>
    <col min="1795" max="1795" width="7.7109375" style="194" customWidth="1"/>
    <col min="1796" max="1796" width="13.85546875" style="194" customWidth="1"/>
    <col min="1797" max="1797" width="13.28515625" style="194" customWidth="1"/>
    <col min="1798" max="1798" width="9.140625" style="194"/>
    <col min="1799" max="1799" width="6.85546875" style="194" customWidth="1"/>
    <col min="1800" max="1801" width="9.140625" style="194"/>
    <col min="1802" max="1802" width="16.28515625" style="194" customWidth="1"/>
    <col min="1803" max="2050" width="9.140625" style="194"/>
    <col min="2051" max="2051" width="7.7109375" style="194" customWidth="1"/>
    <col min="2052" max="2052" width="13.85546875" style="194" customWidth="1"/>
    <col min="2053" max="2053" width="13.28515625" style="194" customWidth="1"/>
    <col min="2054" max="2054" width="9.140625" style="194"/>
    <col min="2055" max="2055" width="6.85546875" style="194" customWidth="1"/>
    <col min="2056" max="2057" width="9.140625" style="194"/>
    <col min="2058" max="2058" width="16.28515625" style="194" customWidth="1"/>
    <col min="2059" max="2306" width="9.140625" style="194"/>
    <col min="2307" max="2307" width="7.7109375" style="194" customWidth="1"/>
    <col min="2308" max="2308" width="13.85546875" style="194" customWidth="1"/>
    <col min="2309" max="2309" width="13.28515625" style="194" customWidth="1"/>
    <col min="2310" max="2310" width="9.140625" style="194"/>
    <col min="2311" max="2311" width="6.85546875" style="194" customWidth="1"/>
    <col min="2312" max="2313" width="9.140625" style="194"/>
    <col min="2314" max="2314" width="16.28515625" style="194" customWidth="1"/>
    <col min="2315" max="2562" width="9.140625" style="194"/>
    <col min="2563" max="2563" width="7.7109375" style="194" customWidth="1"/>
    <col min="2564" max="2564" width="13.85546875" style="194" customWidth="1"/>
    <col min="2565" max="2565" width="13.28515625" style="194" customWidth="1"/>
    <col min="2566" max="2566" width="9.140625" style="194"/>
    <col min="2567" max="2567" width="6.85546875" style="194" customWidth="1"/>
    <col min="2568" max="2569" width="9.140625" style="194"/>
    <col min="2570" max="2570" width="16.28515625" style="194" customWidth="1"/>
    <col min="2571" max="2818" width="9.140625" style="194"/>
    <col min="2819" max="2819" width="7.7109375" style="194" customWidth="1"/>
    <col min="2820" max="2820" width="13.85546875" style="194" customWidth="1"/>
    <col min="2821" max="2821" width="13.28515625" style="194" customWidth="1"/>
    <col min="2822" max="2822" width="9.140625" style="194"/>
    <col min="2823" max="2823" width="6.85546875" style="194" customWidth="1"/>
    <col min="2824" max="2825" width="9.140625" style="194"/>
    <col min="2826" max="2826" width="16.28515625" style="194" customWidth="1"/>
    <col min="2827" max="3074" width="9.140625" style="194"/>
    <col min="3075" max="3075" width="7.7109375" style="194" customWidth="1"/>
    <col min="3076" max="3076" width="13.85546875" style="194" customWidth="1"/>
    <col min="3077" max="3077" width="13.28515625" style="194" customWidth="1"/>
    <col min="3078" max="3078" width="9.140625" style="194"/>
    <col min="3079" max="3079" width="6.85546875" style="194" customWidth="1"/>
    <col min="3080" max="3081" width="9.140625" style="194"/>
    <col min="3082" max="3082" width="16.28515625" style="194" customWidth="1"/>
    <col min="3083" max="3330" width="9.140625" style="194"/>
    <col min="3331" max="3331" width="7.7109375" style="194" customWidth="1"/>
    <col min="3332" max="3332" width="13.85546875" style="194" customWidth="1"/>
    <col min="3333" max="3333" width="13.28515625" style="194" customWidth="1"/>
    <col min="3334" max="3334" width="9.140625" style="194"/>
    <col min="3335" max="3335" width="6.85546875" style="194" customWidth="1"/>
    <col min="3336" max="3337" width="9.140625" style="194"/>
    <col min="3338" max="3338" width="16.28515625" style="194" customWidth="1"/>
    <col min="3339" max="3586" width="9.140625" style="194"/>
    <col min="3587" max="3587" width="7.7109375" style="194" customWidth="1"/>
    <col min="3588" max="3588" width="13.85546875" style="194" customWidth="1"/>
    <col min="3589" max="3589" width="13.28515625" style="194" customWidth="1"/>
    <col min="3590" max="3590" width="9.140625" style="194"/>
    <col min="3591" max="3591" width="6.85546875" style="194" customWidth="1"/>
    <col min="3592" max="3593" width="9.140625" style="194"/>
    <col min="3594" max="3594" width="16.28515625" style="194" customWidth="1"/>
    <col min="3595" max="3842" width="9.140625" style="194"/>
    <col min="3843" max="3843" width="7.7109375" style="194" customWidth="1"/>
    <col min="3844" max="3844" width="13.85546875" style="194" customWidth="1"/>
    <col min="3845" max="3845" width="13.28515625" style="194" customWidth="1"/>
    <col min="3846" max="3846" width="9.140625" style="194"/>
    <col min="3847" max="3847" width="6.85546875" style="194" customWidth="1"/>
    <col min="3848" max="3849" width="9.140625" style="194"/>
    <col min="3850" max="3850" width="16.28515625" style="194" customWidth="1"/>
    <col min="3851" max="4098" width="9.140625" style="194"/>
    <col min="4099" max="4099" width="7.7109375" style="194" customWidth="1"/>
    <col min="4100" max="4100" width="13.85546875" style="194" customWidth="1"/>
    <col min="4101" max="4101" width="13.28515625" style="194" customWidth="1"/>
    <col min="4102" max="4102" width="9.140625" style="194"/>
    <col min="4103" max="4103" width="6.85546875" style="194" customWidth="1"/>
    <col min="4104" max="4105" width="9.140625" style="194"/>
    <col min="4106" max="4106" width="16.28515625" style="194" customWidth="1"/>
    <col min="4107" max="4354" width="9.140625" style="194"/>
    <col min="4355" max="4355" width="7.7109375" style="194" customWidth="1"/>
    <col min="4356" max="4356" width="13.85546875" style="194" customWidth="1"/>
    <col min="4357" max="4357" width="13.28515625" style="194" customWidth="1"/>
    <col min="4358" max="4358" width="9.140625" style="194"/>
    <col min="4359" max="4359" width="6.85546875" style="194" customWidth="1"/>
    <col min="4360" max="4361" width="9.140625" style="194"/>
    <col min="4362" max="4362" width="16.28515625" style="194" customWidth="1"/>
    <col min="4363" max="4610" width="9.140625" style="194"/>
    <col min="4611" max="4611" width="7.7109375" style="194" customWidth="1"/>
    <col min="4612" max="4612" width="13.85546875" style="194" customWidth="1"/>
    <col min="4613" max="4613" width="13.28515625" style="194" customWidth="1"/>
    <col min="4614" max="4614" width="9.140625" style="194"/>
    <col min="4615" max="4615" width="6.85546875" style="194" customWidth="1"/>
    <col min="4616" max="4617" width="9.140625" style="194"/>
    <col min="4618" max="4618" width="16.28515625" style="194" customWidth="1"/>
    <col min="4619" max="4866" width="9.140625" style="194"/>
    <col min="4867" max="4867" width="7.7109375" style="194" customWidth="1"/>
    <col min="4868" max="4868" width="13.85546875" style="194" customWidth="1"/>
    <col min="4869" max="4869" width="13.28515625" style="194" customWidth="1"/>
    <col min="4870" max="4870" width="9.140625" style="194"/>
    <col min="4871" max="4871" width="6.85546875" style="194" customWidth="1"/>
    <col min="4872" max="4873" width="9.140625" style="194"/>
    <col min="4874" max="4874" width="16.28515625" style="194" customWidth="1"/>
    <col min="4875" max="5122" width="9.140625" style="194"/>
    <col min="5123" max="5123" width="7.7109375" style="194" customWidth="1"/>
    <col min="5124" max="5124" width="13.85546875" style="194" customWidth="1"/>
    <col min="5125" max="5125" width="13.28515625" style="194" customWidth="1"/>
    <col min="5126" max="5126" width="9.140625" style="194"/>
    <col min="5127" max="5127" width="6.85546875" style="194" customWidth="1"/>
    <col min="5128" max="5129" width="9.140625" style="194"/>
    <col min="5130" max="5130" width="16.28515625" style="194" customWidth="1"/>
    <col min="5131" max="5378" width="9.140625" style="194"/>
    <col min="5379" max="5379" width="7.7109375" style="194" customWidth="1"/>
    <col min="5380" max="5380" width="13.85546875" style="194" customWidth="1"/>
    <col min="5381" max="5381" width="13.28515625" style="194" customWidth="1"/>
    <col min="5382" max="5382" width="9.140625" style="194"/>
    <col min="5383" max="5383" width="6.85546875" style="194" customWidth="1"/>
    <col min="5384" max="5385" width="9.140625" style="194"/>
    <col min="5386" max="5386" width="16.28515625" style="194" customWidth="1"/>
    <col min="5387" max="5634" width="9.140625" style="194"/>
    <col min="5635" max="5635" width="7.7109375" style="194" customWidth="1"/>
    <col min="5636" max="5636" width="13.85546875" style="194" customWidth="1"/>
    <col min="5637" max="5637" width="13.28515625" style="194" customWidth="1"/>
    <col min="5638" max="5638" width="9.140625" style="194"/>
    <col min="5639" max="5639" width="6.85546875" style="194" customWidth="1"/>
    <col min="5640" max="5641" width="9.140625" style="194"/>
    <col min="5642" max="5642" width="16.28515625" style="194" customWidth="1"/>
    <col min="5643" max="5890" width="9.140625" style="194"/>
    <col min="5891" max="5891" width="7.7109375" style="194" customWidth="1"/>
    <col min="5892" max="5892" width="13.85546875" style="194" customWidth="1"/>
    <col min="5893" max="5893" width="13.28515625" style="194" customWidth="1"/>
    <col min="5894" max="5894" width="9.140625" style="194"/>
    <col min="5895" max="5895" width="6.85546875" style="194" customWidth="1"/>
    <col min="5896" max="5897" width="9.140625" style="194"/>
    <col min="5898" max="5898" width="16.28515625" style="194" customWidth="1"/>
    <col min="5899" max="6146" width="9.140625" style="194"/>
    <col min="6147" max="6147" width="7.7109375" style="194" customWidth="1"/>
    <col min="6148" max="6148" width="13.85546875" style="194" customWidth="1"/>
    <col min="6149" max="6149" width="13.28515625" style="194" customWidth="1"/>
    <col min="6150" max="6150" width="9.140625" style="194"/>
    <col min="6151" max="6151" width="6.85546875" style="194" customWidth="1"/>
    <col min="6152" max="6153" width="9.140625" style="194"/>
    <col min="6154" max="6154" width="16.28515625" style="194" customWidth="1"/>
    <col min="6155" max="6402" width="9.140625" style="194"/>
    <col min="6403" max="6403" width="7.7109375" style="194" customWidth="1"/>
    <col min="6404" max="6404" width="13.85546875" style="194" customWidth="1"/>
    <col min="6405" max="6405" width="13.28515625" style="194" customWidth="1"/>
    <col min="6406" max="6406" width="9.140625" style="194"/>
    <col min="6407" max="6407" width="6.85546875" style="194" customWidth="1"/>
    <col min="6408" max="6409" width="9.140625" style="194"/>
    <col min="6410" max="6410" width="16.28515625" style="194" customWidth="1"/>
    <col min="6411" max="6658" width="9.140625" style="194"/>
    <col min="6659" max="6659" width="7.7109375" style="194" customWidth="1"/>
    <col min="6660" max="6660" width="13.85546875" style="194" customWidth="1"/>
    <col min="6661" max="6661" width="13.28515625" style="194" customWidth="1"/>
    <col min="6662" max="6662" width="9.140625" style="194"/>
    <col min="6663" max="6663" width="6.85546875" style="194" customWidth="1"/>
    <col min="6664" max="6665" width="9.140625" style="194"/>
    <col min="6666" max="6666" width="16.28515625" style="194" customWidth="1"/>
    <col min="6667" max="6914" width="9.140625" style="194"/>
    <col min="6915" max="6915" width="7.7109375" style="194" customWidth="1"/>
    <col min="6916" max="6916" width="13.85546875" style="194" customWidth="1"/>
    <col min="6917" max="6917" width="13.28515625" style="194" customWidth="1"/>
    <col min="6918" max="6918" width="9.140625" style="194"/>
    <col min="6919" max="6919" width="6.85546875" style="194" customWidth="1"/>
    <col min="6920" max="6921" width="9.140625" style="194"/>
    <col min="6922" max="6922" width="16.28515625" style="194" customWidth="1"/>
    <col min="6923" max="7170" width="9.140625" style="194"/>
    <col min="7171" max="7171" width="7.7109375" style="194" customWidth="1"/>
    <col min="7172" max="7172" width="13.85546875" style="194" customWidth="1"/>
    <col min="7173" max="7173" width="13.28515625" style="194" customWidth="1"/>
    <col min="7174" max="7174" width="9.140625" style="194"/>
    <col min="7175" max="7175" width="6.85546875" style="194" customWidth="1"/>
    <col min="7176" max="7177" width="9.140625" style="194"/>
    <col min="7178" max="7178" width="16.28515625" style="194" customWidth="1"/>
    <col min="7179" max="7426" width="9.140625" style="194"/>
    <col min="7427" max="7427" width="7.7109375" style="194" customWidth="1"/>
    <col min="7428" max="7428" width="13.85546875" style="194" customWidth="1"/>
    <col min="7429" max="7429" width="13.28515625" style="194" customWidth="1"/>
    <col min="7430" max="7430" width="9.140625" style="194"/>
    <col min="7431" max="7431" width="6.85546875" style="194" customWidth="1"/>
    <col min="7432" max="7433" width="9.140625" style="194"/>
    <col min="7434" max="7434" width="16.28515625" style="194" customWidth="1"/>
    <col min="7435" max="7682" width="9.140625" style="194"/>
    <col min="7683" max="7683" width="7.7109375" style="194" customWidth="1"/>
    <col min="7684" max="7684" width="13.85546875" style="194" customWidth="1"/>
    <col min="7685" max="7685" width="13.28515625" style="194" customWidth="1"/>
    <col min="7686" max="7686" width="9.140625" style="194"/>
    <col min="7687" max="7687" width="6.85546875" style="194" customWidth="1"/>
    <col min="7688" max="7689" width="9.140625" style="194"/>
    <col min="7690" max="7690" width="16.28515625" style="194" customWidth="1"/>
    <col min="7691" max="7938" width="9.140625" style="194"/>
    <col min="7939" max="7939" width="7.7109375" style="194" customWidth="1"/>
    <col min="7940" max="7940" width="13.85546875" style="194" customWidth="1"/>
    <col min="7941" max="7941" width="13.28515625" style="194" customWidth="1"/>
    <col min="7942" max="7942" width="9.140625" style="194"/>
    <col min="7943" max="7943" width="6.85546875" style="194" customWidth="1"/>
    <col min="7944" max="7945" width="9.140625" style="194"/>
    <col min="7946" max="7946" width="16.28515625" style="194" customWidth="1"/>
    <col min="7947" max="8194" width="9.140625" style="194"/>
    <col min="8195" max="8195" width="7.7109375" style="194" customWidth="1"/>
    <col min="8196" max="8196" width="13.85546875" style="194" customWidth="1"/>
    <col min="8197" max="8197" width="13.28515625" style="194" customWidth="1"/>
    <col min="8198" max="8198" width="9.140625" style="194"/>
    <col min="8199" max="8199" width="6.85546875" style="194" customWidth="1"/>
    <col min="8200" max="8201" width="9.140625" style="194"/>
    <col min="8202" max="8202" width="16.28515625" style="194" customWidth="1"/>
    <col min="8203" max="8450" width="9.140625" style="194"/>
    <col min="8451" max="8451" width="7.7109375" style="194" customWidth="1"/>
    <col min="8452" max="8452" width="13.85546875" style="194" customWidth="1"/>
    <col min="8453" max="8453" width="13.28515625" style="194" customWidth="1"/>
    <col min="8454" max="8454" width="9.140625" style="194"/>
    <col min="8455" max="8455" width="6.85546875" style="194" customWidth="1"/>
    <col min="8456" max="8457" width="9.140625" style="194"/>
    <col min="8458" max="8458" width="16.28515625" style="194" customWidth="1"/>
    <col min="8459" max="8706" width="9.140625" style="194"/>
    <col min="8707" max="8707" width="7.7109375" style="194" customWidth="1"/>
    <col min="8708" max="8708" width="13.85546875" style="194" customWidth="1"/>
    <col min="8709" max="8709" width="13.28515625" style="194" customWidth="1"/>
    <col min="8710" max="8710" width="9.140625" style="194"/>
    <col min="8711" max="8711" width="6.85546875" style="194" customWidth="1"/>
    <col min="8712" max="8713" width="9.140625" style="194"/>
    <col min="8714" max="8714" width="16.28515625" style="194" customWidth="1"/>
    <col min="8715" max="8962" width="9.140625" style="194"/>
    <col min="8963" max="8963" width="7.7109375" style="194" customWidth="1"/>
    <col min="8964" max="8964" width="13.85546875" style="194" customWidth="1"/>
    <col min="8965" max="8965" width="13.28515625" style="194" customWidth="1"/>
    <col min="8966" max="8966" width="9.140625" style="194"/>
    <col min="8967" max="8967" width="6.85546875" style="194" customWidth="1"/>
    <col min="8968" max="8969" width="9.140625" style="194"/>
    <col min="8970" max="8970" width="16.28515625" style="194" customWidth="1"/>
    <col min="8971" max="9218" width="9.140625" style="194"/>
    <col min="9219" max="9219" width="7.7109375" style="194" customWidth="1"/>
    <col min="9220" max="9220" width="13.85546875" style="194" customWidth="1"/>
    <col min="9221" max="9221" width="13.28515625" style="194" customWidth="1"/>
    <col min="9222" max="9222" width="9.140625" style="194"/>
    <col min="9223" max="9223" width="6.85546875" style="194" customWidth="1"/>
    <col min="9224" max="9225" width="9.140625" style="194"/>
    <col min="9226" max="9226" width="16.28515625" style="194" customWidth="1"/>
    <col min="9227" max="9474" width="9.140625" style="194"/>
    <col min="9475" max="9475" width="7.7109375" style="194" customWidth="1"/>
    <col min="9476" max="9476" width="13.85546875" style="194" customWidth="1"/>
    <col min="9477" max="9477" width="13.28515625" style="194" customWidth="1"/>
    <col min="9478" max="9478" width="9.140625" style="194"/>
    <col min="9479" max="9479" width="6.85546875" style="194" customWidth="1"/>
    <col min="9480" max="9481" width="9.140625" style="194"/>
    <col min="9482" max="9482" width="16.28515625" style="194" customWidth="1"/>
    <col min="9483" max="9730" width="9.140625" style="194"/>
    <col min="9731" max="9731" width="7.7109375" style="194" customWidth="1"/>
    <col min="9732" max="9732" width="13.85546875" style="194" customWidth="1"/>
    <col min="9733" max="9733" width="13.28515625" style="194" customWidth="1"/>
    <col min="9734" max="9734" width="9.140625" style="194"/>
    <col min="9735" max="9735" width="6.85546875" style="194" customWidth="1"/>
    <col min="9736" max="9737" width="9.140625" style="194"/>
    <col min="9738" max="9738" width="16.28515625" style="194" customWidth="1"/>
    <col min="9739" max="9986" width="9.140625" style="194"/>
    <col min="9987" max="9987" width="7.7109375" style="194" customWidth="1"/>
    <col min="9988" max="9988" width="13.85546875" style="194" customWidth="1"/>
    <col min="9989" max="9989" width="13.28515625" style="194" customWidth="1"/>
    <col min="9990" max="9990" width="9.140625" style="194"/>
    <col min="9991" max="9991" width="6.85546875" style="194" customWidth="1"/>
    <col min="9992" max="9993" width="9.140625" style="194"/>
    <col min="9994" max="9994" width="16.28515625" style="194" customWidth="1"/>
    <col min="9995" max="10242" width="9.140625" style="194"/>
    <col min="10243" max="10243" width="7.7109375" style="194" customWidth="1"/>
    <col min="10244" max="10244" width="13.85546875" style="194" customWidth="1"/>
    <col min="10245" max="10245" width="13.28515625" style="194" customWidth="1"/>
    <col min="10246" max="10246" width="9.140625" style="194"/>
    <col min="10247" max="10247" width="6.85546875" style="194" customWidth="1"/>
    <col min="10248" max="10249" width="9.140625" style="194"/>
    <col min="10250" max="10250" width="16.28515625" style="194" customWidth="1"/>
    <col min="10251" max="10498" width="9.140625" style="194"/>
    <col min="10499" max="10499" width="7.7109375" style="194" customWidth="1"/>
    <col min="10500" max="10500" width="13.85546875" style="194" customWidth="1"/>
    <col min="10501" max="10501" width="13.28515625" style="194" customWidth="1"/>
    <col min="10502" max="10502" width="9.140625" style="194"/>
    <col min="10503" max="10503" width="6.85546875" style="194" customWidth="1"/>
    <col min="10504" max="10505" width="9.140625" style="194"/>
    <col min="10506" max="10506" width="16.28515625" style="194" customWidth="1"/>
    <col min="10507" max="10754" width="9.140625" style="194"/>
    <col min="10755" max="10755" width="7.7109375" style="194" customWidth="1"/>
    <col min="10756" max="10756" width="13.85546875" style="194" customWidth="1"/>
    <col min="10757" max="10757" width="13.28515625" style="194" customWidth="1"/>
    <col min="10758" max="10758" width="9.140625" style="194"/>
    <col min="10759" max="10759" width="6.85546875" style="194" customWidth="1"/>
    <col min="10760" max="10761" width="9.140625" style="194"/>
    <col min="10762" max="10762" width="16.28515625" style="194" customWidth="1"/>
    <col min="10763" max="11010" width="9.140625" style="194"/>
    <col min="11011" max="11011" width="7.7109375" style="194" customWidth="1"/>
    <col min="11012" max="11012" width="13.85546875" style="194" customWidth="1"/>
    <col min="11013" max="11013" width="13.28515625" style="194" customWidth="1"/>
    <col min="11014" max="11014" width="9.140625" style="194"/>
    <col min="11015" max="11015" width="6.85546875" style="194" customWidth="1"/>
    <col min="11016" max="11017" width="9.140625" style="194"/>
    <col min="11018" max="11018" width="16.28515625" style="194" customWidth="1"/>
    <col min="11019" max="11266" width="9.140625" style="194"/>
    <col min="11267" max="11267" width="7.7109375" style="194" customWidth="1"/>
    <col min="11268" max="11268" width="13.85546875" style="194" customWidth="1"/>
    <col min="11269" max="11269" width="13.28515625" style="194" customWidth="1"/>
    <col min="11270" max="11270" width="9.140625" style="194"/>
    <col min="11271" max="11271" width="6.85546875" style="194" customWidth="1"/>
    <col min="11272" max="11273" width="9.140625" style="194"/>
    <col min="11274" max="11274" width="16.28515625" style="194" customWidth="1"/>
    <col min="11275" max="11522" width="9.140625" style="194"/>
    <col min="11523" max="11523" width="7.7109375" style="194" customWidth="1"/>
    <col min="11524" max="11524" width="13.85546875" style="194" customWidth="1"/>
    <col min="11525" max="11525" width="13.28515625" style="194" customWidth="1"/>
    <col min="11526" max="11526" width="9.140625" style="194"/>
    <col min="11527" max="11527" width="6.85546875" style="194" customWidth="1"/>
    <col min="11528" max="11529" width="9.140625" style="194"/>
    <col min="11530" max="11530" width="16.28515625" style="194" customWidth="1"/>
    <col min="11531" max="11778" width="9.140625" style="194"/>
    <col min="11779" max="11779" width="7.7109375" style="194" customWidth="1"/>
    <col min="11780" max="11780" width="13.85546875" style="194" customWidth="1"/>
    <col min="11781" max="11781" width="13.28515625" style="194" customWidth="1"/>
    <col min="11782" max="11782" width="9.140625" style="194"/>
    <col min="11783" max="11783" width="6.85546875" style="194" customWidth="1"/>
    <col min="11784" max="11785" width="9.140625" style="194"/>
    <col min="11786" max="11786" width="16.28515625" style="194" customWidth="1"/>
    <col min="11787" max="12034" width="9.140625" style="194"/>
    <col min="12035" max="12035" width="7.7109375" style="194" customWidth="1"/>
    <col min="12036" max="12036" width="13.85546875" style="194" customWidth="1"/>
    <col min="12037" max="12037" width="13.28515625" style="194" customWidth="1"/>
    <col min="12038" max="12038" width="9.140625" style="194"/>
    <col min="12039" max="12039" width="6.85546875" style="194" customWidth="1"/>
    <col min="12040" max="12041" width="9.140625" style="194"/>
    <col min="12042" max="12042" width="16.28515625" style="194" customWidth="1"/>
    <col min="12043" max="12290" width="9.140625" style="194"/>
    <col min="12291" max="12291" width="7.7109375" style="194" customWidth="1"/>
    <col min="12292" max="12292" width="13.85546875" style="194" customWidth="1"/>
    <col min="12293" max="12293" width="13.28515625" style="194" customWidth="1"/>
    <col min="12294" max="12294" width="9.140625" style="194"/>
    <col min="12295" max="12295" width="6.85546875" style="194" customWidth="1"/>
    <col min="12296" max="12297" width="9.140625" style="194"/>
    <col min="12298" max="12298" width="16.28515625" style="194" customWidth="1"/>
    <col min="12299" max="12546" width="9.140625" style="194"/>
    <col min="12547" max="12547" width="7.7109375" style="194" customWidth="1"/>
    <col min="12548" max="12548" width="13.85546875" style="194" customWidth="1"/>
    <col min="12549" max="12549" width="13.28515625" style="194" customWidth="1"/>
    <col min="12550" max="12550" width="9.140625" style="194"/>
    <col min="12551" max="12551" width="6.85546875" style="194" customWidth="1"/>
    <col min="12552" max="12553" width="9.140625" style="194"/>
    <col min="12554" max="12554" width="16.28515625" style="194" customWidth="1"/>
    <col min="12555" max="12802" width="9.140625" style="194"/>
    <col min="12803" max="12803" width="7.7109375" style="194" customWidth="1"/>
    <col min="12804" max="12804" width="13.85546875" style="194" customWidth="1"/>
    <col min="12805" max="12805" width="13.28515625" style="194" customWidth="1"/>
    <col min="12806" max="12806" width="9.140625" style="194"/>
    <col min="12807" max="12807" width="6.85546875" style="194" customWidth="1"/>
    <col min="12808" max="12809" width="9.140625" style="194"/>
    <col min="12810" max="12810" width="16.28515625" style="194" customWidth="1"/>
    <col min="12811" max="13058" width="9.140625" style="194"/>
    <col min="13059" max="13059" width="7.7109375" style="194" customWidth="1"/>
    <col min="13060" max="13060" width="13.85546875" style="194" customWidth="1"/>
    <col min="13061" max="13061" width="13.28515625" style="194" customWidth="1"/>
    <col min="13062" max="13062" width="9.140625" style="194"/>
    <col min="13063" max="13063" width="6.85546875" style="194" customWidth="1"/>
    <col min="13064" max="13065" width="9.140625" style="194"/>
    <col min="13066" max="13066" width="16.28515625" style="194" customWidth="1"/>
    <col min="13067" max="13314" width="9.140625" style="194"/>
    <col min="13315" max="13315" width="7.7109375" style="194" customWidth="1"/>
    <col min="13316" max="13316" width="13.85546875" style="194" customWidth="1"/>
    <col min="13317" max="13317" width="13.28515625" style="194" customWidth="1"/>
    <col min="13318" max="13318" width="9.140625" style="194"/>
    <col min="13319" max="13319" width="6.85546875" style="194" customWidth="1"/>
    <col min="13320" max="13321" width="9.140625" style="194"/>
    <col min="13322" max="13322" width="16.28515625" style="194" customWidth="1"/>
    <col min="13323" max="13570" width="9.140625" style="194"/>
    <col min="13571" max="13571" width="7.7109375" style="194" customWidth="1"/>
    <col min="13572" max="13572" width="13.85546875" style="194" customWidth="1"/>
    <col min="13573" max="13573" width="13.28515625" style="194" customWidth="1"/>
    <col min="13574" max="13574" width="9.140625" style="194"/>
    <col min="13575" max="13575" width="6.85546875" style="194" customWidth="1"/>
    <col min="13576" max="13577" width="9.140625" style="194"/>
    <col min="13578" max="13578" width="16.28515625" style="194" customWidth="1"/>
    <col min="13579" max="13826" width="9.140625" style="194"/>
    <col min="13827" max="13827" width="7.7109375" style="194" customWidth="1"/>
    <col min="13828" max="13828" width="13.85546875" style="194" customWidth="1"/>
    <col min="13829" max="13829" width="13.28515625" style="194" customWidth="1"/>
    <col min="13830" max="13830" width="9.140625" style="194"/>
    <col min="13831" max="13831" width="6.85546875" style="194" customWidth="1"/>
    <col min="13832" max="13833" width="9.140625" style="194"/>
    <col min="13834" max="13834" width="16.28515625" style="194" customWidth="1"/>
    <col min="13835" max="14082" width="9.140625" style="194"/>
    <col min="14083" max="14083" width="7.7109375" style="194" customWidth="1"/>
    <col min="14084" max="14084" width="13.85546875" style="194" customWidth="1"/>
    <col min="14085" max="14085" width="13.28515625" style="194" customWidth="1"/>
    <col min="14086" max="14086" width="9.140625" style="194"/>
    <col min="14087" max="14087" width="6.85546875" style="194" customWidth="1"/>
    <col min="14088" max="14089" width="9.140625" style="194"/>
    <col min="14090" max="14090" width="16.28515625" style="194" customWidth="1"/>
    <col min="14091" max="14338" width="9.140625" style="194"/>
    <col min="14339" max="14339" width="7.7109375" style="194" customWidth="1"/>
    <col min="14340" max="14340" width="13.85546875" style="194" customWidth="1"/>
    <col min="14341" max="14341" width="13.28515625" style="194" customWidth="1"/>
    <col min="14342" max="14342" width="9.140625" style="194"/>
    <col min="14343" max="14343" width="6.85546875" style="194" customWidth="1"/>
    <col min="14344" max="14345" width="9.140625" style="194"/>
    <col min="14346" max="14346" width="16.28515625" style="194" customWidth="1"/>
    <col min="14347" max="14594" width="9.140625" style="194"/>
    <col min="14595" max="14595" width="7.7109375" style="194" customWidth="1"/>
    <col min="14596" max="14596" width="13.85546875" style="194" customWidth="1"/>
    <col min="14597" max="14597" width="13.28515625" style="194" customWidth="1"/>
    <col min="14598" max="14598" width="9.140625" style="194"/>
    <col min="14599" max="14599" width="6.85546875" style="194" customWidth="1"/>
    <col min="14600" max="14601" width="9.140625" style="194"/>
    <col min="14602" max="14602" width="16.28515625" style="194" customWidth="1"/>
    <col min="14603" max="14850" width="9.140625" style="194"/>
    <col min="14851" max="14851" width="7.7109375" style="194" customWidth="1"/>
    <col min="14852" max="14852" width="13.85546875" style="194" customWidth="1"/>
    <col min="14853" max="14853" width="13.28515625" style="194" customWidth="1"/>
    <col min="14854" max="14854" width="9.140625" style="194"/>
    <col min="14855" max="14855" width="6.85546875" style="194" customWidth="1"/>
    <col min="14856" max="14857" width="9.140625" style="194"/>
    <col min="14858" max="14858" width="16.28515625" style="194" customWidth="1"/>
    <col min="14859" max="15106" width="9.140625" style="194"/>
    <col min="15107" max="15107" width="7.7109375" style="194" customWidth="1"/>
    <col min="15108" max="15108" width="13.85546875" style="194" customWidth="1"/>
    <col min="15109" max="15109" width="13.28515625" style="194" customWidth="1"/>
    <col min="15110" max="15110" width="9.140625" style="194"/>
    <col min="15111" max="15111" width="6.85546875" style="194" customWidth="1"/>
    <col min="15112" max="15113" width="9.140625" style="194"/>
    <col min="15114" max="15114" width="16.28515625" style="194" customWidth="1"/>
    <col min="15115" max="15362" width="9.140625" style="194"/>
    <col min="15363" max="15363" width="7.7109375" style="194" customWidth="1"/>
    <col min="15364" max="15364" width="13.85546875" style="194" customWidth="1"/>
    <col min="15365" max="15365" width="13.28515625" style="194" customWidth="1"/>
    <col min="15366" max="15366" width="9.140625" style="194"/>
    <col min="15367" max="15367" width="6.85546875" style="194" customWidth="1"/>
    <col min="15368" max="15369" width="9.140625" style="194"/>
    <col min="15370" max="15370" width="16.28515625" style="194" customWidth="1"/>
    <col min="15371" max="15618" width="9.140625" style="194"/>
    <col min="15619" max="15619" width="7.7109375" style="194" customWidth="1"/>
    <col min="15620" max="15620" width="13.85546875" style="194" customWidth="1"/>
    <col min="15621" max="15621" width="13.28515625" style="194" customWidth="1"/>
    <col min="15622" max="15622" width="9.140625" style="194"/>
    <col min="15623" max="15623" width="6.85546875" style="194" customWidth="1"/>
    <col min="15624" max="15625" width="9.140625" style="194"/>
    <col min="15626" max="15626" width="16.28515625" style="194" customWidth="1"/>
    <col min="15627" max="15874" width="9.140625" style="194"/>
    <col min="15875" max="15875" width="7.7109375" style="194" customWidth="1"/>
    <col min="15876" max="15876" width="13.85546875" style="194" customWidth="1"/>
    <col min="15877" max="15877" width="13.28515625" style="194" customWidth="1"/>
    <col min="15878" max="15878" width="9.140625" style="194"/>
    <col min="15879" max="15879" width="6.85546875" style="194" customWidth="1"/>
    <col min="15880" max="15881" width="9.140625" style="194"/>
    <col min="15882" max="15882" width="16.28515625" style="194" customWidth="1"/>
    <col min="15883" max="16130" width="9.140625" style="194"/>
    <col min="16131" max="16131" width="7.7109375" style="194" customWidth="1"/>
    <col min="16132" max="16132" width="13.85546875" style="194" customWidth="1"/>
    <col min="16133" max="16133" width="13.28515625" style="194" customWidth="1"/>
    <col min="16134" max="16134" width="9.140625" style="194"/>
    <col min="16135" max="16135" width="6.85546875" style="194" customWidth="1"/>
    <col min="16136" max="16137" width="9.140625" style="194"/>
    <col min="16138" max="16138" width="16.28515625" style="194" customWidth="1"/>
    <col min="16139" max="16384" width="9.140625" style="194"/>
  </cols>
  <sheetData>
    <row r="1" spans="2:13" ht="26.25" customHeight="1" thickBot="1" x14ac:dyDescent="0.3">
      <c r="B1" s="420" t="s">
        <v>326</v>
      </c>
      <c r="C1" s="420"/>
      <c r="D1" s="192"/>
      <c r="E1" s="192"/>
      <c r="F1" s="192"/>
      <c r="G1" s="192"/>
      <c r="H1" s="192"/>
      <c r="I1" s="192"/>
      <c r="J1" s="193"/>
    </row>
    <row r="2" spans="2:13" ht="100.5" customHeight="1" x14ac:dyDescent="0.25">
      <c r="B2" s="454" t="s">
        <v>340</v>
      </c>
      <c r="C2" s="455"/>
      <c r="D2" s="455"/>
      <c r="E2" s="455"/>
      <c r="F2" s="455"/>
      <c r="G2" s="455"/>
      <c r="H2" s="455"/>
      <c r="I2" s="455"/>
      <c r="J2" s="456"/>
    </row>
    <row r="3" spans="2:13" ht="81" customHeight="1" thickBot="1" x14ac:dyDescent="0.3">
      <c r="B3" s="457" t="s">
        <v>337</v>
      </c>
      <c r="C3" s="458"/>
      <c r="D3" s="458"/>
      <c r="E3" s="458"/>
      <c r="F3" s="458"/>
      <c r="G3" s="458"/>
      <c r="H3" s="458"/>
      <c r="I3" s="458"/>
      <c r="J3" s="459"/>
      <c r="M3" s="311"/>
    </row>
    <row r="4" spans="2:13" ht="60.75" thickBot="1" x14ac:dyDescent="0.3">
      <c r="B4" s="195" t="s">
        <v>327</v>
      </c>
      <c r="C4" s="414" t="s">
        <v>323</v>
      </c>
      <c r="D4" s="415" t="s">
        <v>328</v>
      </c>
      <c r="E4" s="416" t="s">
        <v>324</v>
      </c>
      <c r="F4" s="417" t="s">
        <v>329</v>
      </c>
      <c r="G4" s="418" t="s">
        <v>325</v>
      </c>
      <c r="H4" s="415" t="s">
        <v>3</v>
      </c>
      <c r="I4" s="419" t="s">
        <v>4</v>
      </c>
      <c r="J4" s="196" t="s">
        <v>5</v>
      </c>
    </row>
    <row r="5" spans="2:13" ht="20.25" customHeight="1" thickBot="1" x14ac:dyDescent="0.3">
      <c r="B5" s="203">
        <v>1</v>
      </c>
      <c r="C5" s="204">
        <v>2</v>
      </c>
      <c r="D5" s="204">
        <v>3</v>
      </c>
      <c r="E5" s="205">
        <v>4</v>
      </c>
      <c r="F5" s="205">
        <v>5</v>
      </c>
      <c r="G5" s="204">
        <v>6</v>
      </c>
      <c r="H5" s="204">
        <v>7</v>
      </c>
      <c r="I5" s="204">
        <v>8</v>
      </c>
      <c r="J5" s="206">
        <v>9</v>
      </c>
    </row>
    <row r="6" spans="2:13" ht="18.95" customHeight="1" x14ac:dyDescent="0.25">
      <c r="B6" s="197"/>
      <c r="C6" s="198"/>
      <c r="D6" s="198"/>
      <c r="E6" s="199"/>
      <c r="F6" s="199"/>
      <c r="G6" s="198"/>
      <c r="H6" s="198"/>
      <c r="I6" s="198"/>
      <c r="J6" s="200"/>
    </row>
    <row r="7" spans="2:13" s="201" customFormat="1" ht="18.95" customHeight="1" thickBot="1" x14ac:dyDescent="0.3">
      <c r="B7" s="13">
        <v>1</v>
      </c>
      <c r="C7" s="207" t="s">
        <v>6</v>
      </c>
      <c r="D7" s="208" t="s">
        <v>7</v>
      </c>
      <c r="E7" s="92">
        <v>15.952999999999999</v>
      </c>
      <c r="F7" s="92">
        <v>0</v>
      </c>
      <c r="G7" s="14">
        <v>4</v>
      </c>
      <c r="H7" s="14" t="s">
        <v>8</v>
      </c>
      <c r="I7" s="334">
        <v>39</v>
      </c>
      <c r="J7" s="335">
        <f>20%*I7*E7</f>
        <v>124.43340000000001</v>
      </c>
      <c r="K7" s="3"/>
    </row>
    <row r="8" spans="2:13" s="201" customFormat="1" ht="18.95" customHeight="1" thickBot="1" x14ac:dyDescent="0.3">
      <c r="B8" s="209"/>
      <c r="C8" s="210" t="s">
        <v>330</v>
      </c>
      <c r="D8" s="211"/>
      <c r="E8" s="212">
        <v>15.952999999999999</v>
      </c>
      <c r="F8" s="212"/>
      <c r="G8" s="213"/>
      <c r="H8" s="213"/>
      <c r="I8" s="214"/>
      <c r="J8" s="256"/>
      <c r="K8" s="3"/>
    </row>
    <row r="9" spans="2:13" s="201" customFormat="1" ht="18.95" customHeight="1" x14ac:dyDescent="0.25">
      <c r="B9" s="215"/>
      <c r="C9" s="27"/>
      <c r="D9" s="216"/>
      <c r="E9" s="217"/>
      <c r="F9" s="217"/>
      <c r="G9" s="218"/>
      <c r="H9" s="218"/>
      <c r="I9" s="219"/>
      <c r="J9" s="257"/>
      <c r="K9" s="3"/>
    </row>
    <row r="10" spans="2:13" s="201" customFormat="1" ht="18.95" customHeight="1" thickBot="1" x14ac:dyDescent="0.3">
      <c r="B10" s="13">
        <v>1</v>
      </c>
      <c r="C10" s="63" t="s">
        <v>100</v>
      </c>
      <c r="D10" s="14" t="s">
        <v>101</v>
      </c>
      <c r="E10" s="92">
        <v>101.14100000000001</v>
      </c>
      <c r="F10" s="92">
        <v>0</v>
      </c>
      <c r="G10" s="14">
        <v>4</v>
      </c>
      <c r="H10" s="14" t="s">
        <v>8</v>
      </c>
      <c r="I10" s="334">
        <v>39</v>
      </c>
      <c r="J10" s="336">
        <f>20%*I10*E10</f>
        <v>788.89980000000014</v>
      </c>
      <c r="K10" s="3"/>
    </row>
    <row r="11" spans="2:13" s="201" customFormat="1" ht="18.95" customHeight="1" thickBot="1" x14ac:dyDescent="0.3">
      <c r="B11" s="209"/>
      <c r="C11" s="210" t="s">
        <v>330</v>
      </c>
      <c r="D11" s="221"/>
      <c r="E11" s="212">
        <v>101.14100000000001</v>
      </c>
      <c r="F11" s="137"/>
      <c r="G11" s="222"/>
      <c r="H11" s="222"/>
      <c r="I11" s="214"/>
      <c r="J11" s="337"/>
      <c r="K11" s="3"/>
    </row>
    <row r="12" spans="2:13" s="201" customFormat="1" ht="18.95" customHeight="1" x14ac:dyDescent="0.25">
      <c r="B12" s="223"/>
      <c r="C12" s="224"/>
      <c r="D12" s="225"/>
      <c r="E12" s="226"/>
      <c r="F12" s="226"/>
      <c r="G12" s="227"/>
      <c r="H12" s="227"/>
      <c r="I12" s="228"/>
      <c r="J12" s="338"/>
      <c r="K12" s="3"/>
    </row>
    <row r="13" spans="2:13" s="201" customFormat="1" ht="18.95" customHeight="1" thickBot="1" x14ac:dyDescent="0.3">
      <c r="B13" s="13">
        <v>1</v>
      </c>
      <c r="C13" s="63" t="s">
        <v>165</v>
      </c>
      <c r="D13" s="14" t="s">
        <v>168</v>
      </c>
      <c r="E13" s="92">
        <v>14.138999999999999</v>
      </c>
      <c r="F13" s="92">
        <v>0</v>
      </c>
      <c r="G13" s="14">
        <v>3</v>
      </c>
      <c r="H13" s="14" t="s">
        <v>8</v>
      </c>
      <c r="I13" s="334">
        <v>39</v>
      </c>
      <c r="J13" s="335">
        <f>20%*I13*E13</f>
        <v>110.2842</v>
      </c>
      <c r="K13" s="3"/>
    </row>
    <row r="14" spans="2:13" s="201" customFormat="1" ht="18.95" customHeight="1" thickBot="1" x14ac:dyDescent="0.3">
      <c r="B14" s="116"/>
      <c r="C14" s="229" t="s">
        <v>330</v>
      </c>
      <c r="D14" s="213"/>
      <c r="E14" s="212">
        <v>14.138999999999999</v>
      </c>
      <c r="F14" s="230"/>
      <c r="G14" s="213"/>
      <c r="H14" s="213"/>
      <c r="I14" s="231"/>
      <c r="J14" s="337"/>
      <c r="K14" s="3"/>
    </row>
    <row r="15" spans="2:13" s="201" customFormat="1" ht="18.95" customHeight="1" x14ac:dyDescent="0.25">
      <c r="B15" s="233"/>
      <c r="C15" s="234"/>
      <c r="D15" s="235"/>
      <c r="E15" s="236"/>
      <c r="F15" s="236"/>
      <c r="G15" s="235"/>
      <c r="H15" s="235"/>
      <c r="I15" s="237"/>
      <c r="J15" s="338"/>
      <c r="K15" s="3"/>
    </row>
    <row r="16" spans="2:13" s="201" customFormat="1" ht="18.95" customHeight="1" thickBot="1" x14ac:dyDescent="0.3">
      <c r="B16" s="13">
        <v>1</v>
      </c>
      <c r="C16" s="63" t="s">
        <v>209</v>
      </c>
      <c r="D16" s="167" t="s">
        <v>210</v>
      </c>
      <c r="E16" s="238">
        <v>10.000999999999999</v>
      </c>
      <c r="F16" s="238">
        <v>0</v>
      </c>
      <c r="G16" s="167">
        <v>3</v>
      </c>
      <c r="H16" s="167" t="s">
        <v>8</v>
      </c>
      <c r="I16" s="334">
        <v>39</v>
      </c>
      <c r="J16" s="335">
        <f>20%*I16*E16</f>
        <v>78.007800000000003</v>
      </c>
      <c r="K16" s="3"/>
    </row>
    <row r="17" spans="2:11" s="201" customFormat="1" ht="18.95" customHeight="1" thickBot="1" x14ac:dyDescent="0.3">
      <c r="B17" s="23"/>
      <c r="C17" s="210" t="s">
        <v>330</v>
      </c>
      <c r="D17" s="239"/>
      <c r="E17" s="240">
        <v>10.000999999999999</v>
      </c>
      <c r="F17" s="241"/>
      <c r="G17" s="239"/>
      <c r="H17" s="239"/>
      <c r="I17" s="231"/>
      <c r="J17" s="337"/>
      <c r="K17" s="3"/>
    </row>
    <row r="18" spans="2:11" s="201" customFormat="1" ht="18.95" customHeight="1" x14ac:dyDescent="0.25">
      <c r="B18" s="58"/>
      <c r="C18" s="140"/>
      <c r="D18" s="242"/>
      <c r="E18" s="243"/>
      <c r="F18" s="243"/>
      <c r="G18" s="242"/>
      <c r="H18" s="242"/>
      <c r="I18" s="244"/>
      <c r="J18" s="339"/>
      <c r="K18" s="3"/>
    </row>
    <row r="19" spans="2:11" s="201" customFormat="1" ht="18.95" customHeight="1" thickBot="1" x14ac:dyDescent="0.3">
      <c r="B19" s="246">
        <v>1</v>
      </c>
      <c r="C19" s="247" t="s">
        <v>335</v>
      </c>
      <c r="D19" s="248" t="s">
        <v>214</v>
      </c>
      <c r="E19" s="249">
        <v>5.3780000000000001</v>
      </c>
      <c r="F19" s="249">
        <v>0</v>
      </c>
      <c r="G19" s="248">
        <v>3</v>
      </c>
      <c r="H19" s="248" t="s">
        <v>8</v>
      </c>
      <c r="I19" s="334">
        <v>39</v>
      </c>
      <c r="J19" s="340">
        <f>20%*I19*E19</f>
        <v>41.948400000000007</v>
      </c>
      <c r="K19" s="3"/>
    </row>
    <row r="20" spans="2:11" s="201" customFormat="1" ht="18.95" customHeight="1" thickBot="1" x14ac:dyDescent="0.3">
      <c r="B20" s="23"/>
      <c r="C20" s="210" t="s">
        <v>330</v>
      </c>
      <c r="D20" s="239"/>
      <c r="E20" s="250">
        <v>5.3780000000000001</v>
      </c>
      <c r="F20" s="241"/>
      <c r="G20" s="239"/>
      <c r="H20" s="239"/>
      <c r="I20" s="251"/>
      <c r="J20" s="232"/>
      <c r="K20" s="3"/>
    </row>
    <row r="21" spans="2:11" s="201" customFormat="1" ht="18.95" customHeight="1" thickBot="1" x14ac:dyDescent="0.3">
      <c r="B21" s="26"/>
      <c r="C21" s="252"/>
      <c r="D21" s="253"/>
      <c r="E21" s="254"/>
      <c r="F21" s="254"/>
      <c r="G21" s="253"/>
      <c r="H21" s="253"/>
      <c r="I21" s="255"/>
      <c r="J21" s="220"/>
      <c r="K21" s="3"/>
    </row>
    <row r="22" spans="2:11" s="201" customFormat="1" ht="18.95" customHeight="1" thickBot="1" x14ac:dyDescent="0.3">
      <c r="B22" s="460" t="s">
        <v>331</v>
      </c>
      <c r="C22" s="461"/>
      <c r="D22" s="284" t="s">
        <v>336</v>
      </c>
      <c r="E22" s="202">
        <f>SUM(E7:E20)*0.5</f>
        <v>146.61199999999997</v>
      </c>
      <c r="F22" s="241"/>
      <c r="G22" s="239"/>
      <c r="H22" s="239"/>
      <c r="I22" s="251"/>
      <c r="J22" s="232"/>
      <c r="K22" s="3"/>
    </row>
    <row r="23" spans="2:11" s="201" customFormat="1" ht="18.95" customHeight="1" x14ac:dyDescent="0.25">
      <c r="B23" s="280"/>
      <c r="C23" s="280"/>
      <c r="D23" s="312"/>
      <c r="E23" s="5"/>
      <c r="F23" s="313"/>
      <c r="G23" s="314"/>
      <c r="H23" s="314"/>
      <c r="I23" s="315"/>
      <c r="J23" s="298"/>
      <c r="K23" s="3"/>
    </row>
    <row r="24" spans="2:11" s="201" customFormat="1" ht="18.9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ht="18.95" customHeight="1" x14ac:dyDescent="0.25">
      <c r="C25" s="274"/>
      <c r="D25" s="367"/>
      <c r="E25" s="368"/>
      <c r="F25" s="369"/>
      <c r="G25" s="370"/>
      <c r="H25" s="371"/>
    </row>
    <row r="26" spans="2:11" ht="18.95" customHeight="1" x14ac:dyDescent="0.25">
      <c r="C26" s="274"/>
      <c r="D26" s="367"/>
      <c r="E26" s="368"/>
      <c r="F26" s="369"/>
      <c r="G26" s="370"/>
      <c r="H26" s="371"/>
    </row>
    <row r="27" spans="2:11" ht="18.95" customHeight="1" x14ac:dyDescent="0.25"/>
    <row r="28" spans="2:11" x14ac:dyDescent="0.25">
      <c r="C28" s="324"/>
    </row>
  </sheetData>
  <mergeCells count="3">
    <mergeCell ref="B2:J2"/>
    <mergeCell ref="B3:J3"/>
    <mergeCell ref="B22:C22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2'!Област_печат</vt:lpstr>
      <vt:lpstr>'Приложение 1'!Печат_заглавия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2023-06-22T10:16:47Z</dcterms:modified>
</cp:coreProperties>
</file>