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" sheetId="4" r:id="rId1"/>
    <sheet name="Приложение 2" sheetId="7" r:id="rId2"/>
  </sheets>
  <definedNames>
    <definedName name="_xlnm.Print_Titles" localSheetId="0">'Приложение 1'!$6:$7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 l="1"/>
  <c r="E39" i="4"/>
  <c r="E26" i="7" l="1"/>
  <c r="J25" i="7"/>
  <c r="E18" i="7"/>
  <c r="J17" i="7"/>
  <c r="E15" i="7"/>
  <c r="J14" i="7"/>
  <c r="J13" i="7"/>
  <c r="J54" i="4" l="1"/>
  <c r="J51" i="4"/>
  <c r="J44" i="4"/>
  <c r="E18" i="4"/>
  <c r="J17" i="4"/>
  <c r="J16" i="4"/>
  <c r="E23" i="7" l="1"/>
  <c r="J22" i="7"/>
  <c r="J21" i="7"/>
  <c r="J20" i="7"/>
  <c r="E11" i="7"/>
  <c r="E28" i="7" s="1"/>
  <c r="J10" i="7"/>
  <c r="J26" i="4" l="1"/>
  <c r="E52" i="4" l="1"/>
  <c r="E49" i="4"/>
  <c r="J48" i="4"/>
  <c r="J47" i="4"/>
  <c r="E42" i="4"/>
  <c r="J41" i="4"/>
  <c r="E33" i="4"/>
  <c r="J32" i="4"/>
  <c r="E30" i="4"/>
  <c r="J29" i="4"/>
  <c r="E24" i="4"/>
  <c r="J23" i="4"/>
  <c r="E21" i="4"/>
  <c r="J20" i="4"/>
  <c r="E14" i="4"/>
  <c r="J13" i="4"/>
  <c r="J12" i="4"/>
  <c r="E10" i="4"/>
  <c r="J9" i="4"/>
  <c r="E57" i="4" l="1"/>
</calcChain>
</file>

<file path=xl/sharedStrings.xml><?xml version="1.0" encoding="utf-8"?>
<sst xmlns="http://schemas.openxmlformats.org/spreadsheetml/2006/main" count="106" uniqueCount="66">
  <si>
    <t>№ 
по ред</t>
  </si>
  <si>
    <t>землище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</si>
  <si>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</si>
  <si>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</si>
  <si>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</si>
  <si>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</si>
  <si>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</si>
  <si>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</si>
  <si>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Безводица</t>
  </si>
  <si>
    <t>03174.21.16</t>
  </si>
  <si>
    <t>нива</t>
  </si>
  <si>
    <t>Изоставена орна земя</t>
  </si>
  <si>
    <t>Дропла</t>
  </si>
  <si>
    <t>Дъбрава</t>
  </si>
  <si>
    <t>24387.20.36</t>
  </si>
  <si>
    <t>Карвуна</t>
  </si>
  <si>
    <t>36453.19.45</t>
  </si>
  <si>
    <t>Кранево</t>
  </si>
  <si>
    <t>39459.5.19</t>
  </si>
  <si>
    <t>Ляхово</t>
  </si>
  <si>
    <t>44882.17.52</t>
  </si>
  <si>
    <t>44882.18.19</t>
  </si>
  <si>
    <t>Оброчище</t>
  </si>
  <si>
    <t>53120.26.16</t>
  </si>
  <si>
    <t>Прeспа</t>
  </si>
  <si>
    <t>58270.11.44</t>
  </si>
  <si>
    <t>58270.12.30</t>
  </si>
  <si>
    <t>58270.22.49</t>
  </si>
  <si>
    <t>Сенокос</t>
  </si>
  <si>
    <t>66250.11.58</t>
  </si>
  <si>
    <t>66250.35.60</t>
  </si>
  <si>
    <t>Стражица</t>
  </si>
  <si>
    <t>Тригорци</t>
  </si>
  <si>
    <t>73095.16.46</t>
  </si>
  <si>
    <t>Храброво</t>
  </si>
  <si>
    <t>77390.15.32</t>
  </si>
  <si>
    <t>77390.17.61</t>
  </si>
  <si>
    <t>77390.29.32</t>
  </si>
  <si>
    <t xml:space="preserve">Царичино </t>
  </si>
  <si>
    <t>48982.332.14</t>
  </si>
  <si>
    <t>Землище</t>
  </si>
  <si>
    <t>ПРИЛОЖЕНИЕ 1</t>
  </si>
  <si>
    <t>Номер имот</t>
  </si>
  <si>
    <t>Площ дка</t>
  </si>
  <si>
    <t>Кат.</t>
  </si>
  <si>
    <t>Начална цена лв/дка</t>
  </si>
  <si>
    <t>Депозит 20 %</t>
  </si>
  <si>
    <t>ПРИЛОЖЕНИЕ 2</t>
  </si>
  <si>
    <t xml:space="preserve">всичко: </t>
  </si>
  <si>
    <t>Гурково</t>
  </si>
  <si>
    <t>18160.37.87</t>
  </si>
  <si>
    <t>18160.37.88</t>
  </si>
  <si>
    <t>23769.11.45</t>
  </si>
  <si>
    <t>23679.24.67</t>
  </si>
  <si>
    <t>Соколово</t>
  </si>
  <si>
    <t>67951.22.55</t>
  </si>
  <si>
    <t>69643.1.9</t>
  </si>
  <si>
    <t>69643.8.56</t>
  </si>
  <si>
    <t>48982.302.35</t>
  </si>
  <si>
    <t xml:space="preserve">Допустим слой площ дка </t>
  </si>
  <si>
    <t xml:space="preserve">Общо: </t>
  </si>
  <si>
    <t>За първата 2022/2023 стопанска година, на основание чл. 24а, ал. 9 ЗСПЗЗ, АРЕНДАТОРЪТ не дължи арендно плащане. На основание т. 4.3 от Заповед № РД-46-96/ 30.03.2022 г. на министъра на земеделието началната тръжна цена за тези имоти е в размер на 50 % от определената със заповедта.                                                                                                                                                    При възстановяване на негодната част АРЕНДАТОРЪТ може да я включи в допустимия слой по предвидения за това ред</t>
  </si>
  <si>
    <t xml:space="preserve"> 8 имота</t>
  </si>
  <si>
    <t>Общо: 17 имота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</si>
  <si>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БАЛЧИК ЗА СТОПАНСКАТА 2022/2023 г.                                                           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</si>
  <si>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ПРИ УСЛОВИЯТА НА ЧЛ. 47о, АЛ. 2 ППЗСПЗЗ, ЗА КОИТО НА ТРИ ПОСЛЕДОВАТЕЛНИ ТРЪЖНИ СЕСИИ НЕ СА ПОДАВАНИ ПРЕДЛОЖЕНИЯ И ПОПАДАТ ИЗЦЯЛО ИЗВЪН ДОПУСТИМИЯ СЛОЙ ЗА ПОДПОМАГАНЕ
ЗА ОБЩИНА БАЛЧИК ЗА СТОПАНСКАТА 2022/2023 г.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</si>
</sst>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89">
    <xf numFmtId="0" fontId="0" fillId="0" borderId="0" xfId="0"/>
    <xf numFmtId="1" fontId="3" fillId="0" borderId="12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164" fontId="5" fillId="0" borderId="30" xfId="0" applyNumberFormat="1" applyFont="1" applyBorder="1"/>
    <xf numFmtId="0" fontId="4" fillId="0" borderId="0" xfId="0" applyFont="1"/>
    <xf numFmtId="0" fontId="8" fillId="0" borderId="21" xfId="0" applyFont="1" applyBorder="1"/>
    <xf numFmtId="2" fontId="8" fillId="0" borderId="30" xfId="0" applyNumberFormat="1" applyFont="1" applyBorder="1"/>
    <xf numFmtId="0" fontId="8" fillId="0" borderId="17" xfId="0" applyFont="1" applyBorder="1"/>
    <xf numFmtId="0" fontId="5" fillId="0" borderId="18" xfId="0" applyFont="1" applyFill="1" applyBorder="1"/>
    <xf numFmtId="49" fontId="7" fillId="0" borderId="18" xfId="0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center"/>
    </xf>
    <xf numFmtId="2" fontId="8" fillId="0" borderId="18" xfId="0" applyNumberFormat="1" applyFont="1" applyBorder="1"/>
    <xf numFmtId="0" fontId="5" fillId="0" borderId="20" xfId="0" applyFont="1" applyFill="1" applyBorder="1"/>
    <xf numFmtId="49" fontId="7" fillId="0" borderId="20" xfId="0" applyNumberFormat="1" applyFont="1" applyFill="1" applyBorder="1" applyAlignment="1">
      <alignment horizontal="right"/>
    </xf>
    <xf numFmtId="164" fontId="7" fillId="0" borderId="20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horizontal="center"/>
    </xf>
    <xf numFmtId="2" fontId="8" fillId="0" borderId="14" xfId="0" applyNumberFormat="1" applyFont="1" applyBorder="1"/>
    <xf numFmtId="2" fontId="8" fillId="0" borderId="22" xfId="0" applyNumberFormat="1" applyFont="1" applyBorder="1"/>
    <xf numFmtId="0" fontId="8" fillId="0" borderId="9" xfId="0" applyFont="1" applyBorder="1"/>
    <xf numFmtId="0" fontId="8" fillId="0" borderId="10" xfId="0" applyFont="1" applyFill="1" applyBorder="1"/>
    <xf numFmtId="164" fontId="5" fillId="0" borderId="10" xfId="0" applyNumberFormat="1" applyFont="1" applyFill="1" applyBorder="1"/>
    <xf numFmtId="2" fontId="8" fillId="0" borderId="10" xfId="0" applyNumberFormat="1" applyFont="1" applyBorder="1"/>
    <xf numFmtId="2" fontId="8" fillId="0" borderId="11" xfId="0" applyNumberFormat="1" applyFont="1" applyBorder="1"/>
    <xf numFmtId="0" fontId="8" fillId="0" borderId="14" xfId="0" applyFont="1" applyFill="1" applyBorder="1"/>
    <xf numFmtId="0" fontId="7" fillId="0" borderId="18" xfId="0" applyFont="1" applyFill="1" applyBorder="1" applyAlignment="1">
      <alignment horizontal="right"/>
    </xf>
    <xf numFmtId="2" fontId="8" fillId="0" borderId="19" xfId="0" applyNumberFormat="1" applyFont="1" applyBorder="1"/>
    <xf numFmtId="0" fontId="8" fillId="0" borderId="29" xfId="0" applyFont="1" applyBorder="1"/>
    <xf numFmtId="0" fontId="7" fillId="0" borderId="20" xfId="0" applyFont="1" applyFill="1" applyBorder="1" applyAlignment="1">
      <alignment horizontal="right"/>
    </xf>
    <xf numFmtId="2" fontId="8" fillId="0" borderId="23" xfId="0" applyNumberFormat="1" applyFont="1" applyBorder="1"/>
    <xf numFmtId="0" fontId="8" fillId="0" borderId="37" xfId="0" applyFont="1" applyBorder="1"/>
    <xf numFmtId="0" fontId="8" fillId="0" borderId="30" xfId="0" applyFont="1" applyBorder="1"/>
    <xf numFmtId="49" fontId="10" fillId="0" borderId="20" xfId="0" applyNumberFormat="1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164" fontId="11" fillId="0" borderId="10" xfId="0" applyNumberFormat="1" applyFont="1" applyFill="1" applyBorder="1"/>
    <xf numFmtId="0" fontId="8" fillId="0" borderId="10" xfId="0" applyFont="1" applyBorder="1"/>
    <xf numFmtId="164" fontId="11" fillId="0" borderId="10" xfId="0" applyNumberFormat="1" applyFont="1" applyBorder="1"/>
    <xf numFmtId="0" fontId="8" fillId="0" borderId="14" xfId="0" applyFont="1" applyBorder="1"/>
    <xf numFmtId="49" fontId="7" fillId="0" borderId="30" xfId="0" applyNumberFormat="1" applyFont="1" applyFill="1" applyBorder="1" applyAlignment="1">
      <alignment horizontal="right"/>
    </xf>
    <xf numFmtId="0" fontId="7" fillId="0" borderId="30" xfId="0" applyFont="1" applyFill="1" applyBorder="1" applyAlignment="1">
      <alignment horizontal="center"/>
    </xf>
    <xf numFmtId="2" fontId="8" fillId="0" borderId="20" xfId="0" applyNumberFormat="1" applyFont="1" applyBorder="1"/>
    <xf numFmtId="0" fontId="8" fillId="0" borderId="34" xfId="0" applyFont="1" applyBorder="1"/>
    <xf numFmtId="0" fontId="5" fillId="0" borderId="9" xfId="0" quotePrefix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0" fontId="5" fillId="0" borderId="30" xfId="0" quotePrefix="1" applyFont="1" applyFill="1" applyBorder="1" applyAlignment="1">
      <alignment horizontal="left"/>
    </xf>
    <xf numFmtId="164" fontId="5" fillId="0" borderId="30" xfId="0" applyNumberFormat="1" applyFont="1" applyFill="1" applyBorder="1" applyAlignment="1">
      <alignment horizontal="right"/>
    </xf>
    <xf numFmtId="0" fontId="7" fillId="0" borderId="30" xfId="0" applyFont="1" applyFill="1" applyBorder="1"/>
    <xf numFmtId="0" fontId="9" fillId="0" borderId="2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7" fillId="0" borderId="14" xfId="0" applyFont="1" applyFill="1" applyBorder="1"/>
    <xf numFmtId="2" fontId="8" fillId="0" borderId="40" xfId="0" applyNumberFormat="1" applyFont="1" applyBorder="1"/>
    <xf numFmtId="0" fontId="8" fillId="0" borderId="21" xfId="0" applyFont="1" applyFill="1" applyBorder="1"/>
    <xf numFmtId="0" fontId="7" fillId="0" borderId="17" xfId="0" applyFont="1" applyFill="1" applyBorder="1"/>
    <xf numFmtId="0" fontId="8" fillId="0" borderId="39" xfId="0" applyFont="1" applyBorder="1"/>
    <xf numFmtId="0" fontId="8" fillId="0" borderId="39" xfId="0" applyFont="1" applyFill="1" applyBorder="1"/>
    <xf numFmtId="0" fontId="8" fillId="0" borderId="11" xfId="0" applyFont="1" applyBorder="1"/>
    <xf numFmtId="0" fontId="11" fillId="0" borderId="9" xfId="0" applyFont="1" applyBorder="1"/>
    <xf numFmtId="0" fontId="11" fillId="0" borderId="10" xfId="0" applyFont="1" applyBorder="1"/>
    <xf numFmtId="0" fontId="8" fillId="0" borderId="0" xfId="0" applyFont="1" applyBorder="1"/>
    <xf numFmtId="2" fontId="8" fillId="0" borderId="0" xfId="0" applyNumberFormat="1" applyFont="1" applyBorder="1"/>
    <xf numFmtId="0" fontId="7" fillId="0" borderId="0" xfId="0" applyFont="1" applyFill="1" applyBorder="1"/>
    <xf numFmtId="0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36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164" fontId="2" fillId="0" borderId="35" xfId="2" applyNumberFormat="1" applyFont="1" applyFill="1" applyBorder="1" applyAlignment="1">
      <alignment horizontal="center" vertical="center" wrapText="1"/>
    </xf>
    <xf numFmtId="2" fontId="2" fillId="0" borderId="35" xfId="3" applyNumberFormat="1" applyFont="1" applyFill="1" applyBorder="1" applyAlignment="1">
      <alignment horizontal="center" vertical="center" wrapText="1"/>
    </xf>
    <xf numFmtId="2" fontId="2" fillId="0" borderId="41" xfId="3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3" fontId="3" fillId="2" borderId="25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5" xfId="0" applyFont="1" applyFill="1" applyBorder="1"/>
    <xf numFmtId="0" fontId="13" fillId="0" borderId="15" xfId="0" applyFont="1" applyFill="1" applyBorder="1" applyAlignment="1">
      <alignment horizontal="right"/>
    </xf>
    <xf numFmtId="164" fontId="13" fillId="0" borderId="15" xfId="0" applyNumberFormat="1" applyFont="1" applyFill="1" applyBorder="1" applyAlignment="1">
      <alignment horizontal="right"/>
    </xf>
    <xf numFmtId="0" fontId="13" fillId="0" borderId="15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3" borderId="18" xfId="0" applyFont="1" applyFill="1" applyBorder="1"/>
    <xf numFmtId="164" fontId="13" fillId="3" borderId="18" xfId="0" applyNumberFormat="1" applyFont="1" applyFill="1" applyBorder="1" applyAlignment="1">
      <alignment horizontal="right"/>
    </xf>
    <xf numFmtId="164" fontId="7" fillId="2" borderId="18" xfId="4" applyNumberFormat="1" applyFont="1" applyFill="1" applyBorder="1" applyAlignment="1">
      <alignment horizontal="right"/>
    </xf>
    <xf numFmtId="0" fontId="14" fillId="3" borderId="18" xfId="0" applyFont="1" applyFill="1" applyBorder="1" applyAlignment="1">
      <alignment horizontal="right" vertical="center" wrapText="1"/>
    </xf>
    <xf numFmtId="2" fontId="7" fillId="3" borderId="19" xfId="0" applyNumberFormat="1" applyFont="1" applyFill="1" applyBorder="1"/>
    <xf numFmtId="164" fontId="7" fillId="2" borderId="27" xfId="4" applyNumberFormat="1" applyFont="1" applyFill="1" applyBorder="1" applyAlignment="1">
      <alignment horizontal="right"/>
    </xf>
    <xf numFmtId="0" fontId="9" fillId="3" borderId="10" xfId="0" applyFont="1" applyFill="1" applyBorder="1" applyAlignment="1">
      <alignment wrapText="1"/>
    </xf>
    <xf numFmtId="0" fontId="7" fillId="3" borderId="10" xfId="0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5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0" fillId="3" borderId="14" xfId="0" applyFill="1" applyBorder="1"/>
    <xf numFmtId="0" fontId="0" fillId="3" borderId="22" xfId="0" applyFill="1" applyBorder="1"/>
    <xf numFmtId="0" fontId="1" fillId="3" borderId="18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right"/>
    </xf>
    <xf numFmtId="49" fontId="13" fillId="3" borderId="18" xfId="0" applyNumberFormat="1" applyFont="1" applyFill="1" applyBorder="1" applyAlignment="1">
      <alignment horizontal="right" wrapText="1"/>
    </xf>
    <xf numFmtId="0" fontId="5" fillId="3" borderId="20" xfId="0" applyFont="1" applyFill="1" applyBorder="1"/>
    <xf numFmtId="0" fontId="13" fillId="3" borderId="20" xfId="0" applyFont="1" applyFill="1" applyBorder="1" applyAlignment="1">
      <alignment horizontal="right"/>
    </xf>
    <xf numFmtId="2" fontId="7" fillId="3" borderId="23" xfId="0" applyNumberFormat="1" applyFont="1" applyFill="1" applyBorder="1"/>
    <xf numFmtId="0" fontId="13" fillId="3" borderId="14" xfId="0" applyFont="1" applyFill="1" applyBorder="1" applyAlignment="1">
      <alignment horizontal="right"/>
    </xf>
    <xf numFmtId="49" fontId="13" fillId="3" borderId="20" xfId="0" applyNumberFormat="1" applyFont="1" applyFill="1" applyBorder="1" applyAlignment="1">
      <alignment horizontal="right"/>
    </xf>
    <xf numFmtId="164" fontId="13" fillId="3" borderId="20" xfId="0" applyNumberFormat="1" applyFont="1" applyFill="1" applyBorder="1" applyAlignment="1">
      <alignment horizontal="right"/>
    </xf>
    <xf numFmtId="0" fontId="0" fillId="3" borderId="20" xfId="0" applyFill="1" applyBorder="1" applyAlignment="1">
      <alignment horizontal="center"/>
    </xf>
    <xf numFmtId="164" fontId="7" fillId="2" borderId="20" xfId="4" applyNumberFormat="1" applyFont="1" applyFill="1" applyBorder="1" applyAlignment="1">
      <alignment horizontal="right"/>
    </xf>
    <xf numFmtId="49" fontId="7" fillId="2" borderId="18" xfId="4" applyNumberFormat="1" applyFont="1" applyFill="1" applyBorder="1" applyAlignment="1">
      <alignment horizontal="right"/>
    </xf>
    <xf numFmtId="49" fontId="7" fillId="2" borderId="27" xfId="4" applyNumberFormat="1" applyFont="1" applyFill="1" applyBorder="1" applyAlignment="1">
      <alignment horizontal="right"/>
    </xf>
    <xf numFmtId="0" fontId="14" fillId="3" borderId="20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wrapText="1"/>
    </xf>
    <xf numFmtId="0" fontId="5" fillId="0" borderId="9" xfId="0" applyFont="1" applyBorder="1"/>
    <xf numFmtId="0" fontId="5" fillId="0" borderId="10" xfId="0" applyFont="1" applyBorder="1"/>
    <xf numFmtId="164" fontId="5" fillId="0" borderId="10" xfId="0" applyNumberFormat="1" applyFont="1" applyBorder="1"/>
    <xf numFmtId="0" fontId="0" fillId="0" borderId="0" xfId="0" applyBorder="1"/>
    <xf numFmtId="0" fontId="8" fillId="0" borderId="31" xfId="0" applyFont="1" applyBorder="1"/>
    <xf numFmtId="2" fontId="8" fillId="0" borderId="32" xfId="0" applyNumberFormat="1" applyFont="1" applyBorder="1"/>
    <xf numFmtId="2" fontId="8" fillId="0" borderId="33" xfId="0" applyNumberFormat="1" applyFont="1" applyBorder="1"/>
    <xf numFmtId="2" fontId="8" fillId="0" borderId="25" xfId="0" applyNumberFormat="1" applyFont="1" applyBorder="1"/>
    <xf numFmtId="2" fontId="8" fillId="0" borderId="12" xfId="0" applyNumberFormat="1" applyFont="1" applyBorder="1"/>
    <xf numFmtId="0" fontId="5" fillId="0" borderId="32" xfId="0" applyFont="1" applyFill="1" applyBorder="1"/>
    <xf numFmtId="49" fontId="7" fillId="0" borderId="32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0" fontId="7" fillId="0" borderId="32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right"/>
    </xf>
    <xf numFmtId="0" fontId="7" fillId="2" borderId="14" xfId="0" applyNumberFormat="1" applyFont="1" applyFill="1" applyBorder="1" applyAlignment="1">
      <alignment horizontal="right"/>
    </xf>
    <xf numFmtId="0" fontId="7" fillId="2" borderId="14" xfId="0" applyFont="1" applyFill="1" applyBorder="1"/>
    <xf numFmtId="0" fontId="7" fillId="2" borderId="14" xfId="0" applyFont="1" applyFill="1" applyBorder="1" applyAlignment="1">
      <alignment horizontal="right"/>
    </xf>
    <xf numFmtId="2" fontId="7" fillId="2" borderId="22" xfId="0" applyNumberFormat="1" applyFont="1" applyFill="1" applyBorder="1" applyAlignment="1">
      <alignment horizontal="center"/>
    </xf>
    <xf numFmtId="164" fontId="7" fillId="0" borderId="20" xfId="4" applyNumberFormat="1" applyFont="1" applyFill="1" applyBorder="1" applyAlignment="1">
      <alignment horizontal="right"/>
    </xf>
    <xf numFmtId="0" fontId="8" fillId="0" borderId="30" xfId="0" applyFont="1" applyFill="1" applyBorder="1"/>
    <xf numFmtId="164" fontId="5" fillId="0" borderId="30" xfId="0" applyNumberFormat="1" applyFont="1" applyFill="1" applyBorder="1"/>
    <xf numFmtId="2" fontId="8" fillId="0" borderId="38" xfId="0" applyNumberFormat="1" applyFont="1" applyBorder="1"/>
    <xf numFmtId="2" fontId="8" fillId="0" borderId="27" xfId="0" applyNumberFormat="1" applyFont="1" applyBorder="1"/>
    <xf numFmtId="2" fontId="8" fillId="0" borderId="16" xfId="0" applyNumberFormat="1" applyFont="1" applyBorder="1"/>
    <xf numFmtId="164" fontId="11" fillId="0" borderId="30" xfId="0" applyNumberFormat="1" applyFont="1" applyFill="1" applyBorder="1"/>
    <xf numFmtId="2" fontId="8" fillId="0" borderId="15" xfId="0" applyNumberFormat="1" applyFont="1" applyBorder="1"/>
    <xf numFmtId="0" fontId="8" fillId="0" borderId="24" xfId="0" applyFont="1" applyBorder="1"/>
    <xf numFmtId="0" fontId="8" fillId="0" borderId="25" xfId="0" applyFont="1" applyFill="1" applyBorder="1"/>
    <xf numFmtId="164" fontId="11" fillId="0" borderId="25" xfId="0" applyNumberFormat="1" applyFont="1" applyFill="1" applyBorder="1"/>
    <xf numFmtId="0" fontId="8" fillId="0" borderId="44" xfId="0" applyFont="1" applyFill="1" applyBorder="1"/>
    <xf numFmtId="0" fontId="1" fillId="0" borderId="18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right"/>
    </xf>
    <xf numFmtId="0" fontId="5" fillId="0" borderId="17" xfId="0" applyFont="1" applyFill="1" applyBorder="1"/>
    <xf numFmtId="0" fontId="5" fillId="0" borderId="29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right"/>
    </xf>
    <xf numFmtId="0" fontId="15" fillId="0" borderId="14" xfId="0" applyFont="1" applyBorder="1"/>
    <xf numFmtId="49" fontId="16" fillId="0" borderId="20" xfId="0" applyNumberFormat="1" applyFont="1" applyFill="1" applyBorder="1" applyAlignment="1">
      <alignment horizontal="right"/>
    </xf>
    <xf numFmtId="164" fontId="16" fillId="0" borderId="20" xfId="0" applyNumberFormat="1" applyFont="1" applyFill="1" applyBorder="1" applyAlignment="1">
      <alignment horizontal="right"/>
    </xf>
    <xf numFmtId="0" fontId="16" fillId="0" borderId="20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right"/>
    </xf>
    <xf numFmtId="49" fontId="16" fillId="0" borderId="10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right"/>
    </xf>
    <xf numFmtId="0" fontId="16" fillId="0" borderId="10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right"/>
    </xf>
    <xf numFmtId="49" fontId="16" fillId="0" borderId="18" xfId="0" applyNumberFormat="1" applyFont="1" applyFill="1" applyBorder="1" applyAlignment="1">
      <alignment horizontal="right"/>
    </xf>
    <xf numFmtId="164" fontId="16" fillId="0" borderId="18" xfId="0" applyNumberFormat="1" applyFont="1" applyFill="1" applyBorder="1" applyAlignment="1">
      <alignment horizontal="right"/>
    </xf>
    <xf numFmtId="0" fontId="5" fillId="0" borderId="26" xfId="0" applyFont="1" applyFill="1" applyBorder="1"/>
    <xf numFmtId="0" fontId="5" fillId="0" borderId="27" xfId="0" applyFont="1" applyFill="1" applyBorder="1"/>
    <xf numFmtId="49" fontId="16" fillId="0" borderId="27" xfId="0" applyNumberFormat="1" applyFont="1" applyFill="1" applyBorder="1" applyAlignment="1">
      <alignment horizontal="right"/>
    </xf>
    <xf numFmtId="164" fontId="16" fillId="0" borderId="27" xfId="0" applyNumberFormat="1" applyFont="1" applyFill="1" applyBorder="1" applyAlignment="1">
      <alignment horizontal="right"/>
    </xf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right"/>
    </xf>
    <xf numFmtId="0" fontId="0" fillId="0" borderId="0" xfId="0" applyNumberFormat="1"/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/>
    <xf numFmtId="0" fontId="8" fillId="0" borderId="14" xfId="0" applyNumberFormat="1" applyFont="1" applyFill="1" applyBorder="1"/>
    <xf numFmtId="0" fontId="5" fillId="0" borderId="30" xfId="0" applyNumberFormat="1" applyFont="1" applyFill="1" applyBorder="1"/>
    <xf numFmtId="0" fontId="5" fillId="0" borderId="10" xfId="0" applyNumberFormat="1" applyFont="1" applyFill="1" applyBorder="1" applyAlignment="1">
      <alignment horizontal="right"/>
    </xf>
    <xf numFmtId="0" fontId="11" fillId="0" borderId="10" xfId="0" applyNumberFormat="1" applyFont="1" applyFill="1" applyBorder="1"/>
    <xf numFmtId="0" fontId="11" fillId="0" borderId="10" xfId="0" applyNumberFormat="1" applyFont="1" applyBorder="1"/>
    <xf numFmtId="0" fontId="5" fillId="0" borderId="30" xfId="0" applyNumberFormat="1" applyFont="1" applyFill="1" applyBorder="1" applyAlignment="1">
      <alignment horizontal="right"/>
    </xf>
    <xf numFmtId="0" fontId="11" fillId="0" borderId="30" xfId="0" applyNumberFormat="1" applyFont="1" applyFill="1" applyBorder="1"/>
    <xf numFmtId="0" fontId="9" fillId="0" borderId="10" xfId="0" applyNumberFormat="1" applyFont="1" applyFill="1" applyBorder="1" applyAlignment="1">
      <alignment horizontal="right"/>
    </xf>
    <xf numFmtId="0" fontId="8" fillId="0" borderId="14" xfId="0" applyNumberFormat="1" applyFont="1" applyBorder="1"/>
    <xf numFmtId="0" fontId="11" fillId="0" borderId="25" xfId="0" applyNumberFormat="1" applyFont="1" applyFill="1" applyBorder="1"/>
    <xf numFmtId="0" fontId="0" fillId="0" borderId="32" xfId="0" applyNumberFormat="1" applyBorder="1"/>
    <xf numFmtId="165" fontId="7" fillId="0" borderId="18" xfId="0" applyNumberFormat="1" applyFont="1" applyFill="1" applyBorder="1" applyAlignment="1">
      <alignment horizontal="right"/>
    </xf>
    <xf numFmtId="165" fontId="7" fillId="0" borderId="20" xfId="0" applyNumberFormat="1" applyFont="1" applyFill="1" applyBorder="1" applyAlignment="1">
      <alignment horizontal="right"/>
    </xf>
    <xf numFmtId="165" fontId="7" fillId="0" borderId="32" xfId="0" applyNumberFormat="1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 horizontal="right"/>
    </xf>
    <xf numFmtId="165" fontId="10" fillId="0" borderId="18" xfId="0" applyNumberFormat="1" applyFont="1" applyFill="1" applyBorder="1" applyAlignment="1">
      <alignment horizontal="right"/>
    </xf>
    <xf numFmtId="165" fontId="10" fillId="0" borderId="27" xfId="0" applyNumberFormat="1" applyFont="1" applyFill="1" applyBorder="1" applyAlignment="1">
      <alignment horizontal="right"/>
    </xf>
    <xf numFmtId="0" fontId="8" fillId="0" borderId="42" xfId="0" applyNumberFormat="1" applyFont="1" applyFill="1" applyBorder="1" applyAlignment="1">
      <alignment horizontal="right"/>
    </xf>
    <xf numFmtId="2" fontId="0" fillId="0" borderId="18" xfId="0" applyNumberFormat="1" applyFill="1" applyBorder="1"/>
    <xf numFmtId="164" fontId="7" fillId="0" borderId="14" xfId="4" applyNumberFormat="1" applyFont="1" applyFill="1" applyBorder="1" applyAlignment="1">
      <alignment horizontal="right"/>
    </xf>
    <xf numFmtId="164" fontId="7" fillId="0" borderId="20" xfId="4" applyNumberFormat="1" applyFont="1" applyFill="1" applyBorder="1" applyAlignment="1">
      <alignment horizontal="right" wrapText="1"/>
    </xf>
    <xf numFmtId="0" fontId="9" fillId="3" borderId="30" xfId="0" applyFont="1" applyFill="1" applyBorder="1" applyAlignment="1">
      <alignment wrapText="1"/>
    </xf>
    <xf numFmtId="0" fontId="7" fillId="3" borderId="30" xfId="0" applyFont="1" applyFill="1" applyBorder="1" applyAlignment="1">
      <alignment horizontal="right"/>
    </xf>
    <xf numFmtId="164" fontId="5" fillId="3" borderId="30" xfId="0" applyNumberFormat="1" applyFont="1" applyFill="1" applyBorder="1" applyAlignment="1">
      <alignment horizontal="right"/>
    </xf>
    <xf numFmtId="0" fontId="7" fillId="3" borderId="30" xfId="0" applyFont="1" applyFill="1" applyBorder="1" applyAlignment="1">
      <alignment horizontal="center"/>
    </xf>
    <xf numFmtId="0" fontId="0" fillId="3" borderId="30" xfId="0" applyFill="1" applyBorder="1"/>
    <xf numFmtId="0" fontId="0" fillId="3" borderId="38" xfId="0" applyFill="1" applyBorder="1"/>
    <xf numFmtId="0" fontId="8" fillId="3" borderId="31" xfId="0" applyFont="1" applyFill="1" applyBorder="1"/>
    <xf numFmtId="0" fontId="5" fillId="3" borderId="32" xfId="0" applyFont="1" applyFill="1" applyBorder="1"/>
    <xf numFmtId="49" fontId="7" fillId="3" borderId="32" xfId="0" applyNumberFormat="1" applyFont="1" applyFill="1" applyBorder="1" applyAlignment="1">
      <alignment horizontal="right"/>
    </xf>
    <xf numFmtId="164" fontId="7" fillId="3" borderId="32" xfId="0" applyNumberFormat="1" applyFont="1" applyFill="1" applyBorder="1" applyAlignment="1">
      <alignment horizontal="right"/>
    </xf>
    <xf numFmtId="165" fontId="7" fillId="3" borderId="32" xfId="0" applyNumberFormat="1" applyFont="1" applyFill="1" applyBorder="1" applyAlignment="1">
      <alignment horizontal="right"/>
    </xf>
    <xf numFmtId="0" fontId="7" fillId="3" borderId="32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right"/>
    </xf>
    <xf numFmtId="2" fontId="8" fillId="3" borderId="32" xfId="0" applyNumberFormat="1" applyFont="1" applyFill="1" applyBorder="1"/>
    <xf numFmtId="0" fontId="9" fillId="0" borderId="14" xfId="0" applyFont="1" applyFill="1" applyBorder="1"/>
    <xf numFmtId="49" fontId="10" fillId="0" borderId="14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>
      <alignment horizontal="right"/>
    </xf>
    <xf numFmtId="0" fontId="10" fillId="0" borderId="1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164" fontId="9" fillId="0" borderId="27" xfId="0" applyNumberFormat="1" applyFont="1" applyFill="1" applyBorder="1" applyAlignment="1">
      <alignment horizontal="right"/>
    </xf>
    <xf numFmtId="0" fontId="0" fillId="0" borderId="26" xfId="0" applyBorder="1"/>
    <xf numFmtId="0" fontId="5" fillId="3" borderId="27" xfId="0" applyFont="1" applyFill="1" applyBorder="1"/>
    <xf numFmtId="0" fontId="1" fillId="3" borderId="27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right"/>
    </xf>
    <xf numFmtId="2" fontId="0" fillId="0" borderId="27" xfId="0" applyNumberFormat="1" applyFill="1" applyBorder="1"/>
    <xf numFmtId="2" fontId="7" fillId="3" borderId="28" xfId="0" applyNumberFormat="1" applyFont="1" applyFill="1" applyBorder="1"/>
    <xf numFmtId="165" fontId="8" fillId="0" borderId="45" xfId="0" applyNumberFormat="1" applyFont="1" applyFill="1" applyBorder="1" applyAlignment="1">
      <alignment horizontal="right"/>
    </xf>
    <xf numFmtId="0" fontId="5" fillId="3" borderId="10" xfId="0" applyFont="1" applyFill="1" applyBorder="1"/>
    <xf numFmtId="49" fontId="13" fillId="3" borderId="10" xfId="0" applyNumberFormat="1" applyFont="1" applyFill="1" applyBorder="1" applyAlignment="1">
      <alignment horizontal="right"/>
    </xf>
    <xf numFmtId="164" fontId="13" fillId="3" borderId="10" xfId="0" applyNumberFormat="1" applyFont="1" applyFill="1" applyBorder="1" applyAlignment="1">
      <alignment horizontal="right"/>
    </xf>
    <xf numFmtId="164" fontId="7" fillId="0" borderId="10" xfId="4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right"/>
    </xf>
    <xf numFmtId="2" fontId="0" fillId="0" borderId="10" xfId="0" applyNumberFormat="1" applyFill="1" applyBorder="1"/>
    <xf numFmtId="2" fontId="7" fillId="3" borderId="11" xfId="0" applyNumberFormat="1" applyFont="1" applyFill="1" applyBorder="1"/>
    <xf numFmtId="0" fontId="7" fillId="0" borderId="31" xfId="0" applyFont="1" applyFill="1" applyBorder="1"/>
    <xf numFmtId="0" fontId="7" fillId="2" borderId="32" xfId="0" applyNumberFormat="1" applyFont="1" applyFill="1" applyBorder="1" applyAlignment="1">
      <alignment horizontal="right"/>
    </xf>
    <xf numFmtId="0" fontId="7" fillId="2" borderId="32" xfId="0" applyFont="1" applyFill="1" applyBorder="1"/>
    <xf numFmtId="0" fontId="7" fillId="2" borderId="32" xfId="0" applyFont="1" applyFill="1" applyBorder="1" applyAlignment="1">
      <alignment horizontal="right"/>
    </xf>
    <xf numFmtId="2" fontId="7" fillId="2" borderId="32" xfId="0" applyNumberFormat="1" applyFont="1" applyFill="1" applyBorder="1" applyAlignment="1">
      <alignment horizontal="center"/>
    </xf>
    <xf numFmtId="49" fontId="7" fillId="0" borderId="14" xfId="4" applyNumberFormat="1" applyFont="1" applyFill="1" applyBorder="1" applyAlignment="1">
      <alignment horizontal="right"/>
    </xf>
    <xf numFmtId="2" fontId="0" fillId="0" borderId="14" xfId="0" applyNumberFormat="1" applyFill="1" applyBorder="1"/>
    <xf numFmtId="2" fontId="7" fillId="3" borderId="22" xfId="0" applyNumberFormat="1" applyFont="1" applyFill="1" applyBorder="1"/>
    <xf numFmtId="0" fontId="9" fillId="3" borderId="14" xfId="0" applyFont="1" applyFill="1" applyBorder="1" applyAlignment="1">
      <alignment wrapText="1"/>
    </xf>
    <xf numFmtId="0" fontId="7" fillId="3" borderId="14" xfId="0" applyFont="1" applyFill="1" applyBorder="1" applyAlignment="1">
      <alignment horizontal="right"/>
    </xf>
    <xf numFmtId="164" fontId="5" fillId="3" borderId="14" xfId="0" applyNumberFormat="1" applyFont="1" applyFill="1" applyBorder="1" applyAlignment="1">
      <alignment horizontal="right"/>
    </xf>
    <xf numFmtId="0" fontId="7" fillId="3" borderId="14" xfId="0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3" fontId="3" fillId="2" borderId="32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64" fontId="2" fillId="0" borderId="36" xfId="2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4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5">
    <cellStyle name="Нормален" xfId="0" builtinId="0"/>
    <cellStyle name="Нормален 2" xfId="4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zoomScale="110" zoomScaleNormal="110" workbookViewId="0">
      <selection activeCell="J41" sqref="J41"/>
    </sheetView>
  </sheetViews>
  <sheetFormatPr defaultRowHeight="15" x14ac:dyDescent="0.25"/>
  <cols>
    <col min="1" max="1" width="3.28515625" customWidth="1"/>
    <col min="2" max="2" width="6.7109375" customWidth="1"/>
    <col min="3" max="3" width="12.7109375" customWidth="1"/>
    <col min="4" max="4" width="13.5703125" customWidth="1"/>
    <col min="5" max="5" width="10.7109375" customWidth="1"/>
    <col min="6" max="6" width="10.7109375" style="184" customWidth="1"/>
    <col min="7" max="7" width="8" customWidth="1"/>
    <col min="8" max="8" width="13.5703125" customWidth="1"/>
    <col min="9" max="9" width="9.42578125" customWidth="1"/>
    <col min="10" max="10" width="10.7109375" customWidth="1"/>
  </cols>
  <sheetData>
    <row r="2" spans="2:10" ht="15.75" thickBot="1" x14ac:dyDescent="0.3">
      <c r="B2" s="14" t="s">
        <v>41</v>
      </c>
    </row>
    <row r="3" spans="2:10" x14ac:dyDescent="0.25">
      <c r="B3" s="274" t="s">
        <v>64</v>
      </c>
      <c r="C3" s="275"/>
      <c r="D3" s="275"/>
      <c r="E3" s="275"/>
      <c r="F3" s="275"/>
      <c r="G3" s="275"/>
      <c r="H3" s="275"/>
      <c r="I3" s="275"/>
      <c r="J3" s="276"/>
    </row>
    <row r="4" spans="2:10" x14ac:dyDescent="0.25">
      <c r="B4" s="277"/>
      <c r="C4" s="278"/>
      <c r="D4" s="278"/>
      <c r="E4" s="278"/>
      <c r="F4" s="278"/>
      <c r="G4" s="278"/>
      <c r="H4" s="278"/>
      <c r="I4" s="278"/>
      <c r="J4" s="279"/>
    </row>
    <row r="5" spans="2:10" ht="57.75" customHeight="1" thickBot="1" x14ac:dyDescent="0.3">
      <c r="B5" s="277"/>
      <c r="C5" s="278"/>
      <c r="D5" s="278"/>
      <c r="E5" s="278"/>
      <c r="F5" s="278"/>
      <c r="G5" s="278"/>
      <c r="H5" s="278"/>
      <c r="I5" s="278"/>
      <c r="J5" s="279"/>
    </row>
    <row r="6" spans="2:10" ht="41.25" customHeight="1" thickBot="1" x14ac:dyDescent="0.3">
      <c r="B6" s="80" t="s">
        <v>0</v>
      </c>
      <c r="C6" s="81" t="s">
        <v>40</v>
      </c>
      <c r="D6" s="82" t="s">
        <v>42</v>
      </c>
      <c r="E6" s="271" t="s">
        <v>43</v>
      </c>
      <c r="F6" s="272" t="s">
        <v>59</v>
      </c>
      <c r="G6" s="273" t="s">
        <v>44</v>
      </c>
      <c r="H6" s="81" t="s">
        <v>5</v>
      </c>
      <c r="I6" s="84" t="s">
        <v>45</v>
      </c>
      <c r="J6" s="85" t="s">
        <v>46</v>
      </c>
    </row>
    <row r="7" spans="2:10" ht="20.100000000000001" customHeight="1" thickBot="1" x14ac:dyDescent="0.3">
      <c r="B7" s="266">
        <v>1</v>
      </c>
      <c r="C7" s="267">
        <v>2</v>
      </c>
      <c r="D7" s="267">
        <v>3</v>
      </c>
      <c r="E7" s="268">
        <v>4</v>
      </c>
      <c r="F7" s="265">
        <v>5</v>
      </c>
      <c r="G7" s="267">
        <v>6</v>
      </c>
      <c r="H7" s="267">
        <v>7</v>
      </c>
      <c r="I7" s="269">
        <v>8</v>
      </c>
      <c r="J7" s="270">
        <v>9</v>
      </c>
    </row>
    <row r="8" spans="2:10" ht="20.100000000000001" customHeight="1" x14ac:dyDescent="0.25">
      <c r="B8" s="227"/>
      <c r="C8" s="228"/>
      <c r="D8" s="228"/>
      <c r="E8" s="229"/>
      <c r="F8" s="230"/>
      <c r="G8" s="228"/>
      <c r="H8" s="228"/>
      <c r="I8" s="231"/>
      <c r="J8" s="232"/>
    </row>
    <row r="9" spans="2:10" ht="20.100000000000001" customHeight="1" thickBot="1" x14ac:dyDescent="0.3">
      <c r="B9" s="15">
        <v>1</v>
      </c>
      <c r="C9" s="222" t="s">
        <v>8</v>
      </c>
      <c r="D9" s="223" t="s">
        <v>9</v>
      </c>
      <c r="E9" s="224">
        <v>3.0089999999999999</v>
      </c>
      <c r="F9" s="244">
        <v>0.31</v>
      </c>
      <c r="G9" s="225">
        <v>3</v>
      </c>
      <c r="H9" s="226" t="s">
        <v>10</v>
      </c>
      <c r="I9" s="16">
        <v>61</v>
      </c>
      <c r="J9" s="148">
        <f>20%*I9*E9</f>
        <v>36.709800000000001</v>
      </c>
    </row>
    <row r="10" spans="2:10" ht="20.100000000000001" customHeight="1" thickBot="1" x14ac:dyDescent="0.3">
      <c r="B10" s="29"/>
      <c r="C10" s="30"/>
      <c r="D10" s="30"/>
      <c r="E10" s="31">
        <f>SUM(E9:E9)</f>
        <v>3.0089999999999999</v>
      </c>
      <c r="F10" s="186"/>
      <c r="G10" s="30"/>
      <c r="H10" s="30"/>
      <c r="I10" s="32"/>
      <c r="J10" s="33"/>
    </row>
    <row r="11" spans="2:10" ht="20.100000000000001" customHeight="1" x14ac:dyDescent="0.25">
      <c r="B11" s="15"/>
      <c r="C11" s="34"/>
      <c r="D11" s="34"/>
      <c r="E11" s="34"/>
      <c r="F11" s="187"/>
      <c r="G11" s="34"/>
      <c r="H11" s="34"/>
      <c r="I11" s="16"/>
      <c r="J11" s="28"/>
    </row>
    <row r="12" spans="2:10" ht="20.100000000000001" customHeight="1" x14ac:dyDescent="0.25">
      <c r="B12" s="17">
        <v>1</v>
      </c>
      <c r="C12" s="18" t="s">
        <v>49</v>
      </c>
      <c r="D12" s="19" t="s">
        <v>50</v>
      </c>
      <c r="E12" s="20">
        <v>9.4339999999999993</v>
      </c>
      <c r="F12" s="198">
        <v>9.4284500000000016</v>
      </c>
      <c r="G12" s="157">
        <v>3</v>
      </c>
      <c r="H12" s="158" t="s">
        <v>10</v>
      </c>
      <c r="I12" s="22">
        <v>61</v>
      </c>
      <c r="J12" s="36">
        <f>20%*I12*E12</f>
        <v>115.09480000000001</v>
      </c>
    </row>
    <row r="13" spans="2:10" ht="20.100000000000001" customHeight="1" thickBot="1" x14ac:dyDescent="0.3">
      <c r="B13" s="17">
        <v>2</v>
      </c>
      <c r="C13" s="23" t="s">
        <v>49</v>
      </c>
      <c r="D13" s="24" t="s">
        <v>51</v>
      </c>
      <c r="E13" s="25">
        <v>8</v>
      </c>
      <c r="F13" s="199">
        <v>7.9952200000000007</v>
      </c>
      <c r="G13" s="159">
        <v>3</v>
      </c>
      <c r="H13" s="160" t="s">
        <v>10</v>
      </c>
      <c r="I13" s="149">
        <v>61</v>
      </c>
      <c r="J13" s="36">
        <f>20%*I13*E13</f>
        <v>97.600000000000009</v>
      </c>
    </row>
    <row r="14" spans="2:10" ht="20.100000000000001" customHeight="1" thickBot="1" x14ac:dyDescent="0.3">
      <c r="B14" s="29"/>
      <c r="C14" s="30"/>
      <c r="D14" s="30"/>
      <c r="E14" s="31">
        <f>SUM(E12:E13)</f>
        <v>17.433999999999997</v>
      </c>
      <c r="F14" s="186"/>
      <c r="G14" s="30"/>
      <c r="H14" s="30"/>
      <c r="I14" s="32"/>
      <c r="J14" s="33"/>
    </row>
    <row r="15" spans="2:10" ht="20.100000000000001" customHeight="1" x14ac:dyDescent="0.25">
      <c r="B15" s="40"/>
      <c r="C15" s="146"/>
      <c r="D15" s="146"/>
      <c r="E15" s="147"/>
      <c r="F15" s="188"/>
      <c r="G15" s="146"/>
      <c r="H15" s="146"/>
      <c r="I15" s="16"/>
      <c r="J15" s="150"/>
    </row>
    <row r="16" spans="2:10" ht="20.100000000000001" customHeight="1" x14ac:dyDescent="0.25">
      <c r="B16" s="161">
        <v>1</v>
      </c>
      <c r="C16" s="18" t="s">
        <v>12</v>
      </c>
      <c r="D16" s="19" t="s">
        <v>52</v>
      </c>
      <c r="E16" s="20">
        <v>3.1110000000000002</v>
      </c>
      <c r="F16" s="198">
        <v>3.11</v>
      </c>
      <c r="G16" s="157">
        <v>3</v>
      </c>
      <c r="H16" s="158" t="s">
        <v>10</v>
      </c>
      <c r="I16" s="22">
        <v>61</v>
      </c>
      <c r="J16" s="28">
        <f>20%*I16*E16</f>
        <v>37.954200000000007</v>
      </c>
    </row>
    <row r="17" spans="1:10" ht="20.100000000000001" customHeight="1" thickBot="1" x14ac:dyDescent="0.3">
      <c r="B17" s="162">
        <v>2</v>
      </c>
      <c r="C17" s="23" t="s">
        <v>12</v>
      </c>
      <c r="D17" s="24" t="s">
        <v>53</v>
      </c>
      <c r="E17" s="25">
        <v>25.006</v>
      </c>
      <c r="F17" s="204">
        <v>24.988</v>
      </c>
      <c r="G17" s="159">
        <v>3</v>
      </c>
      <c r="H17" s="38" t="s">
        <v>10</v>
      </c>
      <c r="I17" s="51">
        <v>61</v>
      </c>
      <c r="J17" s="148">
        <f>20%*I17*E17</f>
        <v>305.07320000000004</v>
      </c>
    </row>
    <row r="18" spans="1:10" ht="20.100000000000001" customHeight="1" thickBot="1" x14ac:dyDescent="0.3">
      <c r="B18" s="163"/>
      <c r="C18" s="164"/>
      <c r="D18" s="54"/>
      <c r="E18" s="55">
        <f>SUM(E16:E17)</f>
        <v>28.117000000000001</v>
      </c>
      <c r="F18" s="189"/>
      <c r="G18" s="165"/>
      <c r="H18" s="166"/>
      <c r="I18" s="32"/>
      <c r="J18" s="33"/>
    </row>
    <row r="19" spans="1:10" ht="20.100000000000001" customHeight="1" x14ac:dyDescent="0.25">
      <c r="B19" s="40"/>
      <c r="C19" s="41"/>
      <c r="D19" s="41"/>
      <c r="E19" s="13"/>
      <c r="F19" s="188"/>
      <c r="G19" s="41"/>
      <c r="H19" s="41"/>
      <c r="I19" s="27"/>
      <c r="J19" s="28"/>
    </row>
    <row r="20" spans="1:10" ht="20.100000000000001" customHeight="1" thickBot="1" x14ac:dyDescent="0.3">
      <c r="B20" s="37">
        <v>1</v>
      </c>
      <c r="C20" s="23" t="s">
        <v>13</v>
      </c>
      <c r="D20" s="42" t="s">
        <v>14</v>
      </c>
      <c r="E20" s="43">
        <v>7</v>
      </c>
      <c r="F20" s="204">
        <v>6.9960000000000004</v>
      </c>
      <c r="G20" s="26">
        <v>3</v>
      </c>
      <c r="H20" s="44" t="s">
        <v>10</v>
      </c>
      <c r="I20" s="16">
        <v>61</v>
      </c>
      <c r="J20" s="39">
        <f>20%*I20*E20</f>
        <v>85.4</v>
      </c>
    </row>
    <row r="21" spans="1:10" ht="20.100000000000001" customHeight="1" thickBot="1" x14ac:dyDescent="0.3">
      <c r="B21" s="29"/>
      <c r="C21" s="30"/>
      <c r="D21" s="30"/>
      <c r="E21" s="45">
        <f>SUM(E20)</f>
        <v>7</v>
      </c>
      <c r="F21" s="190"/>
      <c r="G21" s="30"/>
      <c r="H21" s="30"/>
      <c r="I21" s="32"/>
      <c r="J21" s="33"/>
    </row>
    <row r="22" spans="1:10" ht="20.100000000000001" customHeight="1" x14ac:dyDescent="0.25">
      <c r="B22" s="15"/>
      <c r="C22" s="34"/>
      <c r="D22" s="34"/>
      <c r="E22" s="34"/>
      <c r="F22" s="187"/>
      <c r="G22" s="34"/>
      <c r="H22" s="34"/>
      <c r="I22" s="16"/>
      <c r="J22" s="28"/>
    </row>
    <row r="23" spans="1:10" ht="20.100000000000001" customHeight="1" thickBot="1" x14ac:dyDescent="0.3">
      <c r="B23" s="17">
        <v>1</v>
      </c>
      <c r="C23" s="18" t="s">
        <v>15</v>
      </c>
      <c r="D23" s="19" t="s">
        <v>16</v>
      </c>
      <c r="E23" s="20">
        <v>3.2</v>
      </c>
      <c r="F23" s="204">
        <v>3.1989999999999998</v>
      </c>
      <c r="G23" s="21">
        <v>3</v>
      </c>
      <c r="H23" s="35" t="s">
        <v>10</v>
      </c>
      <c r="I23" s="22">
        <v>61</v>
      </c>
      <c r="J23" s="36">
        <f>20%*I23*E23</f>
        <v>39.040000000000006</v>
      </c>
    </row>
    <row r="24" spans="1:10" ht="20.100000000000001" customHeight="1" thickBot="1" x14ac:dyDescent="0.3">
      <c r="B24" s="29"/>
      <c r="C24" s="46"/>
      <c r="D24" s="46"/>
      <c r="E24" s="47">
        <f>SUM(E23:E23)</f>
        <v>3.2</v>
      </c>
      <c r="F24" s="191"/>
      <c r="G24" s="46"/>
      <c r="H24" s="46"/>
      <c r="I24" s="32"/>
      <c r="J24" s="33"/>
    </row>
    <row r="25" spans="1:10" ht="20.100000000000001" customHeight="1" x14ac:dyDescent="0.25">
      <c r="A25" s="130"/>
      <c r="B25" s="15"/>
      <c r="C25" s="63"/>
      <c r="D25" s="141"/>
      <c r="E25" s="167"/>
      <c r="F25" s="195"/>
      <c r="G25" s="167"/>
      <c r="H25" s="142"/>
      <c r="I25" s="143"/>
      <c r="J25" s="144"/>
    </row>
    <row r="26" spans="1:10" ht="20.100000000000001" customHeight="1" thickBot="1" x14ac:dyDescent="0.3">
      <c r="A26" s="130"/>
      <c r="B26" s="214">
        <v>1</v>
      </c>
      <c r="C26" s="215" t="s">
        <v>17</v>
      </c>
      <c r="D26" s="216" t="s">
        <v>18</v>
      </c>
      <c r="E26" s="217">
        <v>6.5</v>
      </c>
      <c r="F26" s="218">
        <v>6.4964799999999991</v>
      </c>
      <c r="G26" s="219">
        <v>4</v>
      </c>
      <c r="H26" s="220" t="s">
        <v>10</v>
      </c>
      <c r="I26" s="221">
        <v>61</v>
      </c>
      <c r="J26" s="133">
        <f t="shared" ref="J26" si="0">20%*I26*E26</f>
        <v>79.300000000000011</v>
      </c>
    </row>
    <row r="27" spans="1:10" ht="20.100000000000001" customHeight="1" thickBot="1" x14ac:dyDescent="0.3">
      <c r="A27" s="130"/>
      <c r="B27" s="29"/>
      <c r="C27" s="46"/>
      <c r="D27" s="46"/>
      <c r="E27" s="47">
        <v>6.5</v>
      </c>
      <c r="F27" s="191"/>
      <c r="G27" s="46"/>
      <c r="H27" s="46"/>
      <c r="I27" s="32"/>
      <c r="J27" s="33"/>
    </row>
    <row r="28" spans="1:10" ht="20.100000000000001" customHeight="1" x14ac:dyDescent="0.25">
      <c r="A28" s="130"/>
      <c r="B28" s="15"/>
      <c r="C28" s="63"/>
      <c r="D28" s="141"/>
      <c r="E28" s="167"/>
      <c r="F28" s="195"/>
      <c r="G28" s="167"/>
      <c r="H28" s="142"/>
      <c r="I28" s="143"/>
      <c r="J28" s="144"/>
    </row>
    <row r="29" spans="1:10" ht="20.100000000000001" customHeight="1" thickBot="1" x14ac:dyDescent="0.3">
      <c r="B29" s="131">
        <v>1</v>
      </c>
      <c r="C29" s="136" t="s">
        <v>19</v>
      </c>
      <c r="D29" s="137" t="s">
        <v>21</v>
      </c>
      <c r="E29" s="138">
        <v>1.2729999999999999</v>
      </c>
      <c r="F29" s="200">
        <v>1.2721</v>
      </c>
      <c r="G29" s="139">
        <v>3</v>
      </c>
      <c r="H29" s="140" t="s">
        <v>10</v>
      </c>
      <c r="I29" s="132">
        <v>61</v>
      </c>
      <c r="J29" s="133">
        <f>20%*I29*E29</f>
        <v>15.5306</v>
      </c>
    </row>
    <row r="30" spans="1:10" ht="20.100000000000001" customHeight="1" thickBot="1" x14ac:dyDescent="0.3">
      <c r="B30" s="52"/>
      <c r="C30" s="53"/>
      <c r="D30" s="54"/>
      <c r="E30" s="55">
        <f>SUM(E29:E29)</f>
        <v>1.2729999999999999</v>
      </c>
      <c r="F30" s="189"/>
      <c r="G30" s="56"/>
      <c r="H30" s="57"/>
      <c r="I30" s="32"/>
      <c r="J30" s="33"/>
    </row>
    <row r="31" spans="1:10" ht="20.100000000000001" customHeight="1" x14ac:dyDescent="0.25">
      <c r="B31" s="15"/>
      <c r="C31" s="58"/>
      <c r="D31" s="49"/>
      <c r="E31" s="59"/>
      <c r="F31" s="192"/>
      <c r="G31" s="50"/>
      <c r="H31" s="60"/>
      <c r="I31" s="27"/>
      <c r="J31" s="28"/>
    </row>
    <row r="32" spans="1:10" ht="20.100000000000001" customHeight="1" thickBot="1" x14ac:dyDescent="0.3">
      <c r="B32" s="37">
        <v>1</v>
      </c>
      <c r="C32" s="61" t="s">
        <v>22</v>
      </c>
      <c r="D32" s="42" t="s">
        <v>23</v>
      </c>
      <c r="E32" s="43">
        <v>8.9</v>
      </c>
      <c r="F32" s="201">
        <v>4.6858999999999993</v>
      </c>
      <c r="G32" s="26">
        <v>3</v>
      </c>
      <c r="H32" s="44" t="s">
        <v>10</v>
      </c>
      <c r="I32" s="51">
        <v>61</v>
      </c>
      <c r="J32" s="39">
        <f>20%*I32*E32</f>
        <v>108.58000000000001</v>
      </c>
    </row>
    <row r="33" spans="1:11" ht="20.100000000000001" customHeight="1" thickBot="1" x14ac:dyDescent="0.3">
      <c r="B33" s="29"/>
      <c r="C33" s="62"/>
      <c r="D33" s="54"/>
      <c r="E33" s="55">
        <f>SUM(E32:E32)</f>
        <v>8.9</v>
      </c>
      <c r="F33" s="189"/>
      <c r="G33" s="57"/>
      <c r="H33" s="57"/>
      <c r="I33" s="32"/>
      <c r="J33" s="33"/>
    </row>
    <row r="34" spans="1:11" ht="20.100000000000001" customHeight="1" x14ac:dyDescent="0.25">
      <c r="A34" s="130"/>
      <c r="B34" s="72"/>
      <c r="C34" s="233"/>
      <c r="D34" s="234"/>
      <c r="E34" s="235"/>
      <c r="F34" s="236"/>
      <c r="G34" s="74"/>
      <c r="H34" s="74"/>
      <c r="I34" s="73"/>
      <c r="J34" s="73"/>
      <c r="K34" s="130"/>
    </row>
    <row r="35" spans="1:11" ht="20.100000000000001" customHeight="1" x14ac:dyDescent="0.25">
      <c r="A35" s="130"/>
      <c r="B35" s="74"/>
      <c r="C35" s="75"/>
      <c r="G35" s="76"/>
      <c r="H35" s="77"/>
      <c r="I35" s="78"/>
      <c r="K35" s="130"/>
    </row>
    <row r="36" spans="1:11" ht="20.100000000000001" customHeight="1" x14ac:dyDescent="0.25">
      <c r="A36" s="130"/>
      <c r="B36" s="74"/>
      <c r="C36" s="75"/>
      <c r="G36" s="76"/>
      <c r="H36" s="77"/>
      <c r="I36" s="78"/>
      <c r="K36" s="130"/>
    </row>
    <row r="37" spans="1:11" ht="20.100000000000001" customHeight="1" thickBot="1" x14ac:dyDescent="0.3">
      <c r="A37" s="130"/>
      <c r="B37" s="74"/>
      <c r="C37" s="75"/>
      <c r="G37" s="76"/>
      <c r="H37" s="77"/>
      <c r="I37" s="78"/>
      <c r="K37" s="130"/>
    </row>
    <row r="38" spans="1:11" ht="20.100000000000001" customHeight="1" thickBot="1" x14ac:dyDescent="0.3">
      <c r="A38" s="130"/>
      <c r="B38" s="29">
        <v>1</v>
      </c>
      <c r="C38" s="245" t="s">
        <v>24</v>
      </c>
      <c r="D38" s="246" t="s">
        <v>27</v>
      </c>
      <c r="E38" s="247">
        <v>41.116</v>
      </c>
      <c r="F38" s="248">
        <v>31.662749999999999</v>
      </c>
      <c r="G38" s="249">
        <v>3</v>
      </c>
      <c r="H38" s="250" t="s">
        <v>10</v>
      </c>
      <c r="I38" s="251">
        <v>61</v>
      </c>
      <c r="J38" s="252">
        <f>20%*I38*E38</f>
        <v>501.61520000000002</v>
      </c>
      <c r="K38" s="130"/>
    </row>
    <row r="39" spans="1:11" ht="20.100000000000001" customHeight="1" thickBot="1" x14ac:dyDescent="0.3">
      <c r="A39" s="130"/>
      <c r="B39" s="29"/>
      <c r="C39" s="30"/>
      <c r="D39" s="30"/>
      <c r="E39" s="45">
        <f>SUM(E38:E38)</f>
        <v>41.116</v>
      </c>
      <c r="F39" s="190"/>
      <c r="G39" s="30"/>
      <c r="H39" s="30"/>
      <c r="I39" s="64"/>
      <c r="J39" s="33"/>
      <c r="K39" s="130"/>
    </row>
    <row r="40" spans="1:11" ht="20.100000000000001" customHeight="1" thickBot="1" x14ac:dyDescent="0.3">
      <c r="A40" s="130"/>
      <c r="B40" s="253"/>
      <c r="C40" s="254"/>
      <c r="D40" s="10"/>
      <c r="E40" s="10"/>
      <c r="F40" s="197"/>
      <c r="G40" s="255"/>
      <c r="H40" s="256"/>
      <c r="I40" s="257"/>
      <c r="J40" s="11"/>
      <c r="K40" s="130"/>
    </row>
    <row r="41" spans="1:11" ht="20.100000000000001" customHeight="1" thickBot="1" x14ac:dyDescent="0.3">
      <c r="B41" s="131">
        <v>1</v>
      </c>
      <c r="C41" s="136" t="s">
        <v>28</v>
      </c>
      <c r="D41" s="137" t="s">
        <v>30</v>
      </c>
      <c r="E41" s="138">
        <v>4.0609999999999999</v>
      </c>
      <c r="F41" s="200">
        <v>3.839</v>
      </c>
      <c r="G41" s="139">
        <v>3</v>
      </c>
      <c r="H41" s="140" t="s">
        <v>10</v>
      </c>
      <c r="I41" s="132">
        <v>61</v>
      </c>
      <c r="J41" s="133">
        <f>20%*I41*E41</f>
        <v>49.544200000000004</v>
      </c>
    </row>
    <row r="42" spans="1:11" ht="20.100000000000001" customHeight="1" thickBot="1" x14ac:dyDescent="0.3">
      <c r="B42" s="29"/>
      <c r="C42" s="30"/>
      <c r="D42" s="30"/>
      <c r="E42" s="45">
        <f>SUM(E41:E41)</f>
        <v>4.0609999999999999</v>
      </c>
      <c r="F42" s="190"/>
      <c r="G42" s="30"/>
      <c r="H42" s="30"/>
      <c r="I42" s="64"/>
      <c r="J42" s="33"/>
    </row>
    <row r="43" spans="1:11" ht="20.100000000000001" customHeight="1" x14ac:dyDescent="0.25">
      <c r="B43" s="40"/>
      <c r="C43" s="146"/>
      <c r="D43" s="146"/>
      <c r="E43" s="151"/>
      <c r="F43" s="193"/>
      <c r="G43" s="146"/>
      <c r="H43" s="146"/>
      <c r="I43" s="152"/>
      <c r="J43" s="150"/>
    </row>
    <row r="44" spans="1:11" ht="20.100000000000001" customHeight="1" thickBot="1" x14ac:dyDescent="0.3">
      <c r="B44" s="162">
        <v>1</v>
      </c>
      <c r="C44" s="23" t="s">
        <v>54</v>
      </c>
      <c r="D44" s="168" t="s">
        <v>55</v>
      </c>
      <c r="E44" s="169">
        <v>4.4870000000000001</v>
      </c>
      <c r="F44" s="201">
        <v>4.4840200000000001</v>
      </c>
      <c r="G44" s="170">
        <v>3</v>
      </c>
      <c r="H44" s="171" t="s">
        <v>10</v>
      </c>
      <c r="I44" s="51">
        <v>61</v>
      </c>
      <c r="J44" s="39">
        <f>20%*I44*E44</f>
        <v>54.741400000000006</v>
      </c>
    </row>
    <row r="45" spans="1:11" ht="20.100000000000001" customHeight="1" thickBot="1" x14ac:dyDescent="0.3">
      <c r="B45" s="163"/>
      <c r="C45" s="164"/>
      <c r="D45" s="172"/>
      <c r="E45" s="173">
        <v>4.4870000000000001</v>
      </c>
      <c r="F45" s="194"/>
      <c r="G45" s="174"/>
      <c r="H45" s="175"/>
      <c r="I45" s="32"/>
      <c r="J45" s="33"/>
    </row>
    <row r="46" spans="1:11" ht="20.100000000000001" customHeight="1" x14ac:dyDescent="0.25">
      <c r="B46" s="65"/>
      <c r="C46" s="34"/>
      <c r="D46" s="34"/>
      <c r="E46" s="34"/>
      <c r="F46" s="187"/>
      <c r="G46" s="34"/>
      <c r="H46" s="34"/>
      <c r="I46" s="27"/>
      <c r="J46" s="28"/>
    </row>
    <row r="47" spans="1:11" ht="20.100000000000001" customHeight="1" x14ac:dyDescent="0.25">
      <c r="B47" s="66">
        <v>1</v>
      </c>
      <c r="C47" s="18" t="s">
        <v>31</v>
      </c>
      <c r="D47" s="176" t="s">
        <v>56</v>
      </c>
      <c r="E47" s="177">
        <v>14.88</v>
      </c>
      <c r="F47" s="202">
        <v>14.50239</v>
      </c>
      <c r="G47" s="157">
        <v>2</v>
      </c>
      <c r="H47" s="158" t="s">
        <v>10</v>
      </c>
      <c r="I47" s="22">
        <v>61</v>
      </c>
      <c r="J47" s="36">
        <f>20%*I47*E47</f>
        <v>181.53600000000003</v>
      </c>
    </row>
    <row r="48" spans="1:11" ht="20.100000000000001" customHeight="1" thickBot="1" x14ac:dyDescent="0.3">
      <c r="B48" s="66">
        <v>2</v>
      </c>
      <c r="C48" s="23" t="s">
        <v>31</v>
      </c>
      <c r="D48" s="168" t="s">
        <v>57</v>
      </c>
      <c r="E48" s="169">
        <v>10.031000000000001</v>
      </c>
      <c r="F48" s="201">
        <v>9.8881200000000007</v>
      </c>
      <c r="G48" s="159">
        <v>2</v>
      </c>
      <c r="H48" s="160" t="s">
        <v>10</v>
      </c>
      <c r="I48" s="149">
        <v>61</v>
      </c>
      <c r="J48" s="36">
        <f>20%*I48*E48</f>
        <v>122.37820000000002</v>
      </c>
    </row>
    <row r="49" spans="2:10" ht="20.100000000000001" customHeight="1" thickBot="1" x14ac:dyDescent="0.3">
      <c r="B49" s="29"/>
      <c r="C49" s="46"/>
      <c r="D49" s="46"/>
      <c r="E49" s="47">
        <f>SUM(E47:E48)</f>
        <v>24.911000000000001</v>
      </c>
      <c r="F49" s="191"/>
      <c r="G49" s="46"/>
      <c r="H49" s="67"/>
      <c r="I49" s="32"/>
      <c r="J49" s="33"/>
    </row>
    <row r="50" spans="2:10" ht="20.100000000000001" customHeight="1" x14ac:dyDescent="0.25">
      <c r="B50" s="15"/>
      <c r="C50" s="48"/>
      <c r="D50" s="48"/>
      <c r="E50" s="48"/>
      <c r="F50" s="195"/>
      <c r="G50" s="48"/>
      <c r="H50" s="48"/>
      <c r="I50" s="27"/>
      <c r="J50" s="28"/>
    </row>
    <row r="51" spans="2:10" ht="20.100000000000001" customHeight="1" thickBot="1" x14ac:dyDescent="0.3">
      <c r="B51" s="37">
        <v>1</v>
      </c>
      <c r="C51" s="23" t="s">
        <v>32</v>
      </c>
      <c r="D51" s="24" t="s">
        <v>33</v>
      </c>
      <c r="E51" s="25">
        <v>7.0090000000000003</v>
      </c>
      <c r="F51" s="199">
        <v>7.0038299999999998</v>
      </c>
      <c r="G51" s="26">
        <v>3</v>
      </c>
      <c r="H51" s="38" t="s">
        <v>10</v>
      </c>
      <c r="I51" s="51">
        <v>61</v>
      </c>
      <c r="J51" s="39">
        <f>20%*I51*E51</f>
        <v>85.509800000000013</v>
      </c>
    </row>
    <row r="52" spans="2:10" ht="20.100000000000001" customHeight="1" thickBot="1" x14ac:dyDescent="0.3">
      <c r="B52" s="29"/>
      <c r="C52" s="30"/>
      <c r="D52" s="30"/>
      <c r="E52" s="45">
        <f>SUM(E51)</f>
        <v>7.0090000000000003</v>
      </c>
      <c r="F52" s="190"/>
      <c r="G52" s="30"/>
      <c r="H52" s="68"/>
      <c r="I52" s="32"/>
      <c r="J52" s="33"/>
    </row>
    <row r="53" spans="2:10" ht="20.100000000000001" customHeight="1" x14ac:dyDescent="0.25">
      <c r="B53" s="153"/>
      <c r="C53" s="154"/>
      <c r="D53" s="154"/>
      <c r="E53" s="155"/>
      <c r="F53" s="196"/>
      <c r="G53" s="154"/>
      <c r="H53" s="156"/>
      <c r="I53" s="134"/>
      <c r="J53" s="135"/>
    </row>
    <row r="54" spans="2:10" ht="20.100000000000001" customHeight="1" thickBot="1" x14ac:dyDescent="0.3">
      <c r="B54" s="178">
        <v>1</v>
      </c>
      <c r="C54" s="179" t="s">
        <v>38</v>
      </c>
      <c r="D54" s="180" t="s">
        <v>58</v>
      </c>
      <c r="E54" s="181">
        <v>8.5</v>
      </c>
      <c r="F54" s="203">
        <v>8.4944199999999999</v>
      </c>
      <c r="G54" s="182">
        <v>3</v>
      </c>
      <c r="H54" s="183" t="s">
        <v>10</v>
      </c>
      <c r="I54" s="149">
        <v>61</v>
      </c>
      <c r="J54" s="39">
        <f t="shared" ref="J54" si="1">20%*I54*E54</f>
        <v>103.7</v>
      </c>
    </row>
    <row r="55" spans="2:10" ht="20.100000000000001" customHeight="1" thickBot="1" x14ac:dyDescent="0.3">
      <c r="B55" s="29"/>
      <c r="C55" s="30"/>
      <c r="D55" s="30"/>
      <c r="E55" s="237">
        <v>8.5</v>
      </c>
      <c r="F55" s="190"/>
      <c r="G55" s="30"/>
      <c r="H55" s="30"/>
      <c r="I55" s="32"/>
      <c r="J55" s="33"/>
    </row>
    <row r="56" spans="2:10" ht="20.100000000000001" customHeight="1" thickBot="1" x14ac:dyDescent="0.3">
      <c r="B56" s="29"/>
      <c r="C56" s="30"/>
      <c r="D56" s="30"/>
      <c r="E56" s="45"/>
      <c r="F56" s="190"/>
      <c r="G56" s="30"/>
      <c r="H56" s="30"/>
      <c r="I56" s="32"/>
      <c r="J56" s="33"/>
    </row>
    <row r="57" spans="2:10" ht="20.100000000000001" customHeight="1" thickBot="1" x14ac:dyDescent="0.3">
      <c r="B57" s="70" t="s">
        <v>63</v>
      </c>
      <c r="C57" s="46"/>
      <c r="D57" s="46"/>
      <c r="E57" s="71">
        <f>SUM(E9:E55)*0.5</f>
        <v>165.517</v>
      </c>
      <c r="F57" s="191"/>
      <c r="G57" s="46"/>
      <c r="H57" s="46"/>
      <c r="I57" s="46"/>
      <c r="J57" s="69"/>
    </row>
    <row r="58" spans="2:10" ht="20.100000000000001" customHeight="1" thickBot="1" x14ac:dyDescent="0.3">
      <c r="B58" s="9"/>
      <c r="C58" s="10"/>
      <c r="D58" s="10"/>
      <c r="E58" s="10"/>
      <c r="F58" s="197"/>
      <c r="G58" s="10"/>
      <c r="H58" s="10"/>
      <c r="I58" s="10"/>
      <c r="J58" s="11"/>
    </row>
    <row r="61" spans="2:10" x14ac:dyDescent="0.25">
      <c r="B61" s="74"/>
      <c r="C61" s="75"/>
      <c r="G61" s="76"/>
      <c r="H61" s="77"/>
      <c r="I61" s="78"/>
    </row>
    <row r="62" spans="2:10" x14ac:dyDescent="0.25">
      <c r="B62" s="74"/>
      <c r="C62" s="75"/>
      <c r="G62" s="76"/>
      <c r="H62" s="77"/>
      <c r="I62" s="78"/>
    </row>
  </sheetData>
  <mergeCells count="1">
    <mergeCell ref="B3:J5"/>
  </mergeCells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opLeftCell="A4" zoomScale="110" zoomScaleNormal="110" workbookViewId="0">
      <selection activeCell="O25" sqref="O25"/>
    </sheetView>
  </sheetViews>
  <sheetFormatPr defaultRowHeight="15" x14ac:dyDescent="0.25"/>
  <cols>
    <col min="1" max="1" width="3.42578125" customWidth="1"/>
    <col min="2" max="2" width="6.7109375" customWidth="1"/>
    <col min="3" max="3" width="11.140625" customWidth="1"/>
    <col min="4" max="4" width="11.85546875" customWidth="1"/>
    <col min="6" max="6" width="10.140625" customWidth="1"/>
    <col min="7" max="7" width="7" customWidth="1"/>
    <col min="8" max="8" width="11.42578125" customWidth="1"/>
    <col min="10" max="10" width="9.5703125" customWidth="1"/>
  </cols>
  <sheetData>
    <row r="1" spans="2:10" ht="4.5" customHeight="1" x14ac:dyDescent="0.25"/>
    <row r="2" spans="2:10" ht="14.25" customHeight="1" x14ac:dyDescent="0.25">
      <c r="B2" s="79" t="s">
        <v>47</v>
      </c>
      <c r="C2" s="79"/>
    </row>
    <row r="3" spans="2:10" ht="8.25" customHeight="1" thickBot="1" x14ac:dyDescent="0.3"/>
    <row r="4" spans="2:10" ht="37.5" customHeight="1" x14ac:dyDescent="0.25">
      <c r="B4" s="280" t="s">
        <v>65</v>
      </c>
      <c r="C4" s="281"/>
      <c r="D4" s="281"/>
      <c r="E4" s="281"/>
      <c r="F4" s="281"/>
      <c r="G4" s="281"/>
      <c r="H4" s="281"/>
      <c r="I4" s="281"/>
      <c r="J4" s="282"/>
    </row>
    <row r="5" spans="2:10" ht="69.75" customHeight="1" x14ac:dyDescent="0.25">
      <c r="B5" s="283"/>
      <c r="C5" s="284"/>
      <c r="D5" s="284"/>
      <c r="E5" s="284"/>
      <c r="F5" s="284"/>
      <c r="G5" s="284"/>
      <c r="H5" s="284"/>
      <c r="I5" s="284"/>
      <c r="J5" s="285"/>
    </row>
    <row r="6" spans="2:10" ht="81" customHeight="1" thickBot="1" x14ac:dyDescent="0.3">
      <c r="B6" s="286" t="s">
        <v>61</v>
      </c>
      <c r="C6" s="287"/>
      <c r="D6" s="287"/>
      <c r="E6" s="287"/>
      <c r="F6" s="287"/>
      <c r="G6" s="287"/>
      <c r="H6" s="287"/>
      <c r="I6" s="287"/>
      <c r="J6" s="288"/>
    </row>
    <row r="7" spans="2:10" ht="42.75" customHeight="1" thickBot="1" x14ac:dyDescent="0.3">
      <c r="B7" s="80" t="s">
        <v>0</v>
      </c>
      <c r="C7" s="81" t="s">
        <v>1</v>
      </c>
      <c r="D7" s="82" t="s">
        <v>2</v>
      </c>
      <c r="E7" s="83" t="s">
        <v>3</v>
      </c>
      <c r="F7" s="185" t="s">
        <v>59</v>
      </c>
      <c r="G7" s="82" t="s">
        <v>4</v>
      </c>
      <c r="H7" s="81" t="s">
        <v>5</v>
      </c>
      <c r="I7" s="84" t="s">
        <v>6</v>
      </c>
      <c r="J7" s="85" t="s">
        <v>7</v>
      </c>
    </row>
    <row r="8" spans="2:10" ht="20.100000000000001" customHeight="1" thickBot="1" x14ac:dyDescent="0.3">
      <c r="B8" s="86">
        <v>1</v>
      </c>
      <c r="C8" s="87">
        <v>2</v>
      </c>
      <c r="D8" s="87">
        <v>3</v>
      </c>
      <c r="E8" s="88">
        <v>4</v>
      </c>
      <c r="F8" s="88">
        <v>5</v>
      </c>
      <c r="G8" s="87">
        <v>6</v>
      </c>
      <c r="H8" s="87">
        <v>7</v>
      </c>
      <c r="I8" s="89">
        <v>8</v>
      </c>
      <c r="J8" s="1">
        <v>9</v>
      </c>
    </row>
    <row r="9" spans="2:10" ht="18" customHeight="1" x14ac:dyDescent="0.25">
      <c r="B9" s="2"/>
      <c r="C9" s="90"/>
      <c r="D9" s="91"/>
      <c r="E9" s="92"/>
      <c r="F9" s="93"/>
      <c r="G9" s="91"/>
      <c r="H9" s="94"/>
      <c r="I9" s="94"/>
      <c r="J9" s="95"/>
    </row>
    <row r="10" spans="2:10" ht="20.100000000000001" customHeight="1" thickBot="1" x14ac:dyDescent="0.3">
      <c r="B10" s="8">
        <v>1</v>
      </c>
      <c r="C10" s="115" t="s">
        <v>19</v>
      </c>
      <c r="D10" s="119" t="s">
        <v>20</v>
      </c>
      <c r="E10" s="120">
        <v>0.54800000000000004</v>
      </c>
      <c r="F10" s="207">
        <v>0</v>
      </c>
      <c r="G10" s="121">
        <v>3</v>
      </c>
      <c r="H10" s="116" t="s">
        <v>10</v>
      </c>
      <c r="I10" s="205">
        <v>31</v>
      </c>
      <c r="J10" s="117">
        <f>20%*I10*E10</f>
        <v>3.3976000000000002</v>
      </c>
    </row>
    <row r="11" spans="2:10" ht="20.100000000000001" customHeight="1" thickBot="1" x14ac:dyDescent="0.3">
      <c r="B11" s="4"/>
      <c r="C11" s="102" t="s">
        <v>48</v>
      </c>
      <c r="D11" s="103"/>
      <c r="E11" s="104">
        <f>SUM(E10:E10)</f>
        <v>0.54800000000000004</v>
      </c>
      <c r="F11" s="105"/>
      <c r="G11" s="103"/>
      <c r="H11" s="106"/>
      <c r="I11" s="106"/>
      <c r="J11" s="107"/>
    </row>
    <row r="12" spans="2:10" ht="18" customHeight="1" x14ac:dyDescent="0.25">
      <c r="B12" s="12"/>
      <c r="C12" s="208"/>
      <c r="D12" s="209"/>
      <c r="E12" s="210"/>
      <c r="F12" s="211"/>
      <c r="G12" s="209"/>
      <c r="H12" s="212"/>
      <c r="I12" s="212"/>
      <c r="J12" s="213"/>
    </row>
    <row r="13" spans="2:10" ht="21.95" customHeight="1" x14ac:dyDescent="0.25">
      <c r="B13" s="3">
        <v>1</v>
      </c>
      <c r="C13" s="96" t="s">
        <v>24</v>
      </c>
      <c r="D13" s="114" t="s">
        <v>25</v>
      </c>
      <c r="E13" s="97">
        <v>15.832000000000001</v>
      </c>
      <c r="F13" s="98">
        <v>3.5800000000000003E-3</v>
      </c>
      <c r="G13" s="112">
        <v>3</v>
      </c>
      <c r="H13" s="99" t="s">
        <v>11</v>
      </c>
      <c r="I13" s="205">
        <v>31</v>
      </c>
      <c r="J13" s="100">
        <f>20%*I13*E13</f>
        <v>98.1584</v>
      </c>
    </row>
    <row r="14" spans="2:10" ht="21.95" customHeight="1" thickBot="1" x14ac:dyDescent="0.3">
      <c r="B14" s="3">
        <v>2</v>
      </c>
      <c r="C14" s="96" t="s">
        <v>24</v>
      </c>
      <c r="D14" s="114" t="s">
        <v>26</v>
      </c>
      <c r="E14" s="97">
        <v>38.523000000000003</v>
      </c>
      <c r="F14" s="122">
        <v>1.499E-2</v>
      </c>
      <c r="G14" s="112">
        <v>3</v>
      </c>
      <c r="H14" s="99" t="s">
        <v>11</v>
      </c>
      <c r="I14" s="205">
        <v>31</v>
      </c>
      <c r="J14" s="100">
        <f>20%*I14*E14</f>
        <v>238.84260000000003</v>
      </c>
    </row>
    <row r="15" spans="2:10" ht="20.100000000000001" customHeight="1" thickBot="1" x14ac:dyDescent="0.3">
      <c r="B15" s="4"/>
      <c r="C15" s="102" t="s">
        <v>48</v>
      </c>
      <c r="D15" s="103"/>
      <c r="E15" s="104">
        <f>SUM(E13:E14)</f>
        <v>54.355000000000004</v>
      </c>
      <c r="F15" s="105"/>
      <c r="G15" s="103"/>
      <c r="H15" s="106"/>
      <c r="I15" s="106"/>
      <c r="J15" s="107"/>
    </row>
    <row r="16" spans="2:10" ht="18" customHeight="1" x14ac:dyDescent="0.25">
      <c r="B16" s="12"/>
      <c r="C16" s="208"/>
      <c r="D16" s="209"/>
      <c r="E16" s="210"/>
      <c r="F16" s="211"/>
      <c r="G16" s="209"/>
      <c r="H16" s="212"/>
      <c r="I16" s="212"/>
      <c r="J16" s="213"/>
    </row>
    <row r="17" spans="2:10" ht="20.100000000000001" customHeight="1" thickBot="1" x14ac:dyDescent="0.3">
      <c r="B17" s="8">
        <v>1</v>
      </c>
      <c r="C17" s="115" t="s">
        <v>28</v>
      </c>
      <c r="D17" s="119" t="s">
        <v>29</v>
      </c>
      <c r="E17" s="120">
        <v>40.311999999999998</v>
      </c>
      <c r="F17" s="145">
        <v>0.623</v>
      </c>
      <c r="G17" s="121">
        <v>3</v>
      </c>
      <c r="H17" s="116" t="s">
        <v>10</v>
      </c>
      <c r="I17" s="205">
        <v>31</v>
      </c>
      <c r="J17" s="117">
        <f>20%*I17*E17</f>
        <v>249.93439999999998</v>
      </c>
    </row>
    <row r="18" spans="2:10" ht="20.100000000000001" customHeight="1" thickBot="1" x14ac:dyDescent="0.3">
      <c r="B18" s="4"/>
      <c r="C18" s="102" t="s">
        <v>48</v>
      </c>
      <c r="D18" s="103"/>
      <c r="E18" s="104">
        <f>SUM(E17:E17)</f>
        <v>40.311999999999998</v>
      </c>
      <c r="F18" s="105"/>
      <c r="G18" s="103"/>
      <c r="H18" s="106"/>
      <c r="I18" s="106"/>
      <c r="J18" s="107"/>
    </row>
    <row r="19" spans="2:10" ht="18" customHeight="1" x14ac:dyDescent="0.25">
      <c r="B19" s="7"/>
      <c r="C19" s="261"/>
      <c r="D19" s="262"/>
      <c r="E19" s="263"/>
      <c r="F19" s="264"/>
      <c r="G19" s="262"/>
      <c r="H19" s="110"/>
      <c r="I19" s="110"/>
      <c r="J19" s="111"/>
    </row>
    <row r="20" spans="2:10" ht="20.100000000000001" customHeight="1" x14ac:dyDescent="0.25">
      <c r="B20" s="7">
        <v>1</v>
      </c>
      <c r="C20" s="108" t="s">
        <v>34</v>
      </c>
      <c r="D20" s="258" t="s">
        <v>36</v>
      </c>
      <c r="E20" s="206">
        <v>35.795999999999999</v>
      </c>
      <c r="F20" s="206">
        <v>2.8309999999999998E-2</v>
      </c>
      <c r="G20" s="109">
        <v>3</v>
      </c>
      <c r="H20" s="118" t="s">
        <v>10</v>
      </c>
      <c r="I20" s="259">
        <v>31</v>
      </c>
      <c r="J20" s="260">
        <f>20%*I20*E20</f>
        <v>221.93520000000001</v>
      </c>
    </row>
    <row r="21" spans="2:10" ht="20.100000000000001" customHeight="1" x14ac:dyDescent="0.25">
      <c r="B21" s="3">
        <v>2</v>
      </c>
      <c r="C21" s="96" t="s">
        <v>34</v>
      </c>
      <c r="D21" s="123" t="s">
        <v>35</v>
      </c>
      <c r="E21" s="98">
        <v>36.408999999999999</v>
      </c>
      <c r="F21" s="98">
        <v>0</v>
      </c>
      <c r="G21" s="112">
        <v>3</v>
      </c>
      <c r="H21" s="113" t="s">
        <v>10</v>
      </c>
      <c r="I21" s="205">
        <v>31</v>
      </c>
      <c r="J21" s="100">
        <f>20%*I21*E21</f>
        <v>225.73580000000001</v>
      </c>
    </row>
    <row r="22" spans="2:10" ht="20.100000000000001" customHeight="1" thickBot="1" x14ac:dyDescent="0.3">
      <c r="B22" s="238">
        <v>3</v>
      </c>
      <c r="C22" s="239" t="s">
        <v>34</v>
      </c>
      <c r="D22" s="124" t="s">
        <v>37</v>
      </c>
      <c r="E22" s="101">
        <v>11.236000000000001</v>
      </c>
      <c r="F22" s="101">
        <v>0</v>
      </c>
      <c r="G22" s="240">
        <v>3</v>
      </c>
      <c r="H22" s="241" t="s">
        <v>10</v>
      </c>
      <c r="I22" s="242">
        <v>31</v>
      </c>
      <c r="J22" s="243">
        <f>20%*I22*E22</f>
        <v>69.663200000000003</v>
      </c>
    </row>
    <row r="23" spans="2:10" ht="20.100000000000001" customHeight="1" thickBot="1" x14ac:dyDescent="0.3">
      <c r="B23" s="4"/>
      <c r="C23" s="102" t="s">
        <v>48</v>
      </c>
      <c r="D23" s="103"/>
      <c r="E23" s="104">
        <f>SUM(E20:E22)</f>
        <v>83.441000000000003</v>
      </c>
      <c r="F23" s="105"/>
      <c r="G23" s="103"/>
      <c r="H23" s="106"/>
      <c r="I23" s="106"/>
      <c r="J23" s="107"/>
    </row>
    <row r="24" spans="2:10" ht="18" customHeight="1" x14ac:dyDescent="0.25">
      <c r="B24" s="12"/>
      <c r="C24" s="208"/>
      <c r="D24" s="209"/>
      <c r="E24" s="210"/>
      <c r="F24" s="211"/>
      <c r="G24" s="209"/>
      <c r="H24" s="212"/>
      <c r="I24" s="212"/>
      <c r="J24" s="213"/>
    </row>
    <row r="25" spans="2:10" ht="21.95" customHeight="1" thickBot="1" x14ac:dyDescent="0.3">
      <c r="B25" s="8">
        <v>1</v>
      </c>
      <c r="C25" s="115" t="s">
        <v>38</v>
      </c>
      <c r="D25" s="119" t="s">
        <v>39</v>
      </c>
      <c r="E25" s="120">
        <v>8.9610000000000003</v>
      </c>
      <c r="F25" s="101">
        <v>0.48199999999999998</v>
      </c>
      <c r="G25" s="121">
        <v>3</v>
      </c>
      <c r="H25" s="125" t="s">
        <v>11</v>
      </c>
      <c r="I25" s="205">
        <v>31</v>
      </c>
      <c r="J25" s="117">
        <f>20%*I25*E25</f>
        <v>55.558200000000006</v>
      </c>
    </row>
    <row r="26" spans="2:10" ht="20.100000000000001" customHeight="1" thickBot="1" x14ac:dyDescent="0.3">
      <c r="B26" s="4"/>
      <c r="C26" s="126" t="s">
        <v>48</v>
      </c>
      <c r="D26" s="103"/>
      <c r="E26" s="104">
        <f>SUM(E25:E25)</f>
        <v>8.9610000000000003</v>
      </c>
      <c r="F26" s="105"/>
      <c r="G26" s="103"/>
      <c r="H26" s="5"/>
      <c r="I26" s="5"/>
      <c r="J26" s="6"/>
    </row>
    <row r="27" spans="2:10" ht="16.5" customHeight="1" thickBot="1" x14ac:dyDescent="0.3">
      <c r="B27" s="4"/>
      <c r="C27" s="126"/>
      <c r="D27" s="103"/>
      <c r="E27" s="104"/>
      <c r="F27" s="105"/>
      <c r="G27" s="103"/>
      <c r="H27" s="5"/>
      <c r="I27" s="5"/>
      <c r="J27" s="6"/>
    </row>
    <row r="28" spans="2:10" ht="20.100000000000001" customHeight="1" thickBot="1" x14ac:dyDescent="0.3">
      <c r="B28" s="127" t="s">
        <v>60</v>
      </c>
      <c r="C28" s="128" t="s">
        <v>62</v>
      </c>
      <c r="D28" s="128"/>
      <c r="E28" s="129">
        <f>SUM(E10:E26)*0.5</f>
        <v>187.61700000000002</v>
      </c>
      <c r="F28" s="128"/>
      <c r="G28" s="128"/>
      <c r="H28" s="128"/>
      <c r="I28" s="128"/>
      <c r="J28" s="6"/>
    </row>
    <row r="30" spans="2:10" x14ac:dyDescent="0.25">
      <c r="C30" s="74"/>
      <c r="D30" s="75"/>
      <c r="G30" s="76"/>
      <c r="H30" s="77"/>
      <c r="I30" s="78"/>
    </row>
    <row r="31" spans="2:10" x14ac:dyDescent="0.25">
      <c r="C31" s="74"/>
      <c r="D31" s="75"/>
      <c r="G31" s="76"/>
      <c r="H31" s="77"/>
      <c r="I31" s="78"/>
    </row>
  </sheetData>
  <mergeCells count="2">
    <mergeCell ref="B4:J5"/>
    <mergeCell ref="B6:J6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2022-06-13T13:47:36Z</dcterms:modified>
</cp:coreProperties>
</file>