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12-IFS-2023\17-Public\Tabl\Final Tab\"/>
    </mc:Choice>
  </mc:AlternateContent>
  <xr:revisionPtr revIDLastSave="0" documentId="13_ncr:1_{72CFBA13-496F-4AF5-B2E6-B5268CB0B9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GeneralCharacteristics" sheetId="10" r:id="rId1"/>
    <sheet name="Table_1.1." sheetId="1" r:id="rId2"/>
    <sheet name="Table_1.2." sheetId="2" r:id="rId3"/>
    <sheet name="Table_1.3." sheetId="3" r:id="rId4"/>
    <sheet name="Table_1.4." sheetId="12" r:id="rId5"/>
    <sheet name="Table_1.5.1." sheetId="6" r:id="rId6"/>
    <sheet name="Table_1.5.2." sheetId="11" r:id="rId7"/>
    <sheet name="Table_1.6." sheetId="4" r:id="rId8"/>
    <sheet name="Table_1.7." sheetId="7" r:id="rId9"/>
    <sheet name="Table_1.8." sheetId="8" r:id="rId10"/>
  </sheets>
  <definedNames>
    <definedName name="_xlnm.Print_Area" localSheetId="0">'1.GeneralCharacteristics'!$A$1:$K$35</definedName>
    <definedName name="_xlnm.Print_Area" localSheetId="1">'Table_1.1.'!$A$1:$F$28</definedName>
    <definedName name="_xlnm.Print_Area" localSheetId="2">'Table_1.2.'!$A$1:$H$46</definedName>
    <definedName name="_xlnm.Print_Area" localSheetId="3">'Table_1.3.'!$A$1:$H$42</definedName>
    <definedName name="_xlnm.Print_Area" localSheetId="4">'Table_1.4.'!$A$1:$N$17</definedName>
    <definedName name="_xlnm.Print_Area" localSheetId="7">'Table_1.6.'!$A$1:$H$56</definedName>
    <definedName name="_xlnm.Print_Area" localSheetId="8">'Table_1.7.'!$A$1:$G$35</definedName>
    <definedName name="_xlnm.Print_Area" localSheetId="9">'Table_1.8.'!$A$1:$G$35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1" l="1"/>
  <c r="H30" i="11"/>
  <c r="E31" i="11"/>
  <c r="E30" i="11"/>
  <c r="C31" i="11"/>
  <c r="C30" i="11"/>
  <c r="J31" i="6"/>
  <c r="J30" i="6"/>
  <c r="G31" i="6"/>
  <c r="G30" i="6"/>
  <c r="F31" i="6"/>
  <c r="F30" i="6"/>
  <c r="B31" i="11"/>
  <c r="B30" i="11"/>
  <c r="I31" i="11"/>
  <c r="I30" i="11"/>
  <c r="F31" i="11"/>
  <c r="F30" i="11"/>
  <c r="K31" i="6"/>
  <c r="K30" i="6"/>
  <c r="H31" i="6"/>
  <c r="H30" i="6"/>
  <c r="B30" i="6"/>
  <c r="B31" i="6"/>
  <c r="C31" i="6"/>
  <c r="C30" i="6"/>
  <c r="F29" i="8" l="1"/>
  <c r="F23" i="8"/>
  <c r="B23" i="8"/>
  <c r="E29" i="8"/>
  <c r="D29" i="8"/>
  <c r="C29" i="8"/>
  <c r="B29" i="8"/>
  <c r="F28" i="8"/>
  <c r="E28" i="8"/>
  <c r="D28" i="8"/>
  <c r="C28" i="8"/>
  <c r="B28" i="8"/>
  <c r="F27" i="8"/>
  <c r="E27" i="8"/>
  <c r="D27" i="8"/>
  <c r="C27" i="8"/>
  <c r="B27" i="8"/>
  <c r="F26" i="8"/>
  <c r="E26" i="8"/>
  <c r="D26" i="8"/>
  <c r="C26" i="8"/>
  <c r="B26" i="8"/>
  <c r="F25" i="8"/>
  <c r="E25" i="8"/>
  <c r="D25" i="8"/>
  <c r="C25" i="8"/>
  <c r="B25" i="8"/>
  <c r="F24" i="8"/>
  <c r="E24" i="8"/>
  <c r="D24" i="8"/>
  <c r="C24" i="8"/>
  <c r="B24" i="8"/>
  <c r="E23" i="8"/>
  <c r="D23" i="8"/>
  <c r="C23" i="8"/>
  <c r="B12" i="8"/>
  <c r="D12" i="8"/>
  <c r="E12" i="8"/>
  <c r="F12" i="8"/>
  <c r="C12" i="8"/>
  <c r="B21" i="8"/>
  <c r="D21" i="8"/>
  <c r="E21" i="8"/>
  <c r="F21" i="8"/>
  <c r="C21" i="8"/>
  <c r="B21" i="4"/>
  <c r="D21" i="4"/>
  <c r="E21" i="4"/>
  <c r="F21" i="4"/>
  <c r="G21" i="4"/>
  <c r="C21" i="4"/>
  <c r="B12" i="4"/>
  <c r="D12" i="4"/>
  <c r="E12" i="4"/>
  <c r="F12" i="4"/>
  <c r="G12" i="4"/>
  <c r="C12" i="4"/>
  <c r="B12" i="7"/>
  <c r="D12" i="7"/>
  <c r="E12" i="7"/>
  <c r="F12" i="7"/>
  <c r="C12" i="7"/>
  <c r="J29" i="11"/>
  <c r="I29" i="11"/>
  <c r="H29" i="11"/>
  <c r="G29" i="11"/>
  <c r="F29" i="11"/>
  <c r="E29" i="11"/>
  <c r="D29" i="11"/>
  <c r="C29" i="11"/>
  <c r="B29" i="11"/>
  <c r="J28" i="11"/>
  <c r="I28" i="11"/>
  <c r="H28" i="11"/>
  <c r="G28" i="11"/>
  <c r="F28" i="11"/>
  <c r="E28" i="11"/>
  <c r="D28" i="11"/>
  <c r="C28" i="11"/>
  <c r="B28" i="11"/>
  <c r="J27" i="11"/>
  <c r="I27" i="11"/>
  <c r="H27" i="11"/>
  <c r="G27" i="11"/>
  <c r="F27" i="11"/>
  <c r="E27" i="11"/>
  <c r="D27" i="11"/>
  <c r="C27" i="11"/>
  <c r="B27" i="11"/>
  <c r="J26" i="11"/>
  <c r="I26" i="11"/>
  <c r="H26" i="11"/>
  <c r="G26" i="11"/>
  <c r="F26" i="11"/>
  <c r="E26" i="11"/>
  <c r="D26" i="11"/>
  <c r="C26" i="11"/>
  <c r="B26" i="11"/>
  <c r="J25" i="11"/>
  <c r="I25" i="11"/>
  <c r="H25" i="11"/>
  <c r="G25" i="11"/>
  <c r="F25" i="11"/>
  <c r="E25" i="11"/>
  <c r="D25" i="11"/>
  <c r="C25" i="11"/>
  <c r="B25" i="11"/>
  <c r="J24" i="11"/>
  <c r="I24" i="11"/>
  <c r="H24" i="11"/>
  <c r="G24" i="11"/>
  <c r="F24" i="11"/>
  <c r="E24" i="11"/>
  <c r="D24" i="11"/>
  <c r="C24" i="11"/>
  <c r="B24" i="11"/>
  <c r="J23" i="11"/>
  <c r="I23" i="11"/>
  <c r="H23" i="11"/>
  <c r="G23" i="11"/>
  <c r="F23" i="11"/>
  <c r="E23" i="11"/>
  <c r="D23" i="11"/>
  <c r="C23" i="11"/>
  <c r="B23" i="11"/>
  <c r="L29" i="6"/>
  <c r="K29" i="6"/>
  <c r="J29" i="6"/>
  <c r="I29" i="6"/>
  <c r="H29" i="6"/>
  <c r="G29" i="6"/>
  <c r="F29" i="6"/>
  <c r="E29" i="6"/>
  <c r="D29" i="6"/>
  <c r="C29" i="6"/>
  <c r="B29" i="6"/>
  <c r="L28" i="6"/>
  <c r="K28" i="6"/>
  <c r="J28" i="6"/>
  <c r="I28" i="6"/>
  <c r="H28" i="6"/>
  <c r="G28" i="6"/>
  <c r="F28" i="6"/>
  <c r="E28" i="6"/>
  <c r="D28" i="6"/>
  <c r="C28" i="6"/>
  <c r="B28" i="6"/>
  <c r="L27" i="6"/>
  <c r="K27" i="6"/>
  <c r="J27" i="6"/>
  <c r="I27" i="6"/>
  <c r="H27" i="6"/>
  <c r="G27" i="6"/>
  <c r="F27" i="6"/>
  <c r="E27" i="6"/>
  <c r="D27" i="6"/>
  <c r="C27" i="6"/>
  <c r="B27" i="6"/>
  <c r="L26" i="6"/>
  <c r="K26" i="6"/>
  <c r="J26" i="6"/>
  <c r="I26" i="6"/>
  <c r="H26" i="6"/>
  <c r="G26" i="6"/>
  <c r="F26" i="6"/>
  <c r="E26" i="6"/>
  <c r="D26" i="6"/>
  <c r="C26" i="6"/>
  <c r="B26" i="6"/>
  <c r="L25" i="6"/>
  <c r="K25" i="6"/>
  <c r="J25" i="6"/>
  <c r="I25" i="6"/>
  <c r="H25" i="6"/>
  <c r="G25" i="6"/>
  <c r="F25" i="6"/>
  <c r="E25" i="6"/>
  <c r="D25" i="6"/>
  <c r="C25" i="6"/>
  <c r="B25" i="6"/>
  <c r="L24" i="6"/>
  <c r="K24" i="6"/>
  <c r="J24" i="6"/>
  <c r="I24" i="6"/>
  <c r="H24" i="6"/>
  <c r="G24" i="6"/>
  <c r="F24" i="6"/>
  <c r="E24" i="6"/>
  <c r="D24" i="6"/>
  <c r="C24" i="6"/>
  <c r="B24" i="6"/>
  <c r="L23" i="6"/>
  <c r="K23" i="6"/>
  <c r="J23" i="6"/>
  <c r="I23" i="6"/>
  <c r="H23" i="6"/>
  <c r="G23" i="6"/>
  <c r="F23" i="6"/>
  <c r="E23" i="6"/>
  <c r="D23" i="6"/>
  <c r="C23" i="6"/>
  <c r="B23" i="6"/>
  <c r="G29" i="4"/>
  <c r="F29" i="4"/>
  <c r="E29" i="4"/>
  <c r="D29" i="4"/>
  <c r="C29" i="4"/>
  <c r="B29" i="4"/>
  <c r="G28" i="4"/>
  <c r="F28" i="4"/>
  <c r="E28" i="4"/>
  <c r="D28" i="4"/>
  <c r="C28" i="4"/>
  <c r="B28" i="4"/>
  <c r="G27" i="4"/>
  <c r="F27" i="4"/>
  <c r="E27" i="4"/>
  <c r="D27" i="4"/>
  <c r="C27" i="4"/>
  <c r="B27" i="4"/>
  <c r="G26" i="4"/>
  <c r="F26" i="4"/>
  <c r="E26" i="4"/>
  <c r="D26" i="4"/>
  <c r="C26" i="4"/>
  <c r="B26" i="4"/>
  <c r="G25" i="4"/>
  <c r="F25" i="4"/>
  <c r="E25" i="4"/>
  <c r="D25" i="4"/>
  <c r="C25" i="4"/>
  <c r="B25" i="4"/>
  <c r="G24" i="4"/>
  <c r="F24" i="4"/>
  <c r="E24" i="4"/>
  <c r="D24" i="4"/>
  <c r="C24" i="4"/>
  <c r="B24" i="4"/>
  <c r="C23" i="4"/>
  <c r="D23" i="4"/>
  <c r="E23" i="4"/>
  <c r="F23" i="4"/>
  <c r="G23" i="4"/>
  <c r="B23" i="4"/>
  <c r="G11" i="3"/>
  <c r="G10" i="3"/>
  <c r="G9" i="3"/>
  <c r="G8" i="3"/>
  <c r="G7" i="3"/>
  <c r="G6" i="3"/>
  <c r="G5" i="3"/>
  <c r="D11" i="3"/>
  <c r="D10" i="3"/>
  <c r="D9" i="3"/>
  <c r="D8" i="3"/>
  <c r="D7" i="3"/>
  <c r="D6" i="3"/>
  <c r="D5" i="3"/>
</calcChain>
</file>

<file path=xl/sharedStrings.xml><?xml version="1.0" encoding="utf-8"?>
<sst xmlns="http://schemas.openxmlformats.org/spreadsheetml/2006/main" count="480" uniqueCount="122">
  <si>
    <t>Земеделски стопанства (брой)
Agricultural holdings (number)</t>
  </si>
  <si>
    <t>Използвана земеделска площ на земеделските стопанства (hа)
Utilized Agricultural Area of the agricultural holdings (ha)</t>
  </si>
  <si>
    <t>Животински единици
Livestock units</t>
  </si>
  <si>
    <t>Вложен труд - ГРЕ
Labour input - AWU</t>
  </si>
  <si>
    <t xml:space="preserve">Статистически райони </t>
  </si>
  <si>
    <t>Statistical regions</t>
  </si>
  <si>
    <t>БЪЛГАРИЯ</t>
  </si>
  <si>
    <t>BULGARIA</t>
  </si>
  <si>
    <t>Северозападен</t>
  </si>
  <si>
    <t>Severozapaden</t>
  </si>
  <si>
    <t>Северен централен</t>
  </si>
  <si>
    <t>Severen tsentralen</t>
  </si>
  <si>
    <t>Североизточен</t>
  </si>
  <si>
    <t>Severoiztochen</t>
  </si>
  <si>
    <t>Югоизточен</t>
  </si>
  <si>
    <t>Yugoiztochen</t>
  </si>
  <si>
    <t>Югозападен</t>
  </si>
  <si>
    <t>Yugozapaden</t>
  </si>
  <si>
    <t>Южен централен</t>
  </si>
  <si>
    <t>Yuzhen tsentralen</t>
  </si>
  <si>
    <t>Статистически райони и области</t>
  </si>
  <si>
    <t>Statistical regions and districts</t>
  </si>
  <si>
    <t>Общо
Total</t>
  </si>
  <si>
    <t>Физически лица
Natural persons</t>
  </si>
  <si>
    <t>Едно-лични търговци
Sole traders</t>
  </si>
  <si>
    <t>Кооперации
Co-operatives</t>
  </si>
  <si>
    <t>Търговски дружества
Companies</t>
  </si>
  <si>
    <t>Сдружения и други
Civil associations and others</t>
  </si>
  <si>
    <t>Еднолични търговци
Sole traders</t>
  </si>
  <si>
    <t>Брой стопанства
Holdings
(number)</t>
  </si>
  <si>
    <t>Площ
(ха)
Area
(ha)</t>
  </si>
  <si>
    <t>Общ брой стопанства (вкл. стопанства без ИЗП)
Total number of holdings (holdings without UAA incl.)</t>
  </si>
  <si>
    <t>Стопанства с ИЗП
Holdings with UAA</t>
  </si>
  <si>
    <t>ИЗП
(ха)
UAA
(ha)</t>
  </si>
  <si>
    <t>Средна ИЗП 
(ха)
Average UAA
(ha)</t>
  </si>
  <si>
    <t>=0.0 ха/ha</t>
  </si>
  <si>
    <t>&gt;0.0 &amp; &lt;1 ха/ha</t>
  </si>
  <si>
    <t>&gt;=1 &amp; &lt;2 ха/ha</t>
  </si>
  <si>
    <t>&gt;=2 &amp; &lt;10 ха/ha</t>
  </si>
  <si>
    <t>&gt;=10 &amp; &lt;50 ха/ha</t>
  </si>
  <si>
    <t>&gt;=50 ха/ha</t>
  </si>
  <si>
    <t>Висше селско-стопанско образование
University degree in agriculture</t>
  </si>
  <si>
    <t>Не води счето-водство
None</t>
  </si>
  <si>
    <t>Справка за приходите и разходите
Profit and loss statement</t>
  </si>
  <si>
    <t>Използвана земеделска площ
(ха)
 Utilized agricultural area 
(ha)</t>
  </si>
  <si>
    <t>Средна ИЗП (ха),
изчислена на база общ брой на стопанства
Average UAA (ha)
calculated on the basis of the total number of holdings</t>
  </si>
  <si>
    <t>Средна ИЗП (ха),
изчислена на база брой на стопанствата с ИЗП
Average UAA (ha)
calculated on the basis of the number of holdings with UAA</t>
  </si>
  <si>
    <t>Continued</t>
  </si>
  <si>
    <t>Коопе-рации
Co-operatives</t>
  </si>
  <si>
    <t>Физи-чески лица
Natural persons</t>
  </si>
  <si>
    <t>Сдружения и други
Civil associa-tions and others</t>
  </si>
  <si>
    <t>Търговскидружества
Companies</t>
  </si>
  <si>
    <t>Continued and end</t>
  </si>
  <si>
    <t>С практи-чески опит
Only practical agricultural experience</t>
  </si>
  <si>
    <t>Средно професио-нално земеделско образование
High-school specialization in agricultural training</t>
  </si>
  <si>
    <t>Двустранно счетоводство
Bookkeeping
 by double entry</t>
  </si>
  <si>
    <t>Едностранно счетоводство
Bookkeeping
 by single entry</t>
  </si>
  <si>
    <t>Основно земеделско обучение 
(курс по земеделие с минимум 
150 часа)
Basic agricultural training  (a course in agriculture with a minimum of 150 hours)</t>
  </si>
  <si>
    <t>Продължение и край</t>
  </si>
  <si>
    <t>Продължение</t>
  </si>
  <si>
    <t>Стопанства с ИЗП 
(брой)
Holdings with UAA 
(number)</t>
  </si>
  <si>
    <t>Стопанства с животни 
(брой)
Holdings breeding livestock  
(number)</t>
  </si>
  <si>
    <t>Стопанства с тревопасни животни 
(брой)
Holdings raising grazing animals 
(number)</t>
  </si>
  <si>
    <r>
      <rPr>
        <sz val="10"/>
        <color rgb="FF000000"/>
        <rFont val="Times New Roman"/>
        <family val="1"/>
        <charset val="204"/>
      </rPr>
      <t xml:space="preserve">(Брой стопанства)
</t>
    </r>
    <r>
      <rPr>
        <sz val="10"/>
        <color rgb="FF000000"/>
        <rFont val="Times New Roman"/>
        <family val="1"/>
        <charset val="204"/>
      </rPr>
      <t>(Number of holdings)</t>
    </r>
  </si>
  <si>
    <r>
      <rPr>
        <sz val="10"/>
        <color rgb="FF000000"/>
        <rFont val="Times New Roman"/>
        <family val="1"/>
        <charset val="204"/>
      </rPr>
      <t xml:space="preserve">(Брой)
</t>
    </r>
    <r>
      <rPr>
        <sz val="10"/>
        <color rgb="FF000000"/>
        <rFont val="Times New Roman"/>
        <family val="1"/>
        <charset val="204"/>
      </rPr>
      <t>(Number)</t>
    </r>
  </si>
  <si>
    <t>Използвана земеделска площ - общо
 (вкл. общата земя за паша на животни) (ha) 
Total Utilized Agricultural Area (common land for grazing incl.) (ha)</t>
  </si>
  <si>
    <t>Земя, взета под наем или аренда, друг начин на ползване и обща земя
Agricultural area tenant-farmed, share-farmed, other use and common land</t>
  </si>
  <si>
    <t>Основни данни за структурата на земеделските стопанства
през 2023 г.</t>
  </si>
  <si>
    <t>General characteristics of the structure of holdings in 2023</t>
  </si>
  <si>
    <t>(IFS2023)</t>
  </si>
  <si>
    <t>Integrated farm statistics in Bulgaria 2023</t>
  </si>
  <si>
    <t>%</t>
  </si>
  <si>
    <t>Собствена земя (ха)
Own land (ha)</t>
  </si>
  <si>
    <t>Статистически райони</t>
  </si>
  <si>
    <t xml:space="preserve">Statistical regions </t>
  </si>
  <si>
    <t>Обща стандартна продукция след разпределяне на общата земя в стопанствата с тревопасни животни (хил. евро)**
Total standard output after common land allocation to holdings with grazing animals (thousand euros)**</t>
  </si>
  <si>
    <t>Животински единици, без еднокопитни
LSU, equidae excl.</t>
  </si>
  <si>
    <t>относителен дял, общо</t>
  </si>
  <si>
    <t>relative share, total</t>
  </si>
  <si>
    <t>Интегрирана статистика за земеделските стопанства в България
през 2023 година</t>
  </si>
  <si>
    <t>Относителен дял 2020</t>
  </si>
  <si>
    <t>Относителен дял 2023</t>
  </si>
  <si>
    <t>///</t>
  </si>
  <si>
    <t>Relative share 2020</t>
  </si>
  <si>
    <t>Relative share 2023</t>
  </si>
  <si>
    <t/>
  </si>
  <si>
    <t xml:space="preserve">Основни показатели 
General indicators </t>
  </si>
  <si>
    <t>Изменение 
2023/2020
Change
2023/2020</t>
  </si>
  <si>
    <r>
      <t xml:space="preserve">Таблица 1. 1.  Основни показатели </t>
    </r>
    <r>
      <rPr>
        <b/>
        <vertAlign val="superscript"/>
        <sz val="10"/>
        <color rgb="FF000000"/>
        <rFont val="Times New Roman"/>
        <family val="1"/>
        <charset val="204"/>
      </rPr>
      <t>1), 2)</t>
    </r>
    <r>
      <rPr>
        <b/>
        <sz val="10"/>
        <color rgb="FF000000"/>
        <rFont val="Times New Roman"/>
        <family val="1"/>
        <charset val="204"/>
      </rPr>
      <t xml:space="preserve">
Table 1.1.         General indicators</t>
    </r>
    <r>
      <rPr>
        <b/>
        <vertAlign val="superscript"/>
        <sz val="10"/>
        <color rgb="FF000000"/>
        <rFont val="Times New Roman"/>
        <family val="1"/>
        <charset val="204"/>
      </rPr>
      <t xml:space="preserve"> 1), 2)</t>
    </r>
  </si>
  <si>
    <r>
      <rPr>
        <vertAlign val="superscript"/>
        <sz val="10"/>
        <rFont val="Times New Roman"/>
        <family val="1"/>
        <charset val="204"/>
      </rPr>
      <t>1)</t>
    </r>
    <r>
      <rPr>
        <sz val="10"/>
        <rFont val="Times New Roman"/>
        <family val="1"/>
        <charset val="204"/>
      </rPr>
      <t xml:space="preserve"> Данните се отнасят за стопанства, които отговарят на изискванията за праг в съответствие с Приложение II на Регламент (ЕС) 2018/1091.</t>
    </r>
  </si>
  <si>
    <r>
      <rPr>
        <vertAlign val="superscript"/>
        <sz val="10"/>
        <rFont val="Times New Roman"/>
        <family val="1"/>
        <charset val="204"/>
      </rPr>
      <t>1)</t>
    </r>
    <r>
      <rPr>
        <sz val="10"/>
        <rFont val="Times New Roman"/>
        <family val="1"/>
        <charset val="204"/>
      </rPr>
      <t xml:space="preserve"> The data refers to holdings above the threshold in accordance with Annex II of Regulation (EU) 2018/1091.</t>
    </r>
  </si>
  <si>
    <r>
      <rPr>
        <vertAlign val="superscript"/>
        <sz val="10"/>
        <rFont val="Times New Roman"/>
        <family val="1"/>
        <charset val="204"/>
      </rPr>
      <t>2)</t>
    </r>
    <r>
      <rPr>
        <sz val="10"/>
        <rFont val="Times New Roman"/>
        <family val="1"/>
        <charset val="204"/>
      </rPr>
      <t xml:space="preserve"> Разпределението е по местоположението на земеделските стопанства. </t>
    </r>
  </si>
  <si>
    <r>
      <rPr>
        <vertAlign val="superscript"/>
        <sz val="10"/>
        <rFont val="Times New Roman"/>
        <family val="1"/>
        <charset val="204"/>
      </rPr>
      <t>2)</t>
    </r>
    <r>
      <rPr>
        <sz val="10"/>
        <rFont val="Times New Roman"/>
        <family val="1"/>
        <charset val="204"/>
      </rPr>
      <t xml:space="preserve"> The distribution is based on the holding's location.</t>
    </r>
  </si>
  <si>
    <r>
      <rPr>
        <vertAlign val="superscript"/>
        <sz val="10"/>
        <rFont val="Times New Roman"/>
        <family val="1"/>
        <charset val="204"/>
      </rPr>
      <t xml:space="preserve">1) </t>
    </r>
    <r>
      <rPr>
        <sz val="10"/>
        <rFont val="Times New Roman"/>
        <family val="1"/>
        <charset val="204"/>
      </rPr>
      <t>Данните се отнасят за стопанства, които отговарят на изискванията за праг в съответствие с Приложение II на Регламент (ЕС) 2018/1091.</t>
    </r>
  </si>
  <si>
    <r>
      <rPr>
        <vertAlign val="superscript"/>
        <sz val="10"/>
        <rFont val="Times New Roman"/>
        <family val="1"/>
        <charset val="204"/>
      </rPr>
      <t xml:space="preserve">1) </t>
    </r>
    <r>
      <rPr>
        <sz val="10"/>
        <rFont val="Times New Roman"/>
        <family val="1"/>
        <charset val="204"/>
      </rPr>
      <t>The data refers to holdings above the threshold in accordance with Annex II of Regulation (EU) 2018/1091.</t>
    </r>
  </si>
  <si>
    <r>
      <rPr>
        <vertAlign val="superscript"/>
        <sz val="10"/>
        <rFont val="Times New Roman"/>
        <family val="1"/>
        <charset val="204"/>
      </rPr>
      <t xml:space="preserve">2) </t>
    </r>
    <r>
      <rPr>
        <sz val="10"/>
        <rFont val="Times New Roman"/>
        <family val="1"/>
        <charset val="204"/>
      </rPr>
      <t xml:space="preserve">Разпределението е по местоположението на земеделските стопанства. </t>
    </r>
  </si>
  <si>
    <r>
      <rPr>
        <vertAlign val="superscript"/>
        <sz val="10"/>
        <rFont val="Times New Roman"/>
        <family val="1"/>
        <charset val="204"/>
      </rPr>
      <t xml:space="preserve">2) </t>
    </r>
    <r>
      <rPr>
        <sz val="10"/>
        <rFont val="Times New Roman"/>
        <family val="1"/>
        <charset val="204"/>
      </rPr>
      <t>The distribution is based on the holding's location.</t>
    </r>
  </si>
  <si>
    <t>Брой на земеделските стопанства през 2023 по райони</t>
  </si>
  <si>
    <t>Number of agricultural holdings in 2023
 by region</t>
  </si>
  <si>
    <t>Utilized agricultural area by type of management by statistical regions</t>
  </si>
  <si>
    <t xml:space="preserve">Използваната земеделска площ по форма на стопанисване по статистически райони </t>
  </si>
  <si>
    <t>Разпределение на управителите на земеделските стопанствата според нивото на тяхното образование в областта на земеделието, по статистически райони</t>
  </si>
  <si>
    <t>Holding managers by educational degree in agriculture and by statistical regions</t>
  </si>
  <si>
    <t>Utilised agricultural area (UAA) in 2023
 by region</t>
  </si>
  <si>
    <t>Използвана земеделска площ (ИЗП) през 2023 по райони</t>
  </si>
  <si>
    <r>
      <rPr>
        <vertAlign val="superscript"/>
        <sz val="10"/>
        <color rgb="FF000000"/>
        <rFont val="Times New Roman"/>
        <family val="1"/>
        <charset val="204"/>
      </rPr>
      <t>1)</t>
    </r>
    <r>
      <rPr>
        <sz val="10"/>
        <color rgb="FF000000"/>
        <rFont val="Times New Roman"/>
        <family val="1"/>
        <charset val="204"/>
      </rPr>
      <t xml:space="preserve"> Данните се отнасят за стопанства, които отговарят на изискванията за праг в съответствие с Приложение II на Регламент (ЕС) 2018/1091.
</t>
    </r>
    <r>
      <rPr>
        <vertAlign val="superscript"/>
        <sz val="10"/>
        <color rgb="FF000000"/>
        <rFont val="Times New Roman"/>
        <family val="1"/>
        <charset val="204"/>
      </rPr>
      <t>1)</t>
    </r>
    <r>
      <rPr>
        <sz val="10"/>
        <color rgb="FF000000"/>
        <rFont val="Times New Roman"/>
        <family val="1"/>
        <charset val="204"/>
      </rPr>
      <t xml:space="preserve"> The data refers to holdings above the threshold in accordance with Annex II of Regulation (EU) 2018/1091.
</t>
    </r>
    <r>
      <rPr>
        <vertAlign val="superscript"/>
        <sz val="10"/>
        <color rgb="FF000000"/>
        <rFont val="Times New Roman"/>
        <family val="1"/>
        <charset val="204"/>
      </rPr>
      <t>2)</t>
    </r>
    <r>
      <rPr>
        <sz val="10"/>
        <color rgb="FF000000"/>
        <rFont val="Times New Roman"/>
        <family val="1"/>
        <charset val="204"/>
      </rPr>
      <t xml:space="preserve"> Общата стандартна продукция на земеделските стопанства през 2020 - при използване на КСП'2017, през 2023 - при използване на КСП'2020.
</t>
    </r>
    <r>
      <rPr>
        <vertAlign val="superscript"/>
        <sz val="10"/>
        <color rgb="FF000000"/>
        <rFont val="Times New Roman"/>
        <family val="1"/>
        <charset val="204"/>
      </rPr>
      <t>2)</t>
    </r>
    <r>
      <rPr>
        <sz val="10"/>
        <color rgb="FF000000"/>
        <rFont val="Times New Roman"/>
        <family val="1"/>
        <charset val="204"/>
      </rPr>
      <t xml:space="preserve"> The total standard output of the agricultural holdings in 2020 is calculated by using SOC'2017, in 2023 it is calculated by using SOC'2020.
</t>
    </r>
  </si>
  <si>
    <t>Изменение 
2023 към 2020
Change
2023 to 2020</t>
  </si>
  <si>
    <r>
      <t>Изменение 2023/2020 / Change 2</t>
    </r>
    <r>
      <rPr>
        <sz val="10"/>
        <rFont val="Times New Roman"/>
        <family val="1"/>
        <charset val="204"/>
      </rPr>
      <t>023/2020</t>
    </r>
  </si>
  <si>
    <t>Министерство на земеделието и храните 
Ministry of Agriculture and Food</t>
  </si>
  <si>
    <t>Изменение 2023/2020 / Change 2023/2020</t>
  </si>
  <si>
    <r>
      <rPr>
        <vertAlign val="superscript"/>
        <sz val="10"/>
        <rFont val="Times New Roman"/>
        <family val="1"/>
        <charset val="204"/>
      </rPr>
      <t>3)</t>
    </r>
    <r>
      <rPr>
        <sz val="10"/>
        <rFont val="Times New Roman"/>
        <family val="1"/>
        <charset val="204"/>
      </rPr>
      <t xml:space="preserve"> Данните са представени като цяло число, поради което сборът им не отговаря на физическите суми.</t>
    </r>
  </si>
  <si>
    <r>
      <rPr>
        <vertAlign val="superscript"/>
        <sz val="10"/>
        <rFont val="Times New Roman"/>
        <family val="1"/>
        <charset val="204"/>
      </rPr>
      <t>3)</t>
    </r>
    <r>
      <rPr>
        <sz val="10"/>
        <rFont val="Times New Roman"/>
        <family val="1"/>
        <charset val="204"/>
      </rPr>
      <t xml:space="preserve"> Data is presented as a integer, so their sums do not correspond to physical totals.</t>
    </r>
  </si>
  <si>
    <r>
      <t xml:space="preserve">Таблица 1.2. Структура на земеделските стопанства по статистически райони </t>
    </r>
    <r>
      <rPr>
        <b/>
        <vertAlign val="superscript"/>
        <sz val="10"/>
        <rFont val="Times New Roman"/>
        <family val="1"/>
        <charset val="204"/>
      </rPr>
      <t>1), 2), 3)</t>
    </r>
  </si>
  <si>
    <r>
      <t>Table 1.2.      Structure of the holdings by statistical regions</t>
    </r>
    <r>
      <rPr>
        <b/>
        <vertAlign val="superscript"/>
        <sz val="10"/>
        <rFont val="Times New Roman"/>
        <family val="1"/>
        <charset val="204"/>
      </rPr>
      <t xml:space="preserve"> 1), 2), 3)</t>
    </r>
  </si>
  <si>
    <r>
      <t xml:space="preserve">Таблица 1.3.         Разпределение на използваната земеделска площ по форма на стопанисване по статистически райони </t>
    </r>
    <r>
      <rPr>
        <b/>
        <vertAlign val="superscript"/>
        <sz val="10"/>
        <color rgb="FF000000"/>
        <rFont val="Times New Roman"/>
        <family val="1"/>
        <charset val="204"/>
      </rPr>
      <t>1), 2), 3)</t>
    </r>
    <r>
      <rPr>
        <b/>
        <sz val="10"/>
        <color rgb="FF000000"/>
        <rFont val="Times New Roman"/>
        <family val="1"/>
        <charset val="204"/>
      </rPr>
      <t xml:space="preserve">
Table 1.3.              Utilized agricultural area by type of management by statistical regions </t>
    </r>
    <r>
      <rPr>
        <b/>
        <vertAlign val="superscript"/>
        <sz val="10"/>
        <color rgb="FF000000"/>
        <rFont val="Times New Roman"/>
        <family val="1"/>
        <charset val="204"/>
      </rPr>
      <t>1), 2), 3)</t>
    </r>
  </si>
  <si>
    <r>
      <t>Таблица 1.5. Разпределение на земеделските стопанства по класове на използваната земеделска площ (ИЗП) и по статистически райони и области</t>
    </r>
    <r>
      <rPr>
        <b/>
        <vertAlign val="superscript"/>
        <sz val="10"/>
        <color rgb="FF000000"/>
        <rFont val="Times New Roman"/>
        <family val="1"/>
        <charset val="204"/>
      </rPr>
      <t xml:space="preserve"> 1), 2), 3)</t>
    </r>
    <r>
      <rPr>
        <b/>
        <sz val="10"/>
        <color rgb="FF000000"/>
        <rFont val="Times New Roman"/>
        <family val="1"/>
        <charset val="204"/>
      </rPr>
      <t xml:space="preserve">
Table 1.5. Holdings by size of the Utilized Agricultural Area (UAA) by statistical regions, and districts</t>
    </r>
    <r>
      <rPr>
        <b/>
        <vertAlign val="superscript"/>
        <sz val="10"/>
        <color rgb="FF000000"/>
        <rFont val="Times New Roman"/>
        <family val="1"/>
        <charset val="204"/>
      </rPr>
      <t xml:space="preserve"> 1), 2), 3)</t>
    </r>
  </si>
  <si>
    <r>
      <t>Таблица 1.5. Разпределение на земеделските стопанства по класове на използваната земеделска площ (ИЗП) и по статистически райони</t>
    </r>
    <r>
      <rPr>
        <b/>
        <vertAlign val="superscript"/>
        <sz val="10"/>
        <color rgb="FF000000"/>
        <rFont val="Times New Roman"/>
        <family val="1"/>
        <charset val="204"/>
      </rPr>
      <t xml:space="preserve"> 1), 2), 3)</t>
    </r>
    <r>
      <rPr>
        <b/>
        <sz val="10"/>
        <color rgb="FF000000"/>
        <rFont val="Times New Roman"/>
        <family val="1"/>
        <charset val="204"/>
      </rPr>
      <t xml:space="preserve">
Table 1.5. Holdings by size of the Utilized Agricultural Area (UAA) by statistical regions</t>
    </r>
    <r>
      <rPr>
        <b/>
        <vertAlign val="superscript"/>
        <sz val="10"/>
        <color rgb="FF000000"/>
        <rFont val="Times New Roman"/>
        <family val="1"/>
        <charset val="204"/>
      </rPr>
      <t xml:space="preserve"> 1), 2), 3)</t>
    </r>
  </si>
  <si>
    <r>
      <t>Таблица 1.6.     Разпределение на земеделските стопанства по юридически статут и статистически райони</t>
    </r>
    <r>
      <rPr>
        <b/>
        <vertAlign val="superscript"/>
        <sz val="10"/>
        <color rgb="FF000000"/>
        <rFont val="Times New Roman"/>
        <family val="1"/>
        <charset val="204"/>
      </rPr>
      <t>1), 2), 3)</t>
    </r>
    <r>
      <rPr>
        <b/>
        <sz val="10"/>
        <color rgb="FF000000"/>
        <rFont val="Times New Roman"/>
        <family val="1"/>
        <charset val="204"/>
      </rPr>
      <t xml:space="preserve">
Table 1.6.          Agricultural holdings by legal status and statistical regions</t>
    </r>
    <r>
      <rPr>
        <b/>
        <vertAlign val="superscript"/>
        <sz val="10"/>
        <color rgb="FF000000"/>
        <rFont val="Times New Roman"/>
        <family val="1"/>
        <charset val="204"/>
      </rPr>
      <t>1), 2), 3)</t>
    </r>
  </si>
  <si>
    <r>
      <t>Таблица 1.7. Разпределение на управителите на земеделските стопанствата според нивото на тяхното образование в областта на земеделието, по статистически райони</t>
    </r>
    <r>
      <rPr>
        <b/>
        <vertAlign val="superscript"/>
        <sz val="10"/>
        <color rgb="FF000000"/>
        <rFont val="Times New Roman"/>
        <family val="1"/>
        <charset val="204"/>
      </rPr>
      <t xml:space="preserve"> 1),2), 3)</t>
    </r>
    <r>
      <rPr>
        <b/>
        <sz val="10"/>
        <color rgb="FF000000"/>
        <rFont val="Times New Roman"/>
        <family val="1"/>
        <charset val="204"/>
      </rPr>
      <t xml:space="preserve">
Table 1.7.    Holding managers by educational degree in agriculture and by statistical regions</t>
    </r>
    <r>
      <rPr>
        <b/>
        <vertAlign val="superscript"/>
        <sz val="10"/>
        <color rgb="FF000000"/>
        <rFont val="Times New Roman"/>
        <family val="1"/>
        <charset val="204"/>
      </rPr>
      <t xml:space="preserve"> 1),2), 3)</t>
    </r>
  </si>
  <si>
    <r>
      <t xml:space="preserve">Таблица 1.8.  Разпределение на земеделските стопанства според вида на воденото счетоводство по статистически райони </t>
    </r>
    <r>
      <rPr>
        <b/>
        <vertAlign val="superscript"/>
        <sz val="10"/>
        <color rgb="FF000000"/>
        <rFont val="Times New Roman"/>
        <family val="1"/>
        <charset val="204"/>
      </rPr>
      <t>1), 2), 3)</t>
    </r>
    <r>
      <rPr>
        <b/>
        <sz val="10"/>
        <color rgb="FF000000"/>
        <rFont val="Times New Roman"/>
        <family val="1"/>
        <charset val="204"/>
      </rPr>
      <t xml:space="preserve">
Table 1.8.  Holdings by type of bookkeeping and by statistical regions </t>
    </r>
    <r>
      <rPr>
        <b/>
        <vertAlign val="superscript"/>
        <sz val="10"/>
        <color rgb="FF000000"/>
        <rFont val="Times New Roman"/>
        <family val="1"/>
        <charset val="204"/>
      </rPr>
      <t>1), 2), 3)</t>
    </r>
  </si>
  <si>
    <r>
      <t>Таблица 1.4. Разпределение на използваната земеделска площ (ИЗП) през 2023 г. по юридически статут на стопанствата и по статистически райони</t>
    </r>
    <r>
      <rPr>
        <b/>
        <vertAlign val="superscript"/>
        <sz val="10"/>
        <color rgb="FF000000"/>
        <rFont val="Times New Roman"/>
        <family val="1"/>
        <charset val="204"/>
      </rPr>
      <t>1), 2), 3)</t>
    </r>
    <r>
      <rPr>
        <b/>
        <sz val="10"/>
        <color rgb="FF000000"/>
        <rFont val="Times New Roman"/>
        <family val="1"/>
        <charset val="204"/>
      </rPr>
      <t xml:space="preserve">
Table 1.4. Utilized agricultural area (UAA) in 2023 by holdings legal status and by statistical regions</t>
    </r>
    <r>
      <rPr>
        <b/>
        <vertAlign val="superscript"/>
        <sz val="10"/>
        <color rgb="FF000000"/>
        <rFont val="Times New Roman"/>
        <family val="1"/>
        <charset val="204"/>
      </rPr>
      <t>1), 2), 3)</t>
    </r>
  </si>
  <si>
    <t>Съфинансирано от Европейския съюз
Co-financed by the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</si>
</sst>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###\ ###\ ###"/>
    <numFmt numFmtId="165" formatCode="#,##0.0"/>
    <numFmt numFmtId="166" formatCode="0.0"/>
  </numFmts>
  <fonts count="3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333333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20"/>
      <color rgb="FF00660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26"/>
      <color indexed="9"/>
      <name val="Times New Roman"/>
      <family val="1"/>
      <charset val="204"/>
    </font>
    <font>
      <sz val="26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26"/>
      <color indexed="23"/>
      <name val="Times New Roman"/>
      <family val="1"/>
      <charset val="204"/>
    </font>
    <font>
      <b/>
      <sz val="26"/>
      <color theme="0"/>
      <name val="Times New Roman"/>
      <family val="1"/>
      <charset val="204"/>
    </font>
    <font>
      <b/>
      <sz val="11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rgb="FF333333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b/>
      <sz val="14"/>
      <color rgb="FF006600"/>
      <name val="Times New Roman"/>
      <family val="1"/>
      <charset val="204"/>
    </font>
    <font>
      <b/>
      <sz val="11"/>
      <color rgb="FF006600"/>
      <name val="Times New Roman"/>
      <family val="1"/>
      <charset val="204"/>
    </font>
    <font>
      <b/>
      <vertAlign val="superscript"/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1FFE1"/>
        <bgColor rgb="FFE1FFE1"/>
      </patternFill>
    </fill>
    <fill>
      <patternFill patternType="solid">
        <fgColor rgb="FFFFFFFF"/>
        <bgColor rgb="FFFFFFFF"/>
      </patternFill>
    </fill>
    <fill>
      <patternFill patternType="solid">
        <fgColor indexed="17"/>
        <bgColor indexed="64"/>
      </patternFill>
    </fill>
    <fill>
      <patternFill patternType="solid">
        <fgColor rgb="FF00660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12" fillId="0" borderId="0"/>
    <xf numFmtId="0" fontId="15" fillId="0" borderId="0"/>
  </cellStyleXfs>
  <cellXfs count="130">
    <xf numFmtId="0" fontId="1" fillId="0" borderId="0" xfId="0" applyFont="1"/>
    <xf numFmtId="0" fontId="3" fillId="0" borderId="2" xfId="0" applyFont="1" applyBorder="1" applyAlignment="1">
      <alignment wrapText="1" readingOrder="1"/>
    </xf>
    <xf numFmtId="0" fontId="4" fillId="0" borderId="0" xfId="0" applyFont="1"/>
    <xf numFmtId="9" fontId="1" fillId="0" borderId="0" xfId="1" applyFont="1" applyFill="1" applyBorder="1"/>
    <xf numFmtId="0" fontId="2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right" wrapText="1" readingOrder="1"/>
    </xf>
    <xf numFmtId="164" fontId="7" fillId="0" borderId="2" xfId="0" applyNumberFormat="1" applyFont="1" applyBorder="1" applyAlignment="1">
      <alignment horizontal="right" wrapText="1" readingOrder="1"/>
    </xf>
    <xf numFmtId="0" fontId="7" fillId="0" borderId="2" xfId="0" applyFont="1" applyBorder="1" applyAlignment="1">
      <alignment horizontal="left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0" fontId="10" fillId="0" borderId="0" xfId="0" applyFont="1"/>
    <xf numFmtId="0" fontId="11" fillId="0" borderId="0" xfId="0" applyFont="1"/>
    <xf numFmtId="3" fontId="3" fillId="0" borderId="2" xfId="0" applyNumberFormat="1" applyFont="1" applyBorder="1" applyAlignment="1">
      <alignment horizontal="right" wrapText="1" readingOrder="1"/>
    </xf>
    <xf numFmtId="3" fontId="7" fillId="3" borderId="2" xfId="0" applyNumberFormat="1" applyFont="1" applyFill="1" applyBorder="1" applyAlignment="1">
      <alignment horizontal="right" wrapText="1" readingOrder="1"/>
    </xf>
    <xf numFmtId="0" fontId="3" fillId="2" borderId="1" xfId="0" applyFont="1" applyFill="1" applyBorder="1" applyAlignment="1">
      <alignment horizontal="center" vertical="top" wrapText="1" readingOrder="1"/>
    </xf>
    <xf numFmtId="3" fontId="7" fillId="0" borderId="2" xfId="0" applyNumberFormat="1" applyFont="1" applyBorder="1" applyAlignment="1">
      <alignment horizontal="right" wrapText="1" readingOrder="1"/>
    </xf>
    <xf numFmtId="0" fontId="7" fillId="3" borderId="0" xfId="0" applyFont="1" applyFill="1" applyAlignment="1">
      <alignment readingOrder="1"/>
    </xf>
    <xf numFmtId="0" fontId="12" fillId="0" borderId="0" xfId="2"/>
    <xf numFmtId="0" fontId="14" fillId="0" borderId="0" xfId="2" applyFont="1"/>
    <xf numFmtId="0" fontId="14" fillId="0" borderId="0" xfId="3" applyFont="1"/>
    <xf numFmtId="0" fontId="16" fillId="4" borderId="0" xfId="2" applyFont="1" applyFill="1" applyAlignment="1">
      <alignment horizontal="center" vertical="center"/>
    </xf>
    <xf numFmtId="0" fontId="17" fillId="4" borderId="0" xfId="2" applyFont="1" applyFill="1"/>
    <xf numFmtId="0" fontId="3" fillId="0" borderId="0" xfId="0" applyFont="1" applyAlignment="1">
      <alignment vertical="top" wrapText="1" readingOrder="1"/>
    </xf>
    <xf numFmtId="0" fontId="2" fillId="0" borderId="0" xfId="0" applyFont="1" applyAlignment="1">
      <alignment horizontal="left" vertical="top" wrapText="1" readingOrder="1"/>
    </xf>
    <xf numFmtId="0" fontId="7" fillId="3" borderId="0" xfId="0" applyFont="1" applyFill="1" applyAlignment="1">
      <alignment wrapText="1" readingOrder="1"/>
    </xf>
    <xf numFmtId="0" fontId="21" fillId="0" borderId="0" xfId="0" applyFont="1"/>
    <xf numFmtId="0" fontId="22" fillId="0" borderId="0" xfId="0" applyFont="1" applyAlignment="1">
      <alignment horizontal="right"/>
    </xf>
    <xf numFmtId="0" fontId="9" fillId="0" borderId="0" xfId="0" applyFont="1"/>
    <xf numFmtId="0" fontId="2" fillId="0" borderId="0" xfId="0" applyFont="1" applyAlignment="1">
      <alignment vertical="top" readingOrder="1"/>
    </xf>
    <xf numFmtId="0" fontId="6" fillId="0" borderId="2" xfId="0" applyFont="1" applyBorder="1" applyAlignment="1">
      <alignment horizontal="right" readingOrder="1"/>
    </xf>
    <xf numFmtId="164" fontId="6" fillId="0" borderId="2" xfId="0" applyNumberFormat="1" applyFont="1" applyBorder="1" applyAlignment="1">
      <alignment horizontal="right" indent="1" readingOrder="1"/>
    </xf>
    <xf numFmtId="3" fontId="6" fillId="3" borderId="2" xfId="0" applyNumberFormat="1" applyFont="1" applyFill="1" applyBorder="1" applyAlignment="1">
      <alignment horizontal="right" readingOrder="1"/>
    </xf>
    <xf numFmtId="0" fontId="7" fillId="0" borderId="2" xfId="0" applyFont="1" applyBorder="1" applyAlignment="1">
      <alignment horizontal="right" readingOrder="1"/>
    </xf>
    <xf numFmtId="3" fontId="7" fillId="3" borderId="2" xfId="0" applyNumberFormat="1" applyFont="1" applyFill="1" applyBorder="1" applyAlignment="1">
      <alignment horizontal="right" readingOrder="1"/>
    </xf>
    <xf numFmtId="0" fontId="7" fillId="0" borderId="2" xfId="0" applyFont="1" applyBorder="1" applyAlignment="1">
      <alignment horizontal="left" readingOrder="1"/>
    </xf>
    <xf numFmtId="164" fontId="7" fillId="0" borderId="2" xfId="0" applyNumberFormat="1" applyFont="1" applyBorder="1" applyAlignment="1">
      <alignment horizontal="right" indent="1" readingOrder="1"/>
    </xf>
    <xf numFmtId="0" fontId="8" fillId="0" borderId="2" xfId="0" applyFont="1" applyBorder="1" applyAlignment="1">
      <alignment horizontal="right" readingOrder="1"/>
    </xf>
    <xf numFmtId="0" fontId="8" fillId="0" borderId="2" xfId="0" applyFont="1" applyBorder="1" applyAlignment="1">
      <alignment horizontal="left" readingOrder="1"/>
    </xf>
    <xf numFmtId="164" fontId="2" fillId="0" borderId="2" xfId="0" applyNumberFormat="1" applyFont="1" applyBorder="1" applyAlignment="1">
      <alignment horizontal="right" readingOrder="1"/>
    </xf>
    <xf numFmtId="3" fontId="2" fillId="3" borderId="2" xfId="0" applyNumberFormat="1" applyFont="1" applyFill="1" applyBorder="1" applyAlignment="1">
      <alignment horizontal="right" readingOrder="1"/>
    </xf>
    <xf numFmtId="3" fontId="2" fillId="0" borderId="2" xfId="0" applyNumberFormat="1" applyFont="1" applyBorder="1" applyAlignment="1">
      <alignment horizontal="right" readingOrder="1"/>
    </xf>
    <xf numFmtId="3" fontId="6" fillId="0" borderId="2" xfId="0" applyNumberFormat="1" applyFont="1" applyBorder="1" applyAlignment="1">
      <alignment horizontal="right" readingOrder="1"/>
    </xf>
    <xf numFmtId="3" fontId="7" fillId="0" borderId="2" xfId="0" applyNumberFormat="1" applyFont="1" applyBorder="1" applyAlignment="1">
      <alignment horizontal="right" readingOrder="1"/>
    </xf>
    <xf numFmtId="0" fontId="3" fillId="0" borderId="2" xfId="0" applyFont="1" applyBorder="1" applyAlignment="1">
      <alignment horizontal="left" readingOrder="1"/>
    </xf>
    <xf numFmtId="165" fontId="6" fillId="0" borderId="2" xfId="0" applyNumberFormat="1" applyFont="1" applyBorder="1" applyAlignment="1">
      <alignment horizontal="right" readingOrder="1"/>
    </xf>
    <xf numFmtId="0" fontId="22" fillId="0" borderId="0" xfId="0" applyFont="1" applyAlignment="1">
      <alignment horizontal="left"/>
    </xf>
    <xf numFmtId="0" fontId="3" fillId="0" borderId="0" xfId="0" applyFont="1" applyAlignment="1">
      <alignment horizontal="right" wrapText="1"/>
    </xf>
    <xf numFmtId="0" fontId="3" fillId="2" borderId="2" xfId="0" applyFont="1" applyFill="1" applyBorder="1" applyAlignment="1">
      <alignment horizontal="center" vertical="center" wrapText="1" readingOrder="1"/>
    </xf>
    <xf numFmtId="0" fontId="13" fillId="0" borderId="0" xfId="2" applyFont="1" applyAlignment="1">
      <alignment wrapText="1"/>
    </xf>
    <xf numFmtId="0" fontId="23" fillId="2" borderId="1" xfId="0" applyFont="1" applyFill="1" applyBorder="1" applyAlignment="1">
      <alignment horizontal="center" vertical="center" wrapText="1" readingOrder="1"/>
    </xf>
    <xf numFmtId="0" fontId="3" fillId="2" borderId="11" xfId="0" applyFont="1" applyFill="1" applyBorder="1" applyAlignment="1">
      <alignment horizontal="center" vertical="center" wrapText="1" readingOrder="1"/>
    </xf>
    <xf numFmtId="0" fontId="6" fillId="0" borderId="10" xfId="0" applyFont="1" applyBorder="1" applyAlignment="1">
      <alignment horizontal="left" readingOrder="1"/>
    </xf>
    <xf numFmtId="0" fontId="6" fillId="0" borderId="10" xfId="0" applyFont="1" applyBorder="1" applyAlignment="1">
      <alignment horizontal="right" readingOrder="1"/>
    </xf>
    <xf numFmtId="0" fontId="3" fillId="2" borderId="2" xfId="0" applyFont="1" applyFill="1" applyBorder="1" applyAlignment="1">
      <alignment vertical="center" wrapText="1" readingOrder="1"/>
    </xf>
    <xf numFmtId="166" fontId="6" fillId="0" borderId="2" xfId="0" applyNumberFormat="1" applyFont="1" applyBorder="1" applyAlignment="1">
      <alignment horizontal="right" indent="1" readingOrder="1"/>
    </xf>
    <xf numFmtId="166" fontId="7" fillId="0" borderId="2" xfId="0" applyNumberFormat="1" applyFont="1" applyBorder="1" applyAlignment="1">
      <alignment horizontal="right" indent="1" readingOrder="1"/>
    </xf>
    <xf numFmtId="0" fontId="3" fillId="2" borderId="14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9" fontId="6" fillId="0" borderId="2" xfId="1" applyFont="1" applyFill="1" applyBorder="1" applyAlignment="1">
      <alignment horizontal="right" indent="1" readingOrder="1"/>
    </xf>
    <xf numFmtId="9" fontId="7" fillId="0" borderId="2" xfId="1" applyFont="1" applyFill="1" applyBorder="1" applyAlignment="1">
      <alignment horizontal="right" inden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vertical="center" wrapText="1" readingOrder="1"/>
    </xf>
    <xf numFmtId="9" fontId="2" fillId="0" borderId="2" xfId="1" applyFont="1" applyFill="1" applyBorder="1" applyAlignment="1">
      <alignment horizontal="right" readingOrder="1"/>
    </xf>
    <xf numFmtId="9" fontId="7" fillId="0" borderId="2" xfId="1" applyFont="1" applyFill="1" applyBorder="1" applyAlignment="1">
      <alignment horizontal="right" wrapText="1" readingOrder="1"/>
    </xf>
    <xf numFmtId="0" fontId="3" fillId="0" borderId="2" xfId="0" applyFont="1" applyBorder="1" applyAlignment="1">
      <alignment horizontal="right" readingOrder="1"/>
    </xf>
    <xf numFmtId="165" fontId="7" fillId="0" borderId="2" xfId="0" applyNumberFormat="1" applyFont="1" applyBorder="1" applyAlignment="1">
      <alignment horizontal="right" readingOrder="1"/>
    </xf>
    <xf numFmtId="9" fontId="6" fillId="0" borderId="2" xfId="1" applyFont="1" applyFill="1" applyBorder="1" applyAlignment="1">
      <alignment horizontal="right" readingOrder="1"/>
    </xf>
    <xf numFmtId="9" fontId="7" fillId="0" borderId="2" xfId="1" applyFont="1" applyFill="1" applyBorder="1" applyAlignment="1">
      <alignment horizontal="right" readingOrder="1"/>
    </xf>
    <xf numFmtId="0" fontId="24" fillId="0" borderId="2" xfId="0" applyFont="1" applyBorder="1" applyAlignment="1">
      <alignment horizontal="right" readingOrder="1"/>
    </xf>
    <xf numFmtId="0" fontId="24" fillId="0" borderId="2" xfId="0" applyFont="1" applyBorder="1" applyAlignment="1">
      <alignment horizontal="left" readingOrder="1"/>
    </xf>
    <xf numFmtId="9" fontId="25" fillId="0" borderId="2" xfId="1" applyFont="1" applyFill="1" applyBorder="1" applyAlignment="1">
      <alignment horizontal="right" readingOrder="1"/>
    </xf>
    <xf numFmtId="9" fontId="24" fillId="2" borderId="10" xfId="1" applyFont="1" applyFill="1" applyBorder="1" applyAlignment="1">
      <alignment horizontal="center" vertical="center" wrapText="1" readingOrder="1"/>
    </xf>
    <xf numFmtId="9" fontId="24" fillId="2" borderId="10" xfId="1" applyFont="1" applyFill="1" applyBorder="1" applyAlignment="1">
      <alignment horizontal="right" vertical="center" wrapText="1" readingOrder="1"/>
    </xf>
    <xf numFmtId="9" fontId="24" fillId="2" borderId="10" xfId="1" applyFont="1" applyFill="1" applyBorder="1" applyAlignment="1">
      <alignment horizontal="left" vertical="center" wrapText="1" readingOrder="1"/>
    </xf>
    <xf numFmtId="3" fontId="1" fillId="0" borderId="0" xfId="0" applyNumberFormat="1" applyFont="1"/>
    <xf numFmtId="2" fontId="26" fillId="0" borderId="0" xfId="0" applyNumberFormat="1" applyFont="1" applyAlignment="1">
      <alignment wrapText="1" readingOrder="1"/>
    </xf>
    <xf numFmtId="1" fontId="4" fillId="0" borderId="0" xfId="0" applyNumberFormat="1" applyFont="1"/>
    <xf numFmtId="3" fontId="11" fillId="0" borderId="0" xfId="0" applyNumberFormat="1" applyFont="1"/>
    <xf numFmtId="3" fontId="9" fillId="0" borderId="2" xfId="0" applyNumberFormat="1" applyFont="1" applyBorder="1" applyAlignment="1">
      <alignment horizontal="right" readingOrder="1"/>
    </xf>
    <xf numFmtId="165" fontId="9" fillId="0" borderId="2" xfId="0" applyNumberFormat="1" applyFont="1" applyBorder="1" applyAlignment="1">
      <alignment horizontal="right" readingOrder="1"/>
    </xf>
    <xf numFmtId="3" fontId="4" fillId="0" borderId="2" xfId="0" applyNumberFormat="1" applyFont="1" applyBorder="1" applyAlignment="1">
      <alignment horizontal="right" readingOrder="1"/>
    </xf>
    <xf numFmtId="165" fontId="4" fillId="0" borderId="2" xfId="0" applyNumberFormat="1" applyFont="1" applyBorder="1" applyAlignment="1">
      <alignment horizontal="right" readingOrder="1"/>
    </xf>
    <xf numFmtId="0" fontId="13" fillId="0" borderId="0" xfId="0" applyFont="1" applyAlignment="1">
      <alignment vertical="top" wrapText="1"/>
    </xf>
    <xf numFmtId="0" fontId="27" fillId="0" borderId="0" xfId="0" applyFont="1" applyAlignment="1">
      <alignment horizontal="center" vertical="center" wrapText="1"/>
    </xf>
    <xf numFmtId="0" fontId="28" fillId="0" borderId="0" xfId="2" applyFont="1" applyAlignment="1">
      <alignment horizontal="center" wrapText="1"/>
    </xf>
    <xf numFmtId="0" fontId="28" fillId="5" borderId="0" xfId="2" applyFont="1" applyFill="1" applyAlignment="1">
      <alignment horizontal="center" wrapText="1"/>
    </xf>
    <xf numFmtId="0" fontId="12" fillId="5" borderId="0" xfId="2" applyFill="1"/>
    <xf numFmtId="164" fontId="1" fillId="0" borderId="0" xfId="0" applyNumberFormat="1" applyFont="1"/>
    <xf numFmtId="166" fontId="1" fillId="0" borderId="0" xfId="0" applyNumberFormat="1" applyFont="1"/>
    <xf numFmtId="0" fontId="4" fillId="0" borderId="0" xfId="0" applyFont="1" applyAlignment="1">
      <alignment vertical="top" readingOrder="1"/>
    </xf>
    <xf numFmtId="0" fontId="3" fillId="2" borderId="15" xfId="0" applyFont="1" applyFill="1" applyBorder="1" applyAlignment="1">
      <alignment horizontal="center" vertical="center" wrapText="1" readingOrder="1"/>
    </xf>
    <xf numFmtId="0" fontId="3" fillId="2" borderId="16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/>
    </xf>
    <xf numFmtId="0" fontId="24" fillId="0" borderId="2" xfId="0" applyFont="1" applyBorder="1" applyAlignment="1">
      <alignment horizontal="left" wrapText="1" readingOrder="1"/>
    </xf>
    <xf numFmtId="0" fontId="2" fillId="0" borderId="0" xfId="0" applyFont="1" applyAlignment="1">
      <alignment vertical="center"/>
    </xf>
    <xf numFmtId="0" fontId="4" fillId="3" borderId="0" xfId="0" applyFont="1" applyFill="1" applyAlignment="1">
      <alignment readingOrder="1"/>
    </xf>
    <xf numFmtId="0" fontId="27" fillId="0" borderId="0" xfId="0" applyFont="1" applyAlignment="1">
      <alignment horizontal="center" vertical="center" wrapText="1"/>
    </xf>
    <xf numFmtId="0" fontId="28" fillId="0" borderId="0" xfId="2" applyFont="1" applyAlignment="1">
      <alignment horizontal="center" wrapText="1"/>
    </xf>
    <xf numFmtId="0" fontId="20" fillId="4" borderId="0" xfId="2" applyFont="1" applyFill="1" applyAlignment="1">
      <alignment horizontal="center" vertical="center"/>
    </xf>
    <xf numFmtId="49" fontId="18" fillId="0" borderId="0" xfId="2" applyNumberFormat="1" applyFont="1" applyAlignment="1">
      <alignment horizontal="left" wrapText="1"/>
    </xf>
    <xf numFmtId="0" fontId="19" fillId="0" borderId="0" xfId="2" applyFont="1" applyAlignment="1">
      <alignment horizontal="left" vertical="top" wrapText="1"/>
    </xf>
    <xf numFmtId="0" fontId="13" fillId="0" borderId="0" xfId="2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 wrapText="1" readingOrder="1"/>
    </xf>
    <xf numFmtId="0" fontId="3" fillId="2" borderId="12" xfId="0" applyFont="1" applyFill="1" applyBorder="1" applyAlignment="1">
      <alignment horizontal="center" vertical="center" wrapText="1" readingOrder="1"/>
    </xf>
    <xf numFmtId="0" fontId="3" fillId="2" borderId="13" xfId="0" applyFont="1" applyFill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left" wrapText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3" fillId="2" borderId="14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11" fillId="0" borderId="4" xfId="0" applyFont="1" applyBorder="1" applyAlignment="1">
      <alignment vertical="top" wrapText="1"/>
    </xf>
    <xf numFmtId="0" fontId="3" fillId="2" borderId="6" xfId="0" applyFont="1" applyFill="1" applyBorder="1" applyAlignment="1">
      <alignment horizontal="center" vertical="center" wrapText="1" readingOrder="1"/>
    </xf>
    <xf numFmtId="0" fontId="11" fillId="0" borderId="2" xfId="0" applyFont="1" applyBorder="1" applyAlignment="1">
      <alignment vertical="top" wrapText="1"/>
    </xf>
    <xf numFmtId="0" fontId="3" fillId="2" borderId="9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vertical="top" wrapText="1" readingOrder="1"/>
    </xf>
    <xf numFmtId="0" fontId="9" fillId="0" borderId="0" xfId="0" applyFont="1"/>
    <xf numFmtId="0" fontId="7" fillId="2" borderId="2" xfId="0" applyFont="1" applyFill="1" applyBorder="1" applyAlignment="1">
      <alignment horizontal="center" vertical="center" wrapText="1" readingOrder="1"/>
    </xf>
    <xf numFmtId="0" fontId="4" fillId="0" borderId="10" xfId="0" applyFont="1" applyBorder="1" applyAlignment="1">
      <alignment horizontal="right" wrapText="1"/>
    </xf>
    <xf numFmtId="0" fontId="11" fillId="0" borderId="0" xfId="0" applyFont="1"/>
    <xf numFmtId="0" fontId="4" fillId="0" borderId="0" xfId="0" applyFont="1"/>
    <xf numFmtId="0" fontId="3" fillId="3" borderId="10" xfId="0" applyFont="1" applyFill="1" applyBorder="1" applyAlignment="1">
      <alignment horizontal="right" wrapText="1" readingOrder="1"/>
    </xf>
  </cellXfs>
  <cellStyles count="4">
    <cellStyle name="Normal" xfId="0" builtinId="0"/>
    <cellStyle name="Normal 2" xfId="2" xr:uid="{00000000-0005-0000-0000-000001000000}"/>
    <cellStyle name="Normal_AC2003-TABLES-REVIEW-5-Other activities and agri-environment" xfId="3" xr:uid="{00000000-0005-0000-0000-000002000000}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1FFE1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  <color rgb="FFCCFF99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337704</xdr:colOff>
      <xdr:row>0</xdr:row>
      <xdr:rowOff>155863</xdr:rowOff>
    </xdr:from>
    <xdr:to>
      <xdr:col>10</xdr:col>
      <xdr:colOff>166831</xdr:colOff>
      <xdr:row>0</xdr:row>
      <xdr:rowOff>724188</xdr:rowOff>
    </xdr:to>
    <xdr:pic>
      <xdr:nvPicPr>
        <xdr:cNvPr id="2" name="Picture 1" descr="flag_yellow_low">
          <a:extLst>
            <a:ext uri="{FF2B5EF4-FFF2-40B4-BE49-F238E27FC236}">
              <a16:creationId xmlns:a16="http://schemas.microsoft.com/office/drawing/2014/main" id="{0A54A7C9-5456-C31E-94EF-DA2429A8B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4795" y="155863"/>
          <a:ext cx="850900" cy="568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222250</xdr:colOff>
      <xdr:row>0</xdr:row>
      <xdr:rowOff>86591</xdr:rowOff>
    </xdr:from>
    <xdr:to>
      <xdr:col>3</xdr:col>
      <xdr:colOff>347287</xdr:colOff>
      <xdr:row>0</xdr:row>
      <xdr:rowOff>861291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55D565-F216-56B9-4341-3286EAF15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136" y="86591"/>
          <a:ext cx="1146810" cy="7747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25978</xdr:colOff>
      <xdr:row>9</xdr:row>
      <xdr:rowOff>0</xdr:rowOff>
    </xdr:from>
    <xdr:to>
      <xdr:col>10</xdr:col>
      <xdr:colOff>454356</xdr:colOff>
      <xdr:row>31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76ED81-2D49-C143-EB6D-FD1A42981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978" y="3758045"/>
          <a:ext cx="5537242" cy="419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129887</xdr:colOff>
      <xdr:row>14</xdr:row>
      <xdr:rowOff>120740</xdr:rowOff>
    </xdr:from>
    <xdr:to>
      <xdr:col>1</xdr:col>
      <xdr:colOff>645262</xdr:colOff>
      <xdr:row>26</xdr:row>
      <xdr:rowOff>60613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59499C-0CB5-D8FB-0C84-D6FF85F79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887" y="7515604"/>
          <a:ext cx="3199693" cy="2225873"/>
        </a:xfrm>
        <a:prstGeom prst="rect">
          <a:avLst/>
        </a:prstGeom>
      </xdr:spPr>
    </xdr:pic>
    <xdr:clientData/>
  </xdr:twoCellAnchor>
  <xdr:twoCellAnchor editAs="oneCell">
    <xdr:from>
      <xdr:col>1</xdr:col>
      <xdr:colOff>622013</xdr:colOff>
      <xdr:row>15</xdr:row>
      <xdr:rowOff>34636</xdr:rowOff>
    </xdr:from>
    <xdr:to>
      <xdr:col>5</xdr:col>
      <xdr:colOff>518102</xdr:colOff>
      <xdr:row>27</xdr:row>
      <xdr:rowOff>21186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3DD1E42-6201-416D-808D-41EAA397A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04888" y="8321386"/>
          <a:ext cx="3420339" cy="2272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546652</xdr:colOff>
      <xdr:row>21</xdr:row>
      <xdr:rowOff>157369</xdr:rowOff>
    </xdr:from>
    <xdr:to>
      <xdr:col>7</xdr:col>
      <xdr:colOff>402065</xdr:colOff>
      <xdr:row>38</xdr:row>
      <xdr:rowOff>157369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CB9C26-44C0-4D65-816A-C7984DDBC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652" y="5267739"/>
          <a:ext cx="4882956" cy="3238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317500</xdr:colOff>
      <xdr:row>31</xdr:row>
      <xdr:rowOff>40728</xdr:rowOff>
    </xdr:from>
    <xdr:to>
      <xdr:col>12</xdr:col>
      <xdr:colOff>63500</xdr:colOff>
      <xdr:row>44</xdr:row>
      <xdr:rowOff>30871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E15770-A204-B77D-C868-871B48494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2500" y="6852745"/>
          <a:ext cx="4278586" cy="24797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153377</xdr:colOff>
      <xdr:row>35</xdr:row>
      <xdr:rowOff>91027</xdr:rowOff>
    </xdr:from>
    <xdr:to>
      <xdr:col>6</xdr:col>
      <xdr:colOff>333375</xdr:colOff>
      <xdr:row>55</xdr:row>
      <xdr:rowOff>63714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FE6B15-D2E0-6180-22AA-7380FB24B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377" y="7631652"/>
          <a:ext cx="4418623" cy="314768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495173</xdr:colOff>
      <xdr:row>19</xdr:row>
      <xdr:rowOff>285751</xdr:rowOff>
    </xdr:from>
    <xdr:to>
      <xdr:col>5</xdr:col>
      <xdr:colOff>650876</xdr:colOff>
      <xdr:row>34</xdr:row>
      <xdr:rowOff>37295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D3C6D3-2EC2-E672-3601-5293F9CA0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173" y="7286626"/>
          <a:ext cx="4172078" cy="2767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showGridLines="0" tabSelected="1" zoomScale="110" zoomScaleNormal="110" workbookViewId="0"/>
  </sheetViews>
  <sheetFormatPr defaultColWidth="9.140625" defaultRowHeight="15" x14ac:dyDescent="0.25"/>
  <cols>
    <col min="1" max="11" width="7.7109375" style="18" customWidth="1"/>
    <col min="12" max="16384" width="9.140625" style="18"/>
  </cols>
  <sheetData>
    <row r="1" spans="1:18" ht="69" customHeight="1" x14ac:dyDescent="0.25">
      <c r="I1" s="83"/>
      <c r="J1" s="83"/>
    </row>
    <row r="2" spans="1:18" ht="42.75" customHeight="1" x14ac:dyDescent="0.25">
      <c r="A2" s="98" t="s">
        <v>108</v>
      </c>
      <c r="B2" s="98"/>
      <c r="C2" s="98"/>
      <c r="D2" s="98"/>
      <c r="E2" s="98"/>
      <c r="I2" s="98" t="s">
        <v>121</v>
      </c>
      <c r="J2" s="98"/>
      <c r="K2" s="98"/>
    </row>
    <row r="3" spans="1:18" ht="12" customHeight="1" x14ac:dyDescent="0.25">
      <c r="A3" s="85"/>
      <c r="B3" s="85"/>
      <c r="C3" s="85"/>
      <c r="D3" s="85"/>
      <c r="H3" s="85"/>
      <c r="I3" s="85"/>
      <c r="J3" s="85"/>
    </row>
    <row r="4" spans="1:18" ht="5.25" customHeight="1" x14ac:dyDescent="0.25">
      <c r="A4" s="86"/>
      <c r="B4" s="86"/>
      <c r="C4" s="86"/>
      <c r="D4" s="86"/>
      <c r="E4" s="87"/>
      <c r="F4" s="87"/>
      <c r="G4" s="87"/>
      <c r="H4" s="86"/>
      <c r="I4" s="86"/>
      <c r="J4" s="86"/>
      <c r="K4" s="87"/>
    </row>
    <row r="5" spans="1:18" ht="78" customHeight="1" x14ac:dyDescent="0.35">
      <c r="A5" s="102" t="s">
        <v>79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Q5" s="83"/>
    </row>
    <row r="6" spans="1:18" ht="46.5" customHeight="1" x14ac:dyDescent="0.35">
      <c r="A6" s="102" t="s">
        <v>70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Q6" s="97"/>
      <c r="R6" s="84"/>
    </row>
    <row r="7" spans="1:18" ht="18.75" x14ac:dyDescent="0.25">
      <c r="A7" s="19"/>
      <c r="B7" s="19"/>
      <c r="C7" s="19"/>
      <c r="D7" s="19"/>
      <c r="E7" s="19"/>
      <c r="F7" s="19"/>
      <c r="G7" s="19"/>
      <c r="H7" s="19"/>
      <c r="I7" s="19"/>
      <c r="Q7" s="97"/>
      <c r="R7" s="84"/>
    </row>
    <row r="8" spans="1:18" ht="25.5" customHeight="1" x14ac:dyDescent="0.35">
      <c r="A8" s="102" t="s">
        <v>69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49"/>
      <c r="M8" s="49"/>
      <c r="N8" s="49"/>
      <c r="O8" s="49"/>
    </row>
    <row r="9" spans="1:18" x14ac:dyDescent="0.25">
      <c r="A9" s="19"/>
      <c r="B9" s="19"/>
      <c r="C9" s="19"/>
      <c r="D9" s="19"/>
      <c r="E9" s="19"/>
      <c r="F9" s="19"/>
      <c r="G9" s="19"/>
      <c r="H9" s="19"/>
      <c r="I9" s="19"/>
    </row>
    <row r="10" spans="1:18" x14ac:dyDescent="0.25">
      <c r="A10" s="19"/>
      <c r="B10" s="19"/>
      <c r="C10" s="19"/>
      <c r="D10" s="19"/>
      <c r="E10" s="19"/>
      <c r="F10" s="19"/>
      <c r="G10" s="19"/>
      <c r="H10" s="19"/>
      <c r="I10" s="19"/>
    </row>
    <row r="11" spans="1:18" x14ac:dyDescent="0.25">
      <c r="A11" s="19"/>
      <c r="B11" s="19"/>
      <c r="C11" s="19"/>
      <c r="D11" s="19"/>
      <c r="E11" s="19"/>
      <c r="F11" s="19"/>
      <c r="G11" s="19"/>
      <c r="H11" s="19"/>
      <c r="I11" s="19"/>
    </row>
    <row r="12" spans="1:18" x14ac:dyDescent="0.25">
      <c r="A12" s="19"/>
      <c r="B12" s="19"/>
      <c r="C12" s="19"/>
      <c r="D12" s="19"/>
      <c r="E12" s="19"/>
      <c r="F12" s="19"/>
      <c r="G12" s="19"/>
      <c r="H12" s="19"/>
      <c r="I12" s="19"/>
    </row>
    <row r="13" spans="1:18" x14ac:dyDescent="0.25">
      <c r="A13" s="19"/>
      <c r="B13" s="19"/>
      <c r="C13" s="19"/>
      <c r="D13" s="19"/>
      <c r="E13" s="19"/>
      <c r="F13" s="19"/>
      <c r="G13" s="19"/>
      <c r="H13" s="19"/>
      <c r="I13" s="19"/>
    </row>
    <row r="14" spans="1:18" x14ac:dyDescent="0.25">
      <c r="A14" s="19"/>
      <c r="B14" s="19"/>
      <c r="C14" s="19"/>
      <c r="D14" s="19"/>
      <c r="E14" s="19"/>
      <c r="F14" s="19"/>
      <c r="G14" s="19"/>
      <c r="H14" s="19"/>
      <c r="I14" s="19"/>
    </row>
    <row r="15" spans="1:18" x14ac:dyDescent="0.25">
      <c r="A15" s="19"/>
      <c r="B15" s="19"/>
      <c r="C15" s="19"/>
      <c r="D15" s="19"/>
      <c r="E15" s="19"/>
      <c r="F15" s="19"/>
      <c r="G15" s="19"/>
      <c r="H15" s="19"/>
      <c r="I15" s="19"/>
    </row>
    <row r="16" spans="1:18" x14ac:dyDescent="0.25">
      <c r="A16" s="19"/>
      <c r="B16" s="19"/>
      <c r="C16" s="19"/>
      <c r="D16" s="19"/>
      <c r="E16" s="19"/>
      <c r="F16" s="19"/>
      <c r="G16" s="19"/>
      <c r="H16" s="19"/>
      <c r="I16" s="19"/>
    </row>
    <row r="17" spans="1:9" x14ac:dyDescent="0.25">
      <c r="A17" s="19"/>
      <c r="B17" s="19"/>
      <c r="C17" s="19"/>
      <c r="D17" s="19"/>
      <c r="E17" s="19"/>
      <c r="F17" s="19"/>
      <c r="G17" s="19"/>
      <c r="H17" s="19"/>
      <c r="I17" s="19"/>
    </row>
    <row r="18" spans="1:9" x14ac:dyDescent="0.25">
      <c r="A18" s="19"/>
      <c r="B18" s="19"/>
      <c r="C18" s="19"/>
      <c r="D18" s="19"/>
      <c r="E18" s="19"/>
      <c r="F18" s="19"/>
      <c r="G18" s="19"/>
      <c r="H18" s="19"/>
      <c r="I18" s="19"/>
    </row>
    <row r="19" spans="1:9" x14ac:dyDescent="0.25">
      <c r="A19" s="19"/>
      <c r="B19" s="19"/>
      <c r="C19" s="19"/>
      <c r="D19" s="19"/>
      <c r="E19" s="19"/>
      <c r="F19" s="19"/>
      <c r="G19" s="19"/>
      <c r="H19" s="19"/>
      <c r="I19" s="19"/>
    </row>
    <row r="20" spans="1:9" x14ac:dyDescent="0.25">
      <c r="A20" s="19"/>
      <c r="B20" s="19"/>
      <c r="C20" s="19"/>
      <c r="D20" s="19"/>
      <c r="E20" s="19"/>
      <c r="F20" s="19"/>
      <c r="G20" s="19"/>
      <c r="H20" s="19"/>
      <c r="I20" s="19"/>
    </row>
    <row r="21" spans="1:9" x14ac:dyDescent="0.25">
      <c r="A21" s="19"/>
      <c r="B21" s="19"/>
      <c r="C21" s="19"/>
      <c r="D21" s="19"/>
      <c r="E21" s="19"/>
      <c r="F21" s="19"/>
      <c r="G21" s="19"/>
      <c r="H21" s="19"/>
      <c r="I21" s="19"/>
    </row>
    <row r="22" spans="1:9" x14ac:dyDescent="0.25">
      <c r="A22" s="19"/>
      <c r="B22" s="19"/>
      <c r="C22" s="19"/>
      <c r="D22" s="19"/>
      <c r="E22" s="19"/>
      <c r="F22" s="19"/>
      <c r="G22" s="19"/>
      <c r="H22" s="19"/>
      <c r="I22" s="19"/>
    </row>
    <row r="23" spans="1:9" x14ac:dyDescent="0.25">
      <c r="A23" s="19"/>
      <c r="B23" s="19"/>
      <c r="C23" s="19"/>
      <c r="D23" s="19"/>
      <c r="E23" s="19"/>
      <c r="F23" s="19"/>
      <c r="G23" s="19"/>
      <c r="H23" s="19"/>
      <c r="I23" s="19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11" ht="100.5" customHeight="1" x14ac:dyDescent="0.45">
      <c r="A33" s="99">
        <v>1</v>
      </c>
      <c r="B33" s="100" t="s">
        <v>67</v>
      </c>
      <c r="C33" s="100"/>
      <c r="D33" s="100"/>
      <c r="E33" s="100"/>
      <c r="F33" s="100"/>
      <c r="G33" s="100"/>
      <c r="H33" s="100"/>
      <c r="I33" s="100"/>
      <c r="J33" s="100"/>
      <c r="K33" s="100"/>
    </row>
    <row r="34" spans="1:11" ht="71.25" customHeight="1" x14ac:dyDescent="0.25">
      <c r="A34" s="99"/>
      <c r="B34" s="101" t="s">
        <v>68</v>
      </c>
      <c r="C34" s="101"/>
      <c r="D34" s="101"/>
      <c r="E34" s="101"/>
      <c r="F34" s="101"/>
      <c r="G34" s="101"/>
      <c r="H34" s="101"/>
      <c r="I34" s="101"/>
      <c r="J34" s="101"/>
      <c r="K34" s="101"/>
    </row>
    <row r="35" spans="1:11" ht="35.1" customHeight="1" x14ac:dyDescent="0.45">
      <c r="A35" s="21"/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 x14ac:dyDescent="0.25">
      <c r="A36" s="20"/>
      <c r="B36" s="20"/>
      <c r="C36" s="20"/>
      <c r="D36" s="20"/>
      <c r="E36" s="20"/>
      <c r="F36" s="20"/>
      <c r="G36" s="20"/>
      <c r="H36" s="20"/>
      <c r="I36" s="20"/>
    </row>
    <row r="37" spans="1:11" x14ac:dyDescent="0.25">
      <c r="A37" s="20"/>
      <c r="B37" s="20"/>
      <c r="C37" s="20"/>
      <c r="D37" s="20"/>
      <c r="E37" s="20"/>
      <c r="F37" s="20"/>
      <c r="G37" s="20"/>
      <c r="H37" s="20"/>
      <c r="I37" s="20"/>
    </row>
  </sheetData>
  <mergeCells count="9">
    <mergeCell ref="Q6:Q7"/>
    <mergeCell ref="I2:K2"/>
    <mergeCell ref="A33:A34"/>
    <mergeCell ref="B33:K33"/>
    <mergeCell ref="B34:K34"/>
    <mergeCell ref="A5:K5"/>
    <mergeCell ref="A6:K6"/>
    <mergeCell ref="A8:K8"/>
    <mergeCell ref="A2:E2"/>
  </mergeCells>
  <pageMargins left="0.9055118110236221" right="0.51181102362204722" top="0.74803149606299213" bottom="0.74803149606299213" header="0.31496062992125984" footer="0.31496062992125984"/>
  <pageSetup paperSize="9" scale="8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5"/>
  <sheetViews>
    <sheetView showGridLines="0" topLeftCell="A3" zoomScaleNormal="100" workbookViewId="0">
      <selection activeCell="M6" sqref="M6"/>
    </sheetView>
  </sheetViews>
  <sheetFormatPr defaultColWidth="9.140625" defaultRowHeight="12.75" x14ac:dyDescent="0.2"/>
  <cols>
    <col min="1" max="1" width="17.140625" style="12" customWidth="1"/>
    <col min="2" max="2" width="8.7109375" style="12" customWidth="1"/>
    <col min="3" max="3" width="8.140625" style="12" customWidth="1"/>
    <col min="4" max="4" width="11.5703125" style="12" customWidth="1"/>
    <col min="5" max="5" width="13" style="12" customWidth="1"/>
    <col min="6" max="6" width="11.5703125" style="12" customWidth="1"/>
    <col min="7" max="7" width="16.28515625" style="12" customWidth="1"/>
    <col min="8" max="16384" width="9.140625" style="12"/>
  </cols>
  <sheetData>
    <row r="1" spans="1:7" ht="48.75" customHeight="1" x14ac:dyDescent="0.2">
      <c r="A1" s="123" t="s">
        <v>119</v>
      </c>
      <c r="B1" s="128"/>
      <c r="C1" s="128"/>
      <c r="D1" s="128"/>
      <c r="E1" s="128"/>
      <c r="F1" s="128"/>
      <c r="G1" s="128"/>
    </row>
    <row r="2" spans="1:7" ht="31.5" customHeight="1" x14ac:dyDescent="0.2">
      <c r="A2" s="2"/>
      <c r="B2" s="2"/>
      <c r="C2" s="2"/>
      <c r="D2" s="2"/>
      <c r="E2" s="2"/>
      <c r="F2" s="129" t="s">
        <v>63</v>
      </c>
      <c r="G2" s="129"/>
    </row>
    <row r="3" spans="1:7" ht="78" customHeight="1" x14ac:dyDescent="0.2">
      <c r="A3" s="5" t="s">
        <v>20</v>
      </c>
      <c r="B3" s="5" t="s">
        <v>22</v>
      </c>
      <c r="C3" s="5" t="s">
        <v>42</v>
      </c>
      <c r="D3" s="5" t="s">
        <v>43</v>
      </c>
      <c r="E3" s="5" t="s">
        <v>56</v>
      </c>
      <c r="F3" s="5" t="s">
        <v>55</v>
      </c>
      <c r="G3" s="5" t="s">
        <v>21</v>
      </c>
    </row>
    <row r="4" spans="1:7" ht="15" customHeight="1" x14ac:dyDescent="0.2">
      <c r="A4" s="48"/>
      <c r="B4" s="112">
        <v>2020</v>
      </c>
      <c r="C4" s="112"/>
      <c r="D4" s="112"/>
      <c r="E4" s="112"/>
      <c r="F4" s="112"/>
      <c r="G4" s="48"/>
    </row>
    <row r="5" spans="1:7" ht="14.25" x14ac:dyDescent="0.2">
      <c r="A5" s="37" t="s">
        <v>6</v>
      </c>
      <c r="B5" s="42">
        <v>92453</v>
      </c>
      <c r="C5" s="42">
        <v>41259</v>
      </c>
      <c r="D5" s="42">
        <v>21571</v>
      </c>
      <c r="E5" s="42">
        <v>15474</v>
      </c>
      <c r="F5" s="42">
        <v>14149</v>
      </c>
      <c r="G5" s="38" t="s">
        <v>7</v>
      </c>
    </row>
    <row r="6" spans="1:7" x14ac:dyDescent="0.2">
      <c r="A6" s="65" t="s">
        <v>8</v>
      </c>
      <c r="B6" s="43">
        <v>10535</v>
      </c>
      <c r="C6" s="43">
        <v>5237</v>
      </c>
      <c r="D6" s="43">
        <v>1859</v>
      </c>
      <c r="E6" s="43">
        <v>1286</v>
      </c>
      <c r="F6" s="43">
        <v>2153</v>
      </c>
      <c r="G6" s="44" t="s">
        <v>9</v>
      </c>
    </row>
    <row r="7" spans="1:7" x14ac:dyDescent="0.2">
      <c r="A7" s="65" t="s">
        <v>10</v>
      </c>
      <c r="B7" s="43">
        <v>10423</v>
      </c>
      <c r="C7" s="43">
        <v>3246</v>
      </c>
      <c r="D7" s="43">
        <v>2396</v>
      </c>
      <c r="E7" s="43">
        <v>2221</v>
      </c>
      <c r="F7" s="43">
        <v>2560</v>
      </c>
      <c r="G7" s="44" t="s">
        <v>11</v>
      </c>
    </row>
    <row r="8" spans="1:7" x14ac:dyDescent="0.2">
      <c r="A8" s="65" t="s">
        <v>12</v>
      </c>
      <c r="B8" s="43">
        <v>11379</v>
      </c>
      <c r="C8" s="43">
        <v>3863</v>
      </c>
      <c r="D8" s="43">
        <v>2555</v>
      </c>
      <c r="E8" s="43">
        <v>2207</v>
      </c>
      <c r="F8" s="43">
        <v>2754</v>
      </c>
      <c r="G8" s="44" t="s">
        <v>13</v>
      </c>
    </row>
    <row r="9" spans="1:7" x14ac:dyDescent="0.2">
      <c r="A9" s="65" t="s">
        <v>14</v>
      </c>
      <c r="B9" s="43">
        <v>14618</v>
      </c>
      <c r="C9" s="43">
        <v>4013</v>
      </c>
      <c r="D9" s="43">
        <v>4194</v>
      </c>
      <c r="E9" s="43">
        <v>3641</v>
      </c>
      <c r="F9" s="43">
        <v>2770</v>
      </c>
      <c r="G9" s="44" t="s">
        <v>15</v>
      </c>
    </row>
    <row r="10" spans="1:7" x14ac:dyDescent="0.2">
      <c r="A10" s="65" t="s">
        <v>16</v>
      </c>
      <c r="B10" s="43">
        <v>17303</v>
      </c>
      <c r="C10" s="43">
        <v>10292</v>
      </c>
      <c r="D10" s="43">
        <v>2707</v>
      </c>
      <c r="E10" s="43">
        <v>2800</v>
      </c>
      <c r="F10" s="43">
        <v>1504</v>
      </c>
      <c r="G10" s="44" t="s">
        <v>17</v>
      </c>
    </row>
    <row r="11" spans="1:7" x14ac:dyDescent="0.2">
      <c r="A11" s="65" t="s">
        <v>18</v>
      </c>
      <c r="B11" s="43">
        <v>28195</v>
      </c>
      <c r="C11" s="43">
        <v>14608</v>
      </c>
      <c r="D11" s="43">
        <v>7860</v>
      </c>
      <c r="E11" s="43">
        <v>3319</v>
      </c>
      <c r="F11" s="43">
        <v>2408</v>
      </c>
      <c r="G11" s="44" t="s">
        <v>19</v>
      </c>
    </row>
    <row r="12" spans="1:7" ht="25.5" x14ac:dyDescent="0.2">
      <c r="A12" s="94" t="s">
        <v>77</v>
      </c>
      <c r="B12" s="71">
        <f>B5/$B$5</f>
        <v>1</v>
      </c>
      <c r="C12" s="71">
        <f>C5/$B$5</f>
        <v>0.44626999664694494</v>
      </c>
      <c r="D12" s="71">
        <f t="shared" ref="D12:F12" si="0">D5/$B$5</f>
        <v>0.2333185510475593</v>
      </c>
      <c r="E12" s="71">
        <f t="shared" si="0"/>
        <v>0.16737152931759922</v>
      </c>
      <c r="F12" s="71">
        <f t="shared" si="0"/>
        <v>0.15303992298789657</v>
      </c>
      <c r="G12" s="70" t="s">
        <v>78</v>
      </c>
    </row>
    <row r="13" spans="1:7" ht="15" customHeight="1" x14ac:dyDescent="0.2">
      <c r="A13" s="48"/>
      <c r="B13" s="112">
        <v>2023</v>
      </c>
      <c r="C13" s="112"/>
      <c r="D13" s="112"/>
      <c r="E13" s="112"/>
      <c r="F13" s="112"/>
      <c r="G13" s="48"/>
    </row>
    <row r="14" spans="1:7" ht="14.25" x14ac:dyDescent="0.2">
      <c r="A14" s="37" t="s">
        <v>6</v>
      </c>
      <c r="B14" s="42">
        <v>69741.609999999899</v>
      </c>
      <c r="C14" s="42">
        <v>20305.080000000002</v>
      </c>
      <c r="D14" s="42">
        <v>18997.240000000002</v>
      </c>
      <c r="E14" s="42">
        <v>15392.86</v>
      </c>
      <c r="F14" s="42">
        <v>15046.43</v>
      </c>
      <c r="G14" s="38" t="s">
        <v>7</v>
      </c>
    </row>
    <row r="15" spans="1:7" x14ac:dyDescent="0.2">
      <c r="A15" s="65" t="s">
        <v>8</v>
      </c>
      <c r="B15" s="43">
        <v>7949.41</v>
      </c>
      <c r="C15" s="43">
        <v>2676.48</v>
      </c>
      <c r="D15" s="43">
        <v>1638.18</v>
      </c>
      <c r="E15" s="43">
        <v>956.26</v>
      </c>
      <c r="F15" s="43">
        <v>2678.49</v>
      </c>
      <c r="G15" s="44" t="s">
        <v>9</v>
      </c>
    </row>
    <row r="16" spans="1:7" x14ac:dyDescent="0.2">
      <c r="A16" s="65" t="s">
        <v>10</v>
      </c>
      <c r="B16" s="43">
        <v>8381.82</v>
      </c>
      <c r="C16" s="43">
        <v>1725.16</v>
      </c>
      <c r="D16" s="43">
        <v>2245.69</v>
      </c>
      <c r="E16" s="43">
        <v>1685.98</v>
      </c>
      <c r="F16" s="43">
        <v>2724.99</v>
      </c>
      <c r="G16" s="44" t="s">
        <v>11</v>
      </c>
    </row>
    <row r="17" spans="1:7" x14ac:dyDescent="0.2">
      <c r="A17" s="65" t="s">
        <v>12</v>
      </c>
      <c r="B17" s="43">
        <v>8472.3100000000104</v>
      </c>
      <c r="C17" s="43">
        <v>2013.39</v>
      </c>
      <c r="D17" s="43">
        <v>1725.05</v>
      </c>
      <c r="E17" s="43">
        <v>2008.87</v>
      </c>
      <c r="F17" s="43">
        <v>2725</v>
      </c>
      <c r="G17" s="44" t="s">
        <v>13</v>
      </c>
    </row>
    <row r="18" spans="1:7" x14ac:dyDescent="0.2">
      <c r="A18" s="65" t="s">
        <v>14</v>
      </c>
      <c r="B18" s="43">
        <v>12245.24</v>
      </c>
      <c r="C18" s="43">
        <v>1668.54</v>
      </c>
      <c r="D18" s="43">
        <v>3183.06</v>
      </c>
      <c r="E18" s="43">
        <v>4681.8900000000103</v>
      </c>
      <c r="F18" s="43">
        <v>2711.75</v>
      </c>
      <c r="G18" s="44" t="s">
        <v>15</v>
      </c>
    </row>
    <row r="19" spans="1:7" x14ac:dyDescent="0.2">
      <c r="A19" s="65" t="s">
        <v>16</v>
      </c>
      <c r="B19" s="43">
        <v>12920.08</v>
      </c>
      <c r="C19" s="43">
        <v>6197.89</v>
      </c>
      <c r="D19" s="43">
        <v>2772.23</v>
      </c>
      <c r="E19" s="43">
        <v>2293.09</v>
      </c>
      <c r="F19" s="43">
        <v>1656.87</v>
      </c>
      <c r="G19" s="44" t="s">
        <v>17</v>
      </c>
    </row>
    <row r="20" spans="1:7" x14ac:dyDescent="0.2">
      <c r="A20" s="65" t="s">
        <v>18</v>
      </c>
      <c r="B20" s="43">
        <v>19772.75</v>
      </c>
      <c r="C20" s="43">
        <v>6023.62</v>
      </c>
      <c r="D20" s="43">
        <v>7433.03</v>
      </c>
      <c r="E20" s="43">
        <v>3766.77000000001</v>
      </c>
      <c r="F20" s="43">
        <v>2549.33</v>
      </c>
      <c r="G20" s="44" t="s">
        <v>19</v>
      </c>
    </row>
    <row r="21" spans="1:7" ht="25.5" x14ac:dyDescent="0.2">
      <c r="A21" s="94" t="s">
        <v>77</v>
      </c>
      <c r="B21" s="71">
        <f>B14/$B$14</f>
        <v>1</v>
      </c>
      <c r="C21" s="71">
        <f>C14/$B$14</f>
        <v>0.29114727922111394</v>
      </c>
      <c r="D21" s="71">
        <f t="shared" ref="D21:F21" si="1">D14/$B$14</f>
        <v>0.27239462926078173</v>
      </c>
      <c r="E21" s="71">
        <f t="shared" si="1"/>
        <v>0.22071271368699436</v>
      </c>
      <c r="F21" s="71">
        <f t="shared" si="1"/>
        <v>0.21574537783111147</v>
      </c>
      <c r="G21" s="70" t="s">
        <v>78</v>
      </c>
    </row>
    <row r="22" spans="1:7" x14ac:dyDescent="0.2">
      <c r="A22" s="48"/>
      <c r="B22" s="112" t="s">
        <v>109</v>
      </c>
      <c r="C22" s="112"/>
      <c r="D22" s="112"/>
      <c r="E22" s="112"/>
      <c r="F22" s="112"/>
      <c r="G22" s="48"/>
    </row>
    <row r="23" spans="1:7" ht="14.25" x14ac:dyDescent="0.2">
      <c r="A23" s="37" t="s">
        <v>6</v>
      </c>
      <c r="B23" s="67">
        <f>(B14-B5)/B5</f>
        <v>-0.24565335900403557</v>
      </c>
      <c r="C23" s="67">
        <f t="shared" ref="C23:E23" si="2">(C14-C5)/C5</f>
        <v>-0.50786301170653669</v>
      </c>
      <c r="D23" s="67">
        <f t="shared" si="2"/>
        <v>-0.1193157479949932</v>
      </c>
      <c r="E23" s="67">
        <f t="shared" si="2"/>
        <v>-5.2436344836499556E-3</v>
      </c>
      <c r="F23" s="67">
        <f>(F14-F5)/F5</f>
        <v>6.3427097321365492E-2</v>
      </c>
      <c r="G23" s="38" t="s">
        <v>7</v>
      </c>
    </row>
    <row r="24" spans="1:7" x14ac:dyDescent="0.2">
      <c r="A24" s="65" t="s">
        <v>8</v>
      </c>
      <c r="B24" s="68">
        <f t="shared" ref="B24:F29" si="3">(B15-B6)/B6</f>
        <v>-0.24542857142857144</v>
      </c>
      <c r="C24" s="68">
        <f t="shared" si="3"/>
        <v>-0.48892877601680351</v>
      </c>
      <c r="D24" s="68">
        <f t="shared" si="3"/>
        <v>-0.11878429263044644</v>
      </c>
      <c r="E24" s="68">
        <f t="shared" si="3"/>
        <v>-0.25640746500777606</v>
      </c>
      <c r="F24" s="68">
        <f t="shared" si="3"/>
        <v>0.24407338597306075</v>
      </c>
      <c r="G24" s="44" t="s">
        <v>9</v>
      </c>
    </row>
    <row r="25" spans="1:7" x14ac:dyDescent="0.2">
      <c r="A25" s="65" t="s">
        <v>10</v>
      </c>
      <c r="B25" s="68">
        <f t="shared" si="3"/>
        <v>-0.19583421279861846</v>
      </c>
      <c r="C25" s="68">
        <f t="shared" si="3"/>
        <v>-0.46852741836105977</v>
      </c>
      <c r="D25" s="68">
        <f t="shared" si="3"/>
        <v>-6.2733722871452402E-2</v>
      </c>
      <c r="E25" s="68">
        <f t="shared" si="3"/>
        <v>-0.24089149031967583</v>
      </c>
      <c r="F25" s="68">
        <f t="shared" si="3"/>
        <v>6.4449218749999912E-2</v>
      </c>
      <c r="G25" s="44" t="s">
        <v>11</v>
      </c>
    </row>
    <row r="26" spans="1:7" x14ac:dyDescent="0.2">
      <c r="A26" s="65" t="s">
        <v>12</v>
      </c>
      <c r="B26" s="68">
        <f t="shared" si="3"/>
        <v>-0.25544336057649963</v>
      </c>
      <c r="C26" s="68">
        <f t="shared" si="3"/>
        <v>-0.47880144965053067</v>
      </c>
      <c r="D26" s="68">
        <f t="shared" si="3"/>
        <v>-0.32483365949119375</v>
      </c>
      <c r="E26" s="68">
        <f t="shared" si="3"/>
        <v>-8.9773448119619445E-2</v>
      </c>
      <c r="F26" s="68">
        <f t="shared" si="3"/>
        <v>-1.0530137981118372E-2</v>
      </c>
      <c r="G26" s="44" t="s">
        <v>13</v>
      </c>
    </row>
    <row r="27" spans="1:7" x14ac:dyDescent="0.2">
      <c r="A27" s="65" t="s">
        <v>14</v>
      </c>
      <c r="B27" s="68">
        <f t="shared" si="3"/>
        <v>-0.16231769051853881</v>
      </c>
      <c r="C27" s="68">
        <f t="shared" si="3"/>
        <v>-0.5842162970346374</v>
      </c>
      <c r="D27" s="68">
        <f t="shared" si="3"/>
        <v>-0.24104434907010017</v>
      </c>
      <c r="E27" s="68">
        <f t="shared" si="3"/>
        <v>0.28588025267783862</v>
      </c>
      <c r="F27" s="68">
        <f t="shared" si="3"/>
        <v>-2.1028880866425993E-2</v>
      </c>
      <c r="G27" s="44" t="s">
        <v>15</v>
      </c>
    </row>
    <row r="28" spans="1:7" x14ac:dyDescent="0.2">
      <c r="A28" s="65" t="s">
        <v>16</v>
      </c>
      <c r="B28" s="68">
        <f t="shared" si="3"/>
        <v>-0.25330405132058026</v>
      </c>
      <c r="C28" s="68">
        <f t="shared" si="3"/>
        <v>-0.39779537504858137</v>
      </c>
      <c r="D28" s="68">
        <f t="shared" si="3"/>
        <v>2.4096786110084971E-2</v>
      </c>
      <c r="E28" s="68">
        <f t="shared" si="3"/>
        <v>-0.18103928571428565</v>
      </c>
      <c r="F28" s="68">
        <f t="shared" si="3"/>
        <v>0.10164228723404248</v>
      </c>
      <c r="G28" s="44" t="s">
        <v>17</v>
      </c>
    </row>
    <row r="29" spans="1:7" x14ac:dyDescent="0.2">
      <c r="A29" s="65" t="s">
        <v>18</v>
      </c>
      <c r="B29" s="68">
        <f t="shared" si="3"/>
        <v>-0.29871431104805818</v>
      </c>
      <c r="C29" s="68">
        <f t="shared" si="3"/>
        <v>-0.58764923329682373</v>
      </c>
      <c r="D29" s="68">
        <f t="shared" si="3"/>
        <v>-5.432188295165398E-2</v>
      </c>
      <c r="E29" s="68">
        <f t="shared" si="3"/>
        <v>0.13491111780657125</v>
      </c>
      <c r="F29" s="68">
        <f>(F20-F11)/F11</f>
        <v>5.869186046511625E-2</v>
      </c>
      <c r="G29" s="44" t="s">
        <v>19</v>
      </c>
    </row>
    <row r="30" spans="1:7" ht="29.25" customHeight="1" x14ac:dyDescent="0.2">
      <c r="A30" s="108" t="s">
        <v>93</v>
      </c>
      <c r="B30" s="108"/>
      <c r="C30" s="108"/>
      <c r="D30" s="108"/>
      <c r="E30" s="108"/>
      <c r="F30" s="108"/>
      <c r="G30" s="108"/>
    </row>
    <row r="31" spans="1:7" ht="15.75" x14ac:dyDescent="0.2">
      <c r="A31" s="2" t="s">
        <v>94</v>
      </c>
      <c r="B31" s="77"/>
      <c r="C31" s="77"/>
      <c r="D31" s="77"/>
      <c r="E31" s="77"/>
      <c r="F31" s="77"/>
    </row>
    <row r="32" spans="1:7" ht="15.75" x14ac:dyDescent="0.25">
      <c r="A32" s="90" t="s">
        <v>95</v>
      </c>
      <c r="B32"/>
    </row>
    <row r="33" spans="1:1" ht="15.75" x14ac:dyDescent="0.2">
      <c r="A33" s="90" t="s">
        <v>96</v>
      </c>
    </row>
    <row r="34" spans="1:1" ht="15.75" x14ac:dyDescent="0.2">
      <c r="A34" s="96" t="s">
        <v>110</v>
      </c>
    </row>
    <row r="35" spans="1:1" ht="15.75" x14ac:dyDescent="0.2">
      <c r="A35" s="96" t="s">
        <v>111</v>
      </c>
    </row>
  </sheetData>
  <mergeCells count="6">
    <mergeCell ref="A30:G30"/>
    <mergeCell ref="A1:G1"/>
    <mergeCell ref="F2:G2"/>
    <mergeCell ref="B13:F13"/>
    <mergeCell ref="B4:F4"/>
    <mergeCell ref="B22:F22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4"/>
  <sheetViews>
    <sheetView showGridLines="0" zoomScaleNormal="100" zoomScaleSheetLayoutView="130" workbookViewId="0">
      <selection sqref="A1:C1"/>
    </sheetView>
  </sheetViews>
  <sheetFormatPr defaultRowHeight="15" x14ac:dyDescent="0.25"/>
  <cols>
    <col min="1" max="1" width="40.28515625" customWidth="1"/>
    <col min="2" max="3" width="17.140625" customWidth="1"/>
    <col min="4" max="4" width="14" customWidth="1"/>
    <col min="5" max="5" width="4.42578125" customWidth="1"/>
  </cols>
  <sheetData>
    <row r="1" spans="1:14" ht="34.5" customHeight="1" x14ac:dyDescent="0.25">
      <c r="A1" s="104" t="s">
        <v>88</v>
      </c>
      <c r="B1" s="104"/>
      <c r="C1" s="104"/>
    </row>
    <row r="2" spans="1:14" ht="20.100000000000001" customHeight="1" x14ac:dyDescent="0.25">
      <c r="A2" s="4"/>
      <c r="B2" s="2"/>
      <c r="C2" s="2"/>
    </row>
    <row r="3" spans="1:14" ht="34.5" customHeight="1" x14ac:dyDescent="0.25">
      <c r="A3" s="5" t="s">
        <v>86</v>
      </c>
      <c r="B3" s="50">
        <v>2020</v>
      </c>
      <c r="C3" s="50">
        <v>2023</v>
      </c>
    </row>
    <row r="4" spans="1:14" ht="30" customHeight="1" x14ac:dyDescent="0.25">
      <c r="A4" s="1" t="s">
        <v>0</v>
      </c>
      <c r="B4" s="13">
        <v>92453</v>
      </c>
      <c r="C4" s="13">
        <v>69741.61</v>
      </c>
    </row>
    <row r="5" spans="1:14" ht="60" customHeight="1" x14ac:dyDescent="0.25">
      <c r="A5" s="1" t="s">
        <v>1</v>
      </c>
      <c r="B5" s="13">
        <v>3937868.2960000001</v>
      </c>
      <c r="C5" s="13">
        <v>3865401.79079</v>
      </c>
      <c r="E5" s="75"/>
    </row>
    <row r="6" spans="1:14" ht="66.75" customHeight="1" x14ac:dyDescent="0.25">
      <c r="A6" s="1" t="s">
        <v>65</v>
      </c>
      <c r="B6" s="13">
        <v>4522198.9381552404</v>
      </c>
      <c r="C6" s="13">
        <v>4386570.6882800004</v>
      </c>
      <c r="E6" s="75"/>
    </row>
    <row r="7" spans="1:14" ht="75" customHeight="1" x14ac:dyDescent="0.25">
      <c r="A7" s="1" t="s">
        <v>75</v>
      </c>
      <c r="B7" s="13">
        <v>4002100.1579845301</v>
      </c>
      <c r="C7" s="13">
        <v>4541285.8589237696</v>
      </c>
    </row>
    <row r="8" spans="1:14" ht="30" customHeight="1" x14ac:dyDescent="0.25">
      <c r="A8" s="1" t="s">
        <v>2</v>
      </c>
      <c r="B8" s="13">
        <v>1002965.07</v>
      </c>
      <c r="C8" s="13">
        <v>950171.41429999995</v>
      </c>
      <c r="D8" s="3"/>
    </row>
    <row r="9" spans="1:14" ht="30" customHeight="1" x14ac:dyDescent="0.25">
      <c r="A9" s="1" t="s">
        <v>76</v>
      </c>
      <c r="B9" s="13">
        <v>984538.67</v>
      </c>
      <c r="C9" s="13">
        <v>938084.72629999998</v>
      </c>
    </row>
    <row r="10" spans="1:14" ht="30" customHeight="1" x14ac:dyDescent="0.25">
      <c r="A10" s="1" t="s">
        <v>3</v>
      </c>
      <c r="B10" s="13">
        <v>153480.658696</v>
      </c>
      <c r="C10" s="13">
        <v>135933.65663282</v>
      </c>
    </row>
    <row r="11" spans="1:14" ht="116.25" customHeight="1" x14ac:dyDescent="0.25">
      <c r="A11" s="105" t="s">
        <v>105</v>
      </c>
      <c r="B11" s="105"/>
      <c r="C11" s="105"/>
    </row>
    <row r="12" spans="1:14" ht="30.75" customHeight="1" x14ac:dyDescent="0.25"/>
    <row r="13" spans="1:14" ht="34.5" customHeight="1" x14ac:dyDescent="0.25">
      <c r="A13" s="93" t="s">
        <v>97</v>
      </c>
      <c r="C13" s="103" t="s">
        <v>104</v>
      </c>
      <c r="D13" s="103"/>
      <c r="E13" s="103"/>
      <c r="F13" s="103"/>
      <c r="G13" s="95"/>
      <c r="H13" s="95"/>
      <c r="I13" s="95"/>
      <c r="J13" s="95"/>
      <c r="K13" s="95"/>
      <c r="L13" s="95"/>
      <c r="M13" s="95"/>
      <c r="N13" s="95"/>
    </row>
    <row r="14" spans="1:14" ht="43.5" customHeight="1" x14ac:dyDescent="0.25">
      <c r="A14" s="93" t="s">
        <v>98</v>
      </c>
      <c r="C14" s="103" t="s">
        <v>103</v>
      </c>
      <c r="D14" s="103"/>
      <c r="E14" s="103"/>
      <c r="F14" s="103"/>
      <c r="G14" s="95"/>
      <c r="H14" s="95"/>
      <c r="I14" s="95"/>
      <c r="J14" s="95"/>
      <c r="K14" s="95"/>
      <c r="L14" s="95"/>
      <c r="M14" s="95"/>
      <c r="N14" s="95"/>
    </row>
  </sheetData>
  <mergeCells count="4">
    <mergeCell ref="C13:F13"/>
    <mergeCell ref="C14:F14"/>
    <mergeCell ref="A1:C1"/>
    <mergeCell ref="A11:C11"/>
  </mergeCells>
  <pageMargins left="0.7" right="0.7" top="0.75" bottom="0.75" header="0.3" footer="0.3"/>
  <pageSetup paperSize="9" scale="85" orientation="portrait" r:id="rId1"/>
  <headerFooter alignWithMargins="0"/>
  <colBreaks count="1" manualBreakCount="1">
    <brk id="6" max="2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6"/>
  <sheetViews>
    <sheetView showGridLines="0" zoomScale="110" zoomScaleNormal="110" zoomScaleSheetLayoutView="145" workbookViewId="0"/>
  </sheetViews>
  <sheetFormatPr defaultRowHeight="15" x14ac:dyDescent="0.25"/>
  <cols>
    <col min="1" max="1" width="15.7109375" customWidth="1"/>
    <col min="2" max="3" width="10.7109375" customWidth="1"/>
    <col min="4" max="4" width="10.140625" customWidth="1"/>
    <col min="5" max="6" width="9" customWidth="1"/>
    <col min="7" max="7" width="10.42578125" customWidth="1"/>
    <col min="8" max="8" width="14" customWidth="1"/>
    <col min="9" max="9" width="13" customWidth="1"/>
  </cols>
  <sheetData>
    <row r="1" spans="1:10" s="26" customFormat="1" ht="17.25" customHeight="1" x14ac:dyDescent="0.25">
      <c r="A1" s="28" t="s">
        <v>112</v>
      </c>
      <c r="B1" s="4"/>
      <c r="C1" s="4"/>
      <c r="D1" s="4"/>
      <c r="E1" s="4"/>
      <c r="F1" s="4"/>
      <c r="G1" s="4"/>
      <c r="H1" s="4"/>
      <c r="I1" s="4"/>
    </row>
    <row r="2" spans="1:10" s="26" customFormat="1" ht="15" customHeight="1" x14ac:dyDescent="0.25">
      <c r="A2" s="28" t="s">
        <v>113</v>
      </c>
      <c r="B2" s="4"/>
      <c r="C2" s="4"/>
      <c r="D2" s="4"/>
      <c r="E2" s="4"/>
      <c r="F2" s="4"/>
      <c r="G2" s="4"/>
      <c r="H2" s="4"/>
      <c r="I2" s="4"/>
    </row>
    <row r="3" spans="1:10" ht="20.100000000000001" customHeight="1" x14ac:dyDescent="0.25"/>
    <row r="4" spans="1:10" ht="75.75" customHeight="1" x14ac:dyDescent="0.25">
      <c r="A4" s="106" t="s">
        <v>4</v>
      </c>
      <c r="B4" s="112" t="s">
        <v>0</v>
      </c>
      <c r="C4" s="110"/>
      <c r="D4" s="109" t="s">
        <v>60</v>
      </c>
      <c r="E4" s="110"/>
      <c r="F4" s="109" t="s">
        <v>44</v>
      </c>
      <c r="G4" s="112"/>
      <c r="H4" s="106" t="s">
        <v>5</v>
      </c>
    </row>
    <row r="5" spans="1:10" ht="12" customHeight="1" x14ac:dyDescent="0.25">
      <c r="A5" s="107"/>
      <c r="B5" s="48">
        <v>2020</v>
      </c>
      <c r="C5" s="48">
        <v>2023</v>
      </c>
      <c r="D5" s="51">
        <v>2020</v>
      </c>
      <c r="E5" s="48">
        <v>2023</v>
      </c>
      <c r="F5" s="51">
        <v>2020</v>
      </c>
      <c r="G5" s="48">
        <v>2023</v>
      </c>
      <c r="H5" s="107"/>
    </row>
    <row r="6" spans="1:10" x14ac:dyDescent="0.25">
      <c r="A6" s="53" t="s">
        <v>6</v>
      </c>
      <c r="B6" s="31">
        <v>92453</v>
      </c>
      <c r="C6" s="31">
        <v>69741.609999999797</v>
      </c>
      <c r="D6" s="31">
        <v>91768</v>
      </c>
      <c r="E6" s="31">
        <v>69248.650000000096</v>
      </c>
      <c r="F6" s="32">
        <v>4522198.9381552404</v>
      </c>
      <c r="G6" s="32">
        <v>4386570.6882799501</v>
      </c>
      <c r="H6" s="52" t="s">
        <v>7</v>
      </c>
      <c r="J6" s="88"/>
    </row>
    <row r="7" spans="1:10" ht="15" customHeight="1" x14ac:dyDescent="0.25">
      <c r="A7" s="33" t="s">
        <v>8</v>
      </c>
      <c r="B7" s="36">
        <v>10535</v>
      </c>
      <c r="C7" s="36">
        <v>7949.41</v>
      </c>
      <c r="D7" s="36">
        <v>10448</v>
      </c>
      <c r="E7" s="36">
        <v>7889.87</v>
      </c>
      <c r="F7" s="34">
        <v>937230.70613408496</v>
      </c>
      <c r="G7" s="34">
        <v>921772.855849999</v>
      </c>
      <c r="H7" s="35" t="s">
        <v>9</v>
      </c>
      <c r="J7" s="88"/>
    </row>
    <row r="8" spans="1:10" ht="15" customHeight="1" x14ac:dyDescent="0.25">
      <c r="A8" s="33" t="s">
        <v>10</v>
      </c>
      <c r="B8" s="36">
        <v>10423</v>
      </c>
      <c r="C8" s="36">
        <v>8381.8199999999906</v>
      </c>
      <c r="D8" s="36">
        <v>10311</v>
      </c>
      <c r="E8" s="36">
        <v>8275.8199999999906</v>
      </c>
      <c r="F8" s="34">
        <v>799595.150965109</v>
      </c>
      <c r="G8" s="34">
        <v>776854.00209000101</v>
      </c>
      <c r="H8" s="35" t="s">
        <v>11</v>
      </c>
      <c r="J8" s="88"/>
    </row>
    <row r="9" spans="1:10" x14ac:dyDescent="0.25">
      <c r="A9" s="33" t="s">
        <v>12</v>
      </c>
      <c r="B9" s="36">
        <v>11379</v>
      </c>
      <c r="C9" s="36">
        <v>8472.3100000000195</v>
      </c>
      <c r="D9" s="36">
        <v>11275</v>
      </c>
      <c r="E9" s="36">
        <v>8389.3100000000195</v>
      </c>
      <c r="F9" s="34">
        <v>821491.32391391695</v>
      </c>
      <c r="G9" s="34">
        <v>792402.49996999803</v>
      </c>
      <c r="H9" s="35" t="s">
        <v>13</v>
      </c>
      <c r="J9" s="88"/>
    </row>
    <row r="10" spans="1:10" x14ac:dyDescent="0.25">
      <c r="A10" s="33" t="s">
        <v>14</v>
      </c>
      <c r="B10" s="36">
        <v>14618</v>
      </c>
      <c r="C10" s="36">
        <v>12245.24</v>
      </c>
      <c r="D10" s="36">
        <v>14507</v>
      </c>
      <c r="E10" s="36">
        <v>12167.24</v>
      </c>
      <c r="F10" s="34">
        <v>839116.17998896702</v>
      </c>
      <c r="G10" s="34">
        <v>823261.34048000199</v>
      </c>
      <c r="H10" s="35" t="s">
        <v>15</v>
      </c>
      <c r="J10" s="88"/>
    </row>
    <row r="11" spans="1:10" x14ac:dyDescent="0.25">
      <c r="A11" s="33" t="s">
        <v>16</v>
      </c>
      <c r="B11" s="36">
        <v>17303</v>
      </c>
      <c r="C11" s="36">
        <v>12920.08</v>
      </c>
      <c r="D11" s="36">
        <v>17197</v>
      </c>
      <c r="E11" s="36">
        <v>12860.66</v>
      </c>
      <c r="F11" s="34">
        <v>470448.79215982399</v>
      </c>
      <c r="G11" s="34">
        <v>454993.46269999997</v>
      </c>
      <c r="H11" s="35" t="s">
        <v>17</v>
      </c>
      <c r="J11" s="88"/>
    </row>
    <row r="12" spans="1:10" x14ac:dyDescent="0.25">
      <c r="A12" s="33" t="s">
        <v>18</v>
      </c>
      <c r="B12" s="36">
        <v>28195</v>
      </c>
      <c r="C12" s="36">
        <v>19772.75</v>
      </c>
      <c r="D12" s="36">
        <v>28030</v>
      </c>
      <c r="E12" s="36">
        <v>19665.75</v>
      </c>
      <c r="F12" s="34">
        <v>654316.78499333502</v>
      </c>
      <c r="G12" s="34">
        <v>617286.52719000005</v>
      </c>
      <c r="H12" s="35" t="s">
        <v>19</v>
      </c>
      <c r="J12" s="88"/>
    </row>
    <row r="13" spans="1:10" ht="15" customHeight="1" x14ac:dyDescent="0.25">
      <c r="A13" s="17"/>
      <c r="B13" s="76"/>
      <c r="C13" s="76"/>
      <c r="D13" s="76"/>
      <c r="E13" s="76"/>
      <c r="F13" s="76"/>
      <c r="G13" s="76"/>
      <c r="H13" s="25"/>
      <c r="I13" s="25"/>
    </row>
    <row r="14" spans="1:10" ht="15" customHeight="1" x14ac:dyDescent="0.25">
      <c r="A14" s="28" t="s">
        <v>112</v>
      </c>
      <c r="B14" s="29"/>
      <c r="C14" s="29"/>
      <c r="D14" s="29"/>
      <c r="E14" s="29"/>
      <c r="F14" s="29"/>
      <c r="G14" s="29"/>
      <c r="H14" s="29"/>
      <c r="I14" s="29"/>
    </row>
    <row r="15" spans="1:10" ht="15" customHeight="1" x14ac:dyDescent="0.25">
      <c r="A15" s="28" t="s">
        <v>113</v>
      </c>
      <c r="B15" s="29"/>
      <c r="C15" s="29"/>
      <c r="D15" s="29"/>
      <c r="E15" s="29"/>
      <c r="F15" s="29"/>
      <c r="G15" s="29"/>
      <c r="H15" s="29"/>
      <c r="I15" s="29"/>
    </row>
    <row r="16" spans="1:10" x14ac:dyDescent="0.25">
      <c r="A16" s="46" t="s">
        <v>59</v>
      </c>
    </row>
    <row r="17" spans="1:10" x14ac:dyDescent="0.25">
      <c r="A17" s="46" t="s">
        <v>47</v>
      </c>
    </row>
    <row r="18" spans="1:10" ht="101.25" customHeight="1" x14ac:dyDescent="0.25">
      <c r="A18" s="113" t="s">
        <v>4</v>
      </c>
      <c r="B18" s="109" t="s">
        <v>45</v>
      </c>
      <c r="C18" s="112"/>
      <c r="D18" s="91" t="s">
        <v>106</v>
      </c>
      <c r="E18" s="112" t="s">
        <v>46</v>
      </c>
      <c r="F18" s="110"/>
      <c r="G18" s="57" t="s">
        <v>106</v>
      </c>
      <c r="H18" s="106" t="s">
        <v>5</v>
      </c>
    </row>
    <row r="19" spans="1:10" ht="12" customHeight="1" x14ac:dyDescent="0.25">
      <c r="A19" s="114"/>
      <c r="B19" s="51">
        <v>2020</v>
      </c>
      <c r="C19" s="48">
        <v>2023</v>
      </c>
      <c r="D19" s="92" t="s">
        <v>71</v>
      </c>
      <c r="E19" s="51">
        <v>2020</v>
      </c>
      <c r="F19" s="48">
        <v>2023</v>
      </c>
      <c r="G19" s="48" t="s">
        <v>71</v>
      </c>
      <c r="H19" s="107"/>
    </row>
    <row r="20" spans="1:10" x14ac:dyDescent="0.25">
      <c r="A20" s="30" t="s">
        <v>6</v>
      </c>
      <c r="B20" s="55">
        <v>48.9</v>
      </c>
      <c r="C20" s="55">
        <v>62.9</v>
      </c>
      <c r="D20" s="59">
        <v>0.28629856850715746</v>
      </c>
      <c r="E20" s="55">
        <v>49.3</v>
      </c>
      <c r="F20" s="55">
        <v>63.3</v>
      </c>
      <c r="G20" s="59">
        <v>0.28397565922920892</v>
      </c>
      <c r="H20" s="52" t="s">
        <v>7</v>
      </c>
      <c r="J20" s="89"/>
    </row>
    <row r="21" spans="1:10" x14ac:dyDescent="0.25">
      <c r="A21" s="33" t="s">
        <v>8</v>
      </c>
      <c r="B21" s="56">
        <v>89</v>
      </c>
      <c r="C21" s="56">
        <v>116</v>
      </c>
      <c r="D21" s="60">
        <v>0.30337078651685395</v>
      </c>
      <c r="E21" s="56">
        <v>89.7</v>
      </c>
      <c r="F21" s="56">
        <v>116.8</v>
      </c>
      <c r="G21" s="60">
        <v>0.302118171683389</v>
      </c>
      <c r="H21" s="35" t="s">
        <v>9</v>
      </c>
      <c r="J21" s="89"/>
    </row>
    <row r="22" spans="1:10" x14ac:dyDescent="0.25">
      <c r="A22" s="33" t="s">
        <v>10</v>
      </c>
      <c r="B22" s="56">
        <v>76.7</v>
      </c>
      <c r="C22" s="56">
        <v>92.7</v>
      </c>
      <c r="D22" s="60">
        <v>0.20860495436766621</v>
      </c>
      <c r="E22" s="56">
        <v>77.5</v>
      </c>
      <c r="F22" s="56">
        <v>93.9</v>
      </c>
      <c r="G22" s="60">
        <v>0.21161290322580653</v>
      </c>
      <c r="H22" s="35" t="s">
        <v>11</v>
      </c>
      <c r="J22" s="89"/>
    </row>
    <row r="23" spans="1:10" x14ac:dyDescent="0.25">
      <c r="A23" s="33" t="s">
        <v>12</v>
      </c>
      <c r="B23" s="56">
        <v>72.2</v>
      </c>
      <c r="C23" s="56">
        <v>93.5</v>
      </c>
      <c r="D23" s="60">
        <v>0.29501385041551242</v>
      </c>
      <c r="E23" s="56">
        <v>72.900000000000006</v>
      </c>
      <c r="F23" s="56">
        <v>94.5</v>
      </c>
      <c r="G23" s="60">
        <v>0.29629629629629617</v>
      </c>
      <c r="H23" s="35" t="s">
        <v>13</v>
      </c>
      <c r="J23" s="89"/>
    </row>
    <row r="24" spans="1:10" x14ac:dyDescent="0.25">
      <c r="A24" s="33" t="s">
        <v>14</v>
      </c>
      <c r="B24" s="56">
        <v>57.4</v>
      </c>
      <c r="C24" s="56">
        <v>67.2</v>
      </c>
      <c r="D24" s="60">
        <v>0.17073170731707324</v>
      </c>
      <c r="E24" s="56">
        <v>57.8</v>
      </c>
      <c r="F24" s="56">
        <v>67.7</v>
      </c>
      <c r="G24" s="60">
        <v>0.17128027681660909</v>
      </c>
      <c r="H24" s="35" t="s">
        <v>15</v>
      </c>
      <c r="J24" s="89"/>
    </row>
    <row r="25" spans="1:10" x14ac:dyDescent="0.25">
      <c r="A25" s="33" t="s">
        <v>16</v>
      </c>
      <c r="B25" s="56">
        <v>27.2</v>
      </c>
      <c r="C25" s="56">
        <v>35.200000000000003</v>
      </c>
      <c r="D25" s="60">
        <v>0.29411764705882365</v>
      </c>
      <c r="E25" s="56">
        <v>27.4</v>
      </c>
      <c r="F25" s="56">
        <v>35.4</v>
      </c>
      <c r="G25" s="60">
        <v>0.29197080291970806</v>
      </c>
      <c r="H25" s="35" t="s">
        <v>17</v>
      </c>
      <c r="J25" s="89"/>
    </row>
    <row r="26" spans="1:10" x14ac:dyDescent="0.25">
      <c r="A26" s="33" t="s">
        <v>18</v>
      </c>
      <c r="B26" s="56">
        <v>23.2</v>
      </c>
      <c r="C26" s="56">
        <v>31.2</v>
      </c>
      <c r="D26" s="60">
        <v>0.34482758620689657</v>
      </c>
      <c r="E26" s="56">
        <v>23.3</v>
      </c>
      <c r="F26" s="56">
        <v>31.4</v>
      </c>
      <c r="G26" s="60">
        <v>0.34763948497854069</v>
      </c>
      <c r="H26" s="35" t="s">
        <v>19</v>
      </c>
      <c r="J26" s="89"/>
    </row>
    <row r="27" spans="1:10" ht="15" customHeight="1" x14ac:dyDescent="0.25">
      <c r="A27" s="17"/>
      <c r="B27" s="76"/>
      <c r="C27" s="76"/>
      <c r="D27" s="76"/>
      <c r="E27" s="76"/>
      <c r="F27" s="76"/>
      <c r="G27" s="76"/>
      <c r="H27" s="25"/>
      <c r="I27" s="25"/>
    </row>
    <row r="28" spans="1:10" ht="15" customHeight="1" x14ac:dyDescent="0.25">
      <c r="A28" s="28" t="s">
        <v>112</v>
      </c>
      <c r="B28" s="29"/>
      <c r="C28" s="29"/>
      <c r="D28" s="29"/>
      <c r="E28" s="29"/>
      <c r="F28" s="29"/>
      <c r="G28" s="29"/>
      <c r="H28" s="29"/>
      <c r="I28" s="29"/>
    </row>
    <row r="29" spans="1:10" ht="15" customHeight="1" x14ac:dyDescent="0.25">
      <c r="A29" s="28" t="s">
        <v>113</v>
      </c>
      <c r="B29" s="29"/>
      <c r="C29" s="29"/>
      <c r="D29" s="29"/>
      <c r="E29" s="29"/>
      <c r="F29" s="29"/>
      <c r="G29" s="29"/>
      <c r="H29" s="29"/>
      <c r="I29" s="29"/>
    </row>
    <row r="30" spans="1:10" x14ac:dyDescent="0.25">
      <c r="A30" s="46" t="s">
        <v>58</v>
      </c>
    </row>
    <row r="31" spans="1:10" x14ac:dyDescent="0.25">
      <c r="A31" s="46" t="s">
        <v>52</v>
      </c>
    </row>
    <row r="32" spans="1:10" ht="78" customHeight="1" x14ac:dyDescent="0.25">
      <c r="A32" s="113" t="s">
        <v>4</v>
      </c>
      <c r="B32" s="109" t="s">
        <v>2</v>
      </c>
      <c r="C32" s="110"/>
      <c r="D32" s="109" t="s">
        <v>61</v>
      </c>
      <c r="E32" s="110"/>
      <c r="F32" s="109" t="s">
        <v>62</v>
      </c>
      <c r="G32" s="111"/>
      <c r="H32" s="106" t="s">
        <v>5</v>
      </c>
    </row>
    <row r="33" spans="1:8" ht="12" customHeight="1" x14ac:dyDescent="0.25">
      <c r="A33" s="114"/>
      <c r="B33" s="51">
        <v>2020</v>
      </c>
      <c r="C33" s="48">
        <v>2023</v>
      </c>
      <c r="D33" s="51">
        <v>2020</v>
      </c>
      <c r="E33" s="48">
        <v>2023</v>
      </c>
      <c r="F33" s="51">
        <v>2020</v>
      </c>
      <c r="G33" s="48">
        <v>2023</v>
      </c>
      <c r="H33" s="107"/>
    </row>
    <row r="34" spans="1:8" x14ac:dyDescent="0.25">
      <c r="A34" s="30" t="s">
        <v>6</v>
      </c>
      <c r="B34" s="31">
        <v>1002965.07</v>
      </c>
      <c r="C34" s="31">
        <v>950171.41429999995</v>
      </c>
      <c r="D34" s="31">
        <v>43735</v>
      </c>
      <c r="E34" s="31">
        <v>28960.010000000198</v>
      </c>
      <c r="F34" s="31">
        <v>36092</v>
      </c>
      <c r="G34" s="31">
        <v>23282.430000000099</v>
      </c>
      <c r="H34" s="52" t="s">
        <v>7</v>
      </c>
    </row>
    <row r="35" spans="1:8" x14ac:dyDescent="0.25">
      <c r="A35" s="33" t="s">
        <v>8</v>
      </c>
      <c r="B35" s="36">
        <v>112731.281</v>
      </c>
      <c r="C35" s="36">
        <v>100750.25211</v>
      </c>
      <c r="D35" s="36">
        <v>5944</v>
      </c>
      <c r="E35" s="36">
        <v>3666.89</v>
      </c>
      <c r="F35" s="36">
        <v>4542</v>
      </c>
      <c r="G35" s="36">
        <v>2864.36</v>
      </c>
      <c r="H35" s="35" t="s">
        <v>9</v>
      </c>
    </row>
    <row r="36" spans="1:8" x14ac:dyDescent="0.25">
      <c r="A36" s="33" t="s">
        <v>10</v>
      </c>
      <c r="B36" s="36">
        <v>162736.23000000001</v>
      </c>
      <c r="C36" s="36">
        <v>171745.02496000001</v>
      </c>
      <c r="D36" s="36">
        <v>4709</v>
      </c>
      <c r="E36" s="36">
        <v>2986.21</v>
      </c>
      <c r="F36" s="36">
        <v>3671</v>
      </c>
      <c r="G36" s="36">
        <v>2308.5300000000002</v>
      </c>
      <c r="H36" s="35" t="s">
        <v>11</v>
      </c>
    </row>
    <row r="37" spans="1:8" x14ac:dyDescent="0.25">
      <c r="A37" s="33" t="s">
        <v>12</v>
      </c>
      <c r="B37" s="36">
        <v>154917.42300000001</v>
      </c>
      <c r="C37" s="36">
        <v>151864.76809</v>
      </c>
      <c r="D37" s="36">
        <v>4829</v>
      </c>
      <c r="E37" s="36">
        <v>2852.75</v>
      </c>
      <c r="F37" s="36">
        <v>3988</v>
      </c>
      <c r="G37" s="36">
        <v>2151.14</v>
      </c>
      <c r="H37" s="35" t="s">
        <v>13</v>
      </c>
    </row>
    <row r="38" spans="1:8" x14ac:dyDescent="0.25">
      <c r="A38" s="33" t="s">
        <v>14</v>
      </c>
      <c r="B38" s="36">
        <v>215479.78200000001</v>
      </c>
      <c r="C38" s="36">
        <v>213783.18762000001</v>
      </c>
      <c r="D38" s="36">
        <v>5987</v>
      </c>
      <c r="E38" s="36">
        <v>4406.4800000000096</v>
      </c>
      <c r="F38" s="36">
        <v>4637</v>
      </c>
      <c r="G38" s="36">
        <v>3343.17</v>
      </c>
      <c r="H38" s="35" t="s">
        <v>15</v>
      </c>
    </row>
    <row r="39" spans="1:8" x14ac:dyDescent="0.25">
      <c r="A39" s="33" t="s">
        <v>16</v>
      </c>
      <c r="B39" s="36">
        <v>118718</v>
      </c>
      <c r="C39" s="36">
        <v>100991.0794</v>
      </c>
      <c r="D39" s="36">
        <v>8815</v>
      </c>
      <c r="E39" s="36">
        <v>5931.41</v>
      </c>
      <c r="F39" s="36">
        <v>7905</v>
      </c>
      <c r="G39" s="36">
        <v>5278.9</v>
      </c>
      <c r="H39" s="35" t="s">
        <v>17</v>
      </c>
    </row>
    <row r="40" spans="1:8" x14ac:dyDescent="0.25">
      <c r="A40" s="33" t="s">
        <v>18</v>
      </c>
      <c r="B40" s="36">
        <v>238382.35399999999</v>
      </c>
      <c r="C40" s="36">
        <v>211037.10212</v>
      </c>
      <c r="D40" s="36">
        <v>13451</v>
      </c>
      <c r="E40" s="36">
        <v>9116.2699999999804</v>
      </c>
      <c r="F40" s="36">
        <v>11349</v>
      </c>
      <c r="G40" s="36">
        <v>7336.3299999999899</v>
      </c>
      <c r="H40" s="35" t="s">
        <v>19</v>
      </c>
    </row>
    <row r="41" spans="1:8" ht="24.75" customHeight="1" x14ac:dyDescent="0.25">
      <c r="A41" s="108" t="s">
        <v>89</v>
      </c>
      <c r="B41" s="108"/>
      <c r="C41" s="108"/>
      <c r="D41" s="108"/>
      <c r="E41" s="108"/>
      <c r="F41" s="108"/>
      <c r="G41" s="108"/>
      <c r="H41" s="108"/>
    </row>
    <row r="42" spans="1:8" ht="16.5" x14ac:dyDescent="0.25">
      <c r="A42" s="2" t="s">
        <v>90</v>
      </c>
    </row>
    <row r="43" spans="1:8" ht="15.75" x14ac:dyDescent="0.25">
      <c r="A43" s="90" t="s">
        <v>91</v>
      </c>
    </row>
    <row r="44" spans="1:8" ht="15.75" x14ac:dyDescent="0.25">
      <c r="A44" s="90" t="s">
        <v>92</v>
      </c>
    </row>
    <row r="45" spans="1:8" ht="16.5" x14ac:dyDescent="0.25">
      <c r="A45" s="96" t="s">
        <v>110</v>
      </c>
    </row>
    <row r="46" spans="1:8" ht="16.5" x14ac:dyDescent="0.25">
      <c r="A46" s="96" t="s">
        <v>111</v>
      </c>
    </row>
  </sheetData>
  <mergeCells count="15">
    <mergeCell ref="A4:A5"/>
    <mergeCell ref="A41:H41"/>
    <mergeCell ref="H4:H5"/>
    <mergeCell ref="B32:C32"/>
    <mergeCell ref="D32:E32"/>
    <mergeCell ref="F32:G32"/>
    <mergeCell ref="E18:F18"/>
    <mergeCell ref="B4:C4"/>
    <mergeCell ref="D4:E4"/>
    <mergeCell ref="F4:G4"/>
    <mergeCell ref="H18:H19"/>
    <mergeCell ref="A32:A33"/>
    <mergeCell ref="H32:H33"/>
    <mergeCell ref="B18:C18"/>
    <mergeCell ref="A18:A19"/>
  </mergeCells>
  <pageMargins left="0.7" right="0.7" top="0.75" bottom="0.75" header="0.3" footer="0.3"/>
  <pageSetup paperSize="9" scale="83" orientation="portrait" r:id="rId1"/>
  <headerFooter alignWithMargins="0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"/>
  <sheetViews>
    <sheetView showGridLines="0" zoomScale="115" zoomScaleNormal="115" workbookViewId="0">
      <selection sqref="A1:H1"/>
    </sheetView>
  </sheetViews>
  <sheetFormatPr defaultRowHeight="15" x14ac:dyDescent="0.25"/>
  <cols>
    <col min="1" max="1" width="17.28515625" customWidth="1"/>
    <col min="2" max="2" width="9.5703125" customWidth="1"/>
    <col min="3" max="3" width="10" customWidth="1"/>
    <col min="4" max="4" width="9.85546875" customWidth="1"/>
    <col min="5" max="5" width="8.85546875" customWidth="1"/>
    <col min="6" max="6" width="9.7109375" customWidth="1"/>
    <col min="7" max="7" width="10.140625" customWidth="1"/>
    <col min="8" max="8" width="15.42578125" customWidth="1"/>
  </cols>
  <sheetData>
    <row r="1" spans="1:8" ht="54" customHeight="1" x14ac:dyDescent="0.25">
      <c r="A1" s="104" t="s">
        <v>114</v>
      </c>
      <c r="B1" s="104"/>
      <c r="C1" s="104"/>
      <c r="D1" s="104"/>
      <c r="E1" s="104"/>
      <c r="F1" s="104"/>
      <c r="G1" s="104"/>
      <c r="H1" s="104"/>
    </row>
    <row r="2" spans="1:8" ht="10.5" customHeight="1" x14ac:dyDescent="0.25"/>
    <row r="3" spans="1:8" ht="100.5" customHeight="1" x14ac:dyDescent="0.25">
      <c r="A3" s="116" t="s">
        <v>73</v>
      </c>
      <c r="B3" s="109" t="s">
        <v>72</v>
      </c>
      <c r="C3" s="110"/>
      <c r="D3" s="57" t="s">
        <v>87</v>
      </c>
      <c r="E3" s="109" t="s">
        <v>66</v>
      </c>
      <c r="F3" s="110"/>
      <c r="G3" s="57" t="s">
        <v>87</v>
      </c>
      <c r="H3" s="116" t="s">
        <v>74</v>
      </c>
    </row>
    <row r="4" spans="1:8" x14ac:dyDescent="0.25">
      <c r="A4" s="117"/>
      <c r="B4" s="9">
        <v>2020</v>
      </c>
      <c r="C4" s="9">
        <v>2023</v>
      </c>
      <c r="D4" s="9" t="s">
        <v>71</v>
      </c>
      <c r="E4" s="9">
        <v>2020</v>
      </c>
      <c r="F4" s="9">
        <v>2023</v>
      </c>
      <c r="G4" s="9" t="s">
        <v>71</v>
      </c>
      <c r="H4" s="117"/>
    </row>
    <row r="5" spans="1:8" x14ac:dyDescent="0.25">
      <c r="A5" s="37" t="s">
        <v>6</v>
      </c>
      <c r="B5" s="39">
        <v>395995.592</v>
      </c>
      <c r="C5" s="40">
        <v>471722.52390999597</v>
      </c>
      <c r="D5" s="59">
        <f>(C5-B5)/B5</f>
        <v>0.19123175469588552</v>
      </c>
      <c r="E5" s="41">
        <v>4126203.3461552402</v>
      </c>
      <c r="F5" s="41">
        <v>3914848.1643699799</v>
      </c>
      <c r="G5" s="59">
        <f>(F5-E5)/E5</f>
        <v>-5.12226771330112E-2</v>
      </c>
      <c r="H5" s="38" t="s">
        <v>7</v>
      </c>
    </row>
    <row r="6" spans="1:8" x14ac:dyDescent="0.25">
      <c r="A6" s="6" t="s">
        <v>8</v>
      </c>
      <c r="B6" s="7">
        <v>61233.957999999999</v>
      </c>
      <c r="C6" s="14">
        <v>110809.06531000001</v>
      </c>
      <c r="D6" s="60">
        <f t="shared" ref="D6:D11" si="0">(C6-B6)/B6</f>
        <v>0.80960155000922862</v>
      </c>
      <c r="E6" s="16">
        <v>875996.74813408498</v>
      </c>
      <c r="F6" s="16">
        <v>810963.79054000101</v>
      </c>
      <c r="G6" s="60">
        <f t="shared" ref="G6:G11" si="1">(F6-E6)/E6</f>
        <v>-7.4238811653818682E-2</v>
      </c>
      <c r="H6" s="8" t="s">
        <v>9</v>
      </c>
    </row>
    <row r="7" spans="1:8" ht="15" customHeight="1" x14ac:dyDescent="0.25">
      <c r="A7" s="6" t="s">
        <v>10</v>
      </c>
      <c r="B7" s="7">
        <v>88095.994999999995</v>
      </c>
      <c r="C7" s="14">
        <v>91986.928459999996</v>
      </c>
      <c r="D7" s="60">
        <f t="shared" si="0"/>
        <v>4.4166973311329308E-2</v>
      </c>
      <c r="E7" s="16">
        <v>711499.15596510901</v>
      </c>
      <c r="F7" s="16">
        <v>684867.07362999895</v>
      </c>
      <c r="G7" s="60">
        <f t="shared" si="1"/>
        <v>-3.7430940166028895E-2</v>
      </c>
      <c r="H7" s="8" t="s">
        <v>11</v>
      </c>
    </row>
    <row r="8" spans="1:8" x14ac:dyDescent="0.25">
      <c r="A8" s="6" t="s">
        <v>12</v>
      </c>
      <c r="B8" s="7">
        <v>69789.539000000004</v>
      </c>
      <c r="C8" s="14">
        <v>68422.166840000005</v>
      </c>
      <c r="D8" s="60">
        <f t="shared" si="0"/>
        <v>-1.9592795418809098E-2</v>
      </c>
      <c r="E8" s="16">
        <v>751701.78491391696</v>
      </c>
      <c r="F8" s="16">
        <v>723980.33312999899</v>
      </c>
      <c r="G8" s="60">
        <f t="shared" si="1"/>
        <v>-3.6878257229484367E-2</v>
      </c>
      <c r="H8" s="8" t="s">
        <v>13</v>
      </c>
    </row>
    <row r="9" spans="1:8" x14ac:dyDescent="0.25">
      <c r="A9" s="6" t="s">
        <v>14</v>
      </c>
      <c r="B9" s="7">
        <v>78874.933000000005</v>
      </c>
      <c r="C9" s="14">
        <v>102200.20765</v>
      </c>
      <c r="D9" s="60">
        <f t="shared" si="0"/>
        <v>0.29572481094849223</v>
      </c>
      <c r="E9" s="16">
        <v>760241.24698896694</v>
      </c>
      <c r="F9" s="16">
        <v>721061.13283000002</v>
      </c>
      <c r="G9" s="60">
        <f t="shared" si="1"/>
        <v>-5.1536422568684348E-2</v>
      </c>
      <c r="H9" s="8" t="s">
        <v>15</v>
      </c>
    </row>
    <row r="10" spans="1:8" x14ac:dyDescent="0.25">
      <c r="A10" s="6" t="s">
        <v>16</v>
      </c>
      <c r="B10" s="7">
        <v>22887.406999999999</v>
      </c>
      <c r="C10" s="14">
        <v>22285.461500000001</v>
      </c>
      <c r="D10" s="60">
        <f t="shared" si="0"/>
        <v>-2.6300292558261319E-2</v>
      </c>
      <c r="E10" s="16">
        <v>447561.38515982399</v>
      </c>
      <c r="F10" s="16">
        <v>432708.0012</v>
      </c>
      <c r="G10" s="60">
        <f t="shared" si="1"/>
        <v>-3.3187367034624424E-2</v>
      </c>
      <c r="H10" s="8" t="s">
        <v>17</v>
      </c>
    </row>
    <row r="11" spans="1:8" x14ac:dyDescent="0.25">
      <c r="A11" s="6" t="s">
        <v>18</v>
      </c>
      <c r="B11" s="7">
        <v>75113.759999999995</v>
      </c>
      <c r="C11" s="14">
        <v>76018.694149999705</v>
      </c>
      <c r="D11" s="60">
        <f t="shared" si="0"/>
        <v>1.2047514995916993E-2</v>
      </c>
      <c r="E11" s="16">
        <v>579203.02499333501</v>
      </c>
      <c r="F11" s="16">
        <v>541267.83303999901</v>
      </c>
      <c r="G11" s="60">
        <f t="shared" si="1"/>
        <v>-6.5495500396898873E-2</v>
      </c>
      <c r="H11" s="8" t="s">
        <v>19</v>
      </c>
    </row>
    <row r="12" spans="1:8" ht="26.25" customHeight="1" x14ac:dyDescent="0.25">
      <c r="A12" s="108" t="s">
        <v>89</v>
      </c>
      <c r="B12" s="108"/>
      <c r="C12" s="108"/>
      <c r="D12" s="108"/>
      <c r="E12" s="108"/>
      <c r="F12" s="108"/>
      <c r="G12" s="108"/>
      <c r="H12" s="108"/>
    </row>
    <row r="13" spans="1:8" ht="15" customHeight="1" x14ac:dyDescent="0.25">
      <c r="A13" s="2" t="s">
        <v>90</v>
      </c>
      <c r="B13" s="17"/>
      <c r="C13" s="17"/>
      <c r="D13" s="17"/>
      <c r="E13" s="17"/>
      <c r="F13" s="17"/>
      <c r="G13" s="17"/>
    </row>
    <row r="14" spans="1:8" ht="15.75" x14ac:dyDescent="0.25">
      <c r="A14" s="90" t="s">
        <v>91</v>
      </c>
      <c r="B14" s="17"/>
    </row>
    <row r="15" spans="1:8" ht="15.75" x14ac:dyDescent="0.25">
      <c r="A15" s="90" t="s">
        <v>92</v>
      </c>
      <c r="B15" s="17"/>
    </row>
    <row r="16" spans="1:8" ht="16.5" x14ac:dyDescent="0.25">
      <c r="A16" s="96" t="s">
        <v>110</v>
      </c>
      <c r="B16" s="17"/>
    </row>
    <row r="17" spans="1:8" ht="16.5" x14ac:dyDescent="0.25">
      <c r="A17" s="96" t="s">
        <v>111</v>
      </c>
      <c r="B17" s="17"/>
    </row>
    <row r="18" spans="1:8" x14ac:dyDescent="0.25">
      <c r="A18" s="96"/>
      <c r="B18" s="17"/>
    </row>
    <row r="19" spans="1:8" x14ac:dyDescent="0.25">
      <c r="A19" s="115" t="s">
        <v>100</v>
      </c>
      <c r="B19" s="115"/>
      <c r="C19" s="115"/>
      <c r="D19" s="115"/>
      <c r="E19" s="115"/>
      <c r="F19" s="115"/>
      <c r="G19" s="115"/>
      <c r="H19" s="115"/>
    </row>
    <row r="20" spans="1:8" x14ac:dyDescent="0.25">
      <c r="A20" s="115" t="s">
        <v>99</v>
      </c>
      <c r="B20" s="115"/>
      <c r="C20" s="115"/>
      <c r="D20" s="115"/>
      <c r="E20" s="115"/>
      <c r="F20" s="115"/>
      <c r="G20" s="115"/>
      <c r="H20" s="115"/>
    </row>
    <row r="21" spans="1:8" x14ac:dyDescent="0.25">
      <c r="B21" s="17"/>
    </row>
    <row r="22" spans="1:8" x14ac:dyDescent="0.25">
      <c r="B22" s="17"/>
    </row>
    <row r="23" spans="1:8" x14ac:dyDescent="0.25">
      <c r="B23" s="17"/>
    </row>
  </sheetData>
  <mergeCells count="8">
    <mergeCell ref="A19:H19"/>
    <mergeCell ref="A20:H20"/>
    <mergeCell ref="A1:H1"/>
    <mergeCell ref="A3:A4"/>
    <mergeCell ref="B3:C3"/>
    <mergeCell ref="H3:H4"/>
    <mergeCell ref="E3:F3"/>
    <mergeCell ref="A12:H12"/>
  </mergeCells>
  <pageMargins left="0.7" right="0.7" top="0.75" bottom="0.75" header="0.3" footer="0.3"/>
  <pageSetup paperSize="9" scale="9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7"/>
  <sheetViews>
    <sheetView showGridLines="0" zoomScale="115" zoomScaleNormal="115" workbookViewId="0">
      <selection activeCell="A2" sqref="A2"/>
    </sheetView>
  </sheetViews>
  <sheetFormatPr defaultColWidth="9.140625" defaultRowHeight="12.75" x14ac:dyDescent="0.2"/>
  <cols>
    <col min="1" max="1" width="19.140625" style="12" customWidth="1"/>
    <col min="2" max="4" width="11" style="12" customWidth="1"/>
    <col min="5" max="5" width="11.7109375" style="12" customWidth="1"/>
    <col min="6" max="13" width="11" style="12" customWidth="1"/>
    <col min="14" max="14" width="19" style="12" customWidth="1"/>
    <col min="15" max="16384" width="9.140625" style="12"/>
  </cols>
  <sheetData>
    <row r="1" spans="1:15" ht="56.25" customHeight="1" x14ac:dyDescent="0.2">
      <c r="A1" s="104" t="s">
        <v>120</v>
      </c>
      <c r="B1" s="104"/>
      <c r="C1" s="104"/>
      <c r="D1" s="104"/>
      <c r="E1" s="104"/>
      <c r="F1" s="104"/>
      <c r="G1" s="104"/>
    </row>
    <row r="2" spans="1:15" ht="13.5" customHeight="1" x14ac:dyDescent="0.2"/>
    <row r="3" spans="1:15" ht="36" customHeight="1" x14ac:dyDescent="0.2">
      <c r="A3" s="116" t="s">
        <v>73</v>
      </c>
      <c r="B3" s="118" t="s">
        <v>22</v>
      </c>
      <c r="C3" s="121"/>
      <c r="D3" s="118" t="s">
        <v>23</v>
      </c>
      <c r="E3" s="119"/>
      <c r="F3" s="118" t="s">
        <v>28</v>
      </c>
      <c r="G3" s="119"/>
      <c r="H3" s="118" t="s">
        <v>25</v>
      </c>
      <c r="I3" s="119"/>
      <c r="J3" s="118" t="s">
        <v>26</v>
      </c>
      <c r="K3" s="119"/>
      <c r="L3" s="118" t="s">
        <v>27</v>
      </c>
      <c r="M3" s="119"/>
      <c r="N3" s="116" t="s">
        <v>5</v>
      </c>
    </row>
    <row r="4" spans="1:15" ht="60" customHeight="1" x14ac:dyDescent="0.2">
      <c r="A4" s="120"/>
      <c r="B4" s="15" t="s">
        <v>29</v>
      </c>
      <c r="C4" s="15" t="s">
        <v>30</v>
      </c>
      <c r="D4" s="5" t="s">
        <v>29</v>
      </c>
      <c r="E4" s="5" t="s">
        <v>30</v>
      </c>
      <c r="F4" s="5" t="s">
        <v>29</v>
      </c>
      <c r="G4" s="5" t="s">
        <v>30</v>
      </c>
      <c r="H4" s="5" t="s">
        <v>29</v>
      </c>
      <c r="I4" s="5" t="s">
        <v>30</v>
      </c>
      <c r="J4" s="5" t="s">
        <v>29</v>
      </c>
      <c r="K4" s="5" t="s">
        <v>30</v>
      </c>
      <c r="L4" s="5" t="s">
        <v>29</v>
      </c>
      <c r="M4" s="5" t="s">
        <v>30</v>
      </c>
      <c r="N4" s="120"/>
      <c r="O4" s="12" t="s">
        <v>85</v>
      </c>
    </row>
    <row r="5" spans="1:15" ht="15" customHeight="1" x14ac:dyDescent="0.2">
      <c r="A5" s="37" t="s">
        <v>6</v>
      </c>
      <c r="B5" s="42">
        <v>69248.649999999805</v>
      </c>
      <c r="C5" s="42">
        <v>4386570.6882799696</v>
      </c>
      <c r="D5" s="42">
        <v>59289.61</v>
      </c>
      <c r="E5" s="42">
        <v>1540796.9065100099</v>
      </c>
      <c r="F5" s="42">
        <v>1311.61</v>
      </c>
      <c r="G5" s="42">
        <v>462207.82574</v>
      </c>
      <c r="H5" s="42">
        <v>665.54</v>
      </c>
      <c r="I5" s="42">
        <v>437507.79039999901</v>
      </c>
      <c r="J5" s="42">
        <v>7684.86</v>
      </c>
      <c r="K5" s="42">
        <v>1903122.34986</v>
      </c>
      <c r="L5" s="42">
        <v>297.02999999999997</v>
      </c>
      <c r="M5" s="42">
        <v>42935.815770000001</v>
      </c>
      <c r="N5" s="38" t="s">
        <v>7</v>
      </c>
    </row>
    <row r="6" spans="1:15" ht="15" customHeight="1" x14ac:dyDescent="0.2">
      <c r="A6" s="65" t="s">
        <v>8</v>
      </c>
      <c r="B6" s="43">
        <v>7889.87</v>
      </c>
      <c r="C6" s="43">
        <v>921772.855849999</v>
      </c>
      <c r="D6" s="43">
        <v>6316.72</v>
      </c>
      <c r="E6" s="43">
        <v>276969.30450999999</v>
      </c>
      <c r="F6" s="43">
        <v>211.43</v>
      </c>
      <c r="G6" s="43">
        <v>102934.645</v>
      </c>
      <c r="H6" s="43">
        <v>72</v>
      </c>
      <c r="I6" s="43">
        <v>53913.076000000001</v>
      </c>
      <c r="J6" s="43">
        <v>1240.52</v>
      </c>
      <c r="K6" s="43">
        <v>477911.97034</v>
      </c>
      <c r="L6" s="43">
        <v>49.2</v>
      </c>
      <c r="M6" s="43">
        <v>10043.86</v>
      </c>
      <c r="N6" s="44" t="s">
        <v>9</v>
      </c>
    </row>
    <row r="7" spans="1:15" ht="15" customHeight="1" x14ac:dyDescent="0.2">
      <c r="A7" s="65" t="s">
        <v>10</v>
      </c>
      <c r="B7" s="43">
        <v>8275.82</v>
      </c>
      <c r="C7" s="43">
        <v>776854.00209000101</v>
      </c>
      <c r="D7" s="43">
        <v>6692.0599999999904</v>
      </c>
      <c r="E7" s="43">
        <v>188268.22824</v>
      </c>
      <c r="F7" s="43">
        <v>225.64</v>
      </c>
      <c r="G7" s="43">
        <v>98219.125079999998</v>
      </c>
      <c r="H7" s="43">
        <v>163.87</v>
      </c>
      <c r="I7" s="43">
        <v>131166.0085</v>
      </c>
      <c r="J7" s="43">
        <v>1161</v>
      </c>
      <c r="K7" s="43">
        <v>352562.54976999998</v>
      </c>
      <c r="L7" s="43">
        <v>33.25</v>
      </c>
      <c r="M7" s="43">
        <v>6638.0905000000002</v>
      </c>
      <c r="N7" s="44" t="s">
        <v>11</v>
      </c>
    </row>
    <row r="8" spans="1:15" ht="15" customHeight="1" x14ac:dyDescent="0.2">
      <c r="A8" s="65" t="s">
        <v>12</v>
      </c>
      <c r="B8" s="43">
        <v>8389.3100000000104</v>
      </c>
      <c r="C8" s="43">
        <v>792402.49996999803</v>
      </c>
      <c r="D8" s="43">
        <v>6661.1600000000099</v>
      </c>
      <c r="E8" s="43">
        <v>177556.29256999999</v>
      </c>
      <c r="F8" s="43">
        <v>251.75</v>
      </c>
      <c r="G8" s="43">
        <v>113560.4828</v>
      </c>
      <c r="H8" s="43">
        <v>155.11000000000001</v>
      </c>
      <c r="I8" s="43">
        <v>124931.0649</v>
      </c>
      <c r="J8" s="43">
        <v>1295.8599999999999</v>
      </c>
      <c r="K8" s="43">
        <v>366995.32270000002</v>
      </c>
      <c r="L8" s="43">
        <v>25.43</v>
      </c>
      <c r="M8" s="43">
        <v>9359.3369999999995</v>
      </c>
      <c r="N8" s="44" t="s">
        <v>13</v>
      </c>
    </row>
    <row r="9" spans="1:15" ht="15" customHeight="1" x14ac:dyDescent="0.2">
      <c r="A9" s="65" t="s">
        <v>14</v>
      </c>
      <c r="B9" s="43">
        <v>12167.24</v>
      </c>
      <c r="C9" s="43">
        <v>823261.34048000094</v>
      </c>
      <c r="D9" s="43">
        <v>10171.23</v>
      </c>
      <c r="E9" s="43">
        <v>280150.21048000001</v>
      </c>
      <c r="F9" s="43">
        <v>290.11</v>
      </c>
      <c r="G9" s="43">
        <v>89763.186300000001</v>
      </c>
      <c r="H9" s="43">
        <v>122.06</v>
      </c>
      <c r="I9" s="43">
        <v>78537.384999999995</v>
      </c>
      <c r="J9" s="43">
        <v>1540.39</v>
      </c>
      <c r="K9" s="43">
        <v>368788.20559999999</v>
      </c>
      <c r="L9" s="43">
        <v>43.45</v>
      </c>
      <c r="M9" s="43">
        <v>6022.3531000000003</v>
      </c>
      <c r="N9" s="44" t="s">
        <v>15</v>
      </c>
    </row>
    <row r="10" spans="1:15" ht="15" customHeight="1" x14ac:dyDescent="0.2">
      <c r="A10" s="65" t="s">
        <v>16</v>
      </c>
      <c r="B10" s="43">
        <v>12860.66</v>
      </c>
      <c r="C10" s="43">
        <v>454993.46269999997</v>
      </c>
      <c r="D10" s="43">
        <v>11731.63</v>
      </c>
      <c r="E10" s="43">
        <v>310151.65578999999</v>
      </c>
      <c r="F10" s="43">
        <v>91.56</v>
      </c>
      <c r="G10" s="43">
        <v>15432.012000000001</v>
      </c>
      <c r="H10" s="43">
        <v>49.57</v>
      </c>
      <c r="I10" s="43">
        <v>9295.3801000000003</v>
      </c>
      <c r="J10" s="43">
        <v>900.4</v>
      </c>
      <c r="K10" s="43">
        <v>115827.35115</v>
      </c>
      <c r="L10" s="43">
        <v>87.5</v>
      </c>
      <c r="M10" s="43">
        <v>4287.0636599999998</v>
      </c>
      <c r="N10" s="44" t="s">
        <v>17</v>
      </c>
    </row>
    <row r="11" spans="1:15" ht="15" customHeight="1" x14ac:dyDescent="0.2">
      <c r="A11" s="65" t="s">
        <v>18</v>
      </c>
      <c r="B11" s="43">
        <v>19665.749999999902</v>
      </c>
      <c r="C11" s="43">
        <v>617286.52719000005</v>
      </c>
      <c r="D11" s="43">
        <v>17716.809999999899</v>
      </c>
      <c r="E11" s="43">
        <v>307701.21492</v>
      </c>
      <c r="F11" s="43">
        <v>241.12</v>
      </c>
      <c r="G11" s="43">
        <v>42298.374559999997</v>
      </c>
      <c r="H11" s="43">
        <v>102.93</v>
      </c>
      <c r="I11" s="43">
        <v>39664.875899999999</v>
      </c>
      <c r="J11" s="43">
        <v>1546.69</v>
      </c>
      <c r="K11" s="43">
        <v>221036.9503</v>
      </c>
      <c r="L11" s="43">
        <v>58.2</v>
      </c>
      <c r="M11" s="43">
        <v>6585.1115099999997</v>
      </c>
      <c r="N11" s="44" t="s">
        <v>19</v>
      </c>
    </row>
    <row r="12" spans="1:15" ht="24.75" customHeight="1" x14ac:dyDescent="0.2">
      <c r="A12" s="108" t="s">
        <v>89</v>
      </c>
      <c r="B12" s="108"/>
      <c r="C12" s="108"/>
      <c r="D12" s="108"/>
      <c r="E12" s="108"/>
      <c r="F12" s="108"/>
      <c r="G12" s="108"/>
    </row>
    <row r="13" spans="1:15" ht="15" customHeight="1" x14ac:dyDescent="0.2">
      <c r="A13" s="2" t="s">
        <v>90</v>
      </c>
      <c r="B13" s="23"/>
      <c r="C13" s="23"/>
      <c r="D13" s="23"/>
      <c r="E13" s="23"/>
    </row>
    <row r="14" spans="1:15" ht="15" customHeight="1" x14ac:dyDescent="0.2">
      <c r="A14" s="90" t="s">
        <v>91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</row>
    <row r="15" spans="1:15" ht="15" customHeight="1" x14ac:dyDescent="0.2">
      <c r="A15" s="90" t="s">
        <v>92</v>
      </c>
    </row>
    <row r="16" spans="1:15" ht="15.75" x14ac:dyDescent="0.2">
      <c r="A16" s="96" t="s">
        <v>110</v>
      </c>
    </row>
    <row r="17" spans="1:1" ht="15.75" x14ac:dyDescent="0.2">
      <c r="A17" s="96" t="s">
        <v>111</v>
      </c>
    </row>
  </sheetData>
  <mergeCells count="10">
    <mergeCell ref="A1:G1"/>
    <mergeCell ref="A3:A4"/>
    <mergeCell ref="B3:C3"/>
    <mergeCell ref="D3:E3"/>
    <mergeCell ref="F3:G3"/>
    <mergeCell ref="A12:G12"/>
    <mergeCell ref="H3:I3"/>
    <mergeCell ref="J3:K3"/>
    <mergeCell ref="L3:M3"/>
    <mergeCell ref="N3:N4"/>
  </mergeCells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7"/>
  <sheetViews>
    <sheetView showGridLines="0" zoomScale="145" zoomScaleNormal="145" workbookViewId="0">
      <selection activeCell="A2" sqref="A2"/>
    </sheetView>
  </sheetViews>
  <sheetFormatPr defaultColWidth="9.140625" defaultRowHeight="12.75" x14ac:dyDescent="0.2"/>
  <cols>
    <col min="1" max="1" width="18.7109375" style="12" customWidth="1"/>
    <col min="2" max="2" width="17.28515625" style="12" customWidth="1"/>
    <col min="3" max="3" width="12.42578125" style="12" customWidth="1"/>
    <col min="4" max="4" width="12.5703125" style="12" customWidth="1"/>
    <col min="5" max="5" width="11.28515625" style="12" customWidth="1"/>
    <col min="6" max="6" width="13.42578125" style="12" customWidth="1"/>
    <col min="7" max="7" width="12" style="12" customWidth="1"/>
    <col min="8" max="10" width="11" style="12" customWidth="1"/>
    <col min="11" max="11" width="11.85546875" style="12" customWidth="1"/>
    <col min="12" max="12" width="11" style="12" customWidth="1"/>
    <col min="13" max="13" width="18.140625" style="12" customWidth="1"/>
    <col min="14" max="17" width="10" style="12" customWidth="1"/>
    <col min="18" max="18" width="9.28515625" style="12" customWidth="1"/>
    <col min="19" max="20" width="10" style="12" customWidth="1"/>
    <col min="21" max="21" width="15.140625" style="12" customWidth="1"/>
    <col min="22" max="16384" width="9.140625" style="12"/>
  </cols>
  <sheetData>
    <row r="1" spans="1:15" ht="57.75" customHeight="1" x14ac:dyDescent="0.2">
      <c r="A1" s="104" t="s">
        <v>116</v>
      </c>
      <c r="B1" s="104"/>
      <c r="C1" s="104"/>
      <c r="D1" s="104"/>
      <c r="E1" s="104"/>
      <c r="F1" s="104"/>
      <c r="G1" s="11"/>
      <c r="H1" s="11"/>
    </row>
    <row r="2" spans="1:15" ht="15" customHeight="1" x14ac:dyDescent="0.2">
      <c r="A2" s="24"/>
      <c r="B2" s="24"/>
      <c r="C2" s="24"/>
      <c r="D2" s="24"/>
      <c r="E2" s="24"/>
      <c r="F2" s="24"/>
      <c r="G2" s="11"/>
      <c r="H2" s="11"/>
      <c r="M2" s="27"/>
    </row>
    <row r="3" spans="1:15" ht="15" customHeight="1" x14ac:dyDescent="0.2">
      <c r="M3" s="27"/>
    </row>
    <row r="4" spans="1:15" ht="20.100000000000001" customHeight="1" x14ac:dyDescent="0.2">
      <c r="A4" s="116" t="s">
        <v>4</v>
      </c>
      <c r="B4" s="116" t="s">
        <v>31</v>
      </c>
      <c r="C4" s="116" t="s">
        <v>32</v>
      </c>
      <c r="D4" s="116" t="s">
        <v>33</v>
      </c>
      <c r="E4" s="116" t="s">
        <v>34</v>
      </c>
      <c r="F4" s="5" t="s">
        <v>35</v>
      </c>
      <c r="G4" s="109" t="s">
        <v>36</v>
      </c>
      <c r="H4" s="112"/>
      <c r="I4" s="110"/>
      <c r="J4" s="109" t="s">
        <v>37</v>
      </c>
      <c r="K4" s="112"/>
      <c r="L4" s="110"/>
      <c r="M4" s="116" t="s">
        <v>5</v>
      </c>
    </row>
    <row r="5" spans="1:15" ht="69.95" customHeight="1" x14ac:dyDescent="0.2">
      <c r="A5" s="120"/>
      <c r="B5" s="120"/>
      <c r="C5" s="120"/>
      <c r="D5" s="120"/>
      <c r="E5" s="120"/>
      <c r="F5" s="5" t="s">
        <v>29</v>
      </c>
      <c r="G5" s="5" t="s">
        <v>29</v>
      </c>
      <c r="H5" s="5" t="s">
        <v>33</v>
      </c>
      <c r="I5" s="5" t="s">
        <v>34</v>
      </c>
      <c r="J5" s="5" t="s">
        <v>29</v>
      </c>
      <c r="K5" s="5" t="s">
        <v>33</v>
      </c>
      <c r="L5" s="5" t="s">
        <v>34</v>
      </c>
      <c r="M5" s="120"/>
    </row>
    <row r="6" spans="1:15" ht="16.5" customHeight="1" x14ac:dyDescent="0.2">
      <c r="A6" s="58"/>
      <c r="B6" s="112">
        <v>2020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58"/>
    </row>
    <row r="7" spans="1:15" ht="14.25" x14ac:dyDescent="0.2">
      <c r="A7" s="37" t="s">
        <v>6</v>
      </c>
      <c r="B7" s="42">
        <v>92453</v>
      </c>
      <c r="C7" s="42">
        <v>91768</v>
      </c>
      <c r="D7" s="42">
        <v>4522198.9381552404</v>
      </c>
      <c r="E7" s="45">
        <v>49.278604068468702</v>
      </c>
      <c r="F7" s="42">
        <v>685</v>
      </c>
      <c r="G7" s="42">
        <v>16641</v>
      </c>
      <c r="H7" s="42">
        <v>7245.1049990546899</v>
      </c>
      <c r="I7" s="45">
        <v>0.435376780184766</v>
      </c>
      <c r="J7" s="42">
        <v>10908</v>
      </c>
      <c r="K7" s="42">
        <v>15605.424001707799</v>
      </c>
      <c r="L7" s="45">
        <v>1.4306402641829701</v>
      </c>
      <c r="M7" s="38" t="s">
        <v>7</v>
      </c>
    </row>
    <row r="8" spans="1:15" x14ac:dyDescent="0.2">
      <c r="A8" s="65" t="s">
        <v>8</v>
      </c>
      <c r="B8" s="43">
        <v>10535</v>
      </c>
      <c r="C8" s="43">
        <v>10448</v>
      </c>
      <c r="D8" s="43">
        <v>937230.70613408496</v>
      </c>
      <c r="E8" s="66">
        <v>89.704317202726301</v>
      </c>
      <c r="F8" s="43">
        <v>87</v>
      </c>
      <c r="G8" s="43">
        <v>1391</v>
      </c>
      <c r="H8" s="43">
        <v>573.11199992346803</v>
      </c>
      <c r="I8" s="66">
        <v>0.41201437809019997</v>
      </c>
      <c r="J8" s="43">
        <v>773</v>
      </c>
      <c r="K8" s="43">
        <v>1111.81499921155</v>
      </c>
      <c r="L8" s="66">
        <v>1.4383117712956699</v>
      </c>
      <c r="M8" s="44" t="s">
        <v>9</v>
      </c>
    </row>
    <row r="9" spans="1:15" x14ac:dyDescent="0.2">
      <c r="A9" s="65" t="s">
        <v>10</v>
      </c>
      <c r="B9" s="43">
        <v>10423</v>
      </c>
      <c r="C9" s="43">
        <v>10311</v>
      </c>
      <c r="D9" s="43">
        <v>799595.150965109</v>
      </c>
      <c r="E9" s="66">
        <v>77.547779164495196</v>
      </c>
      <c r="F9" s="43">
        <v>112</v>
      </c>
      <c r="G9" s="43">
        <v>989</v>
      </c>
      <c r="H9" s="43">
        <v>441.17800009411599</v>
      </c>
      <c r="I9" s="66">
        <v>0.44608493437220997</v>
      </c>
      <c r="J9" s="43">
        <v>881</v>
      </c>
      <c r="K9" s="43">
        <v>1277.1710011702801</v>
      </c>
      <c r="L9" s="66">
        <v>1.4496833157437901</v>
      </c>
      <c r="M9" s="44" t="s">
        <v>11</v>
      </c>
    </row>
    <row r="10" spans="1:15" x14ac:dyDescent="0.2">
      <c r="A10" s="65" t="s">
        <v>12</v>
      </c>
      <c r="B10" s="43">
        <v>11379</v>
      </c>
      <c r="C10" s="43">
        <v>11275</v>
      </c>
      <c r="D10" s="43">
        <v>821491.32391391695</v>
      </c>
      <c r="E10" s="66">
        <v>72.859540923628998</v>
      </c>
      <c r="F10" s="43">
        <v>104</v>
      </c>
      <c r="G10" s="43">
        <v>1178</v>
      </c>
      <c r="H10" s="43">
        <v>472.474000120521</v>
      </c>
      <c r="I10" s="66">
        <v>0.40108149416003402</v>
      </c>
      <c r="J10" s="43">
        <v>1108</v>
      </c>
      <c r="K10" s="43">
        <v>1625.4020005013001</v>
      </c>
      <c r="L10" s="66">
        <v>1.4669693145318601</v>
      </c>
      <c r="M10" s="44" t="s">
        <v>13</v>
      </c>
    </row>
    <row r="11" spans="1:15" x14ac:dyDescent="0.2">
      <c r="A11" s="65" t="s">
        <v>14</v>
      </c>
      <c r="B11" s="43">
        <v>14618</v>
      </c>
      <c r="C11" s="43">
        <v>14507</v>
      </c>
      <c r="D11" s="43">
        <v>839116.17998896702</v>
      </c>
      <c r="E11" s="66">
        <v>57.842157578339197</v>
      </c>
      <c r="F11" s="43">
        <v>111</v>
      </c>
      <c r="G11" s="43">
        <v>1990</v>
      </c>
      <c r="H11" s="43">
        <v>851.47000051033501</v>
      </c>
      <c r="I11" s="66">
        <v>0.42787437211574603</v>
      </c>
      <c r="J11" s="43">
        <v>1736</v>
      </c>
      <c r="K11" s="43">
        <v>2493.6839984162498</v>
      </c>
      <c r="L11" s="66">
        <v>1.43645391613839</v>
      </c>
      <c r="M11" s="44" t="s">
        <v>15</v>
      </c>
    </row>
    <row r="12" spans="1:15" x14ac:dyDescent="0.2">
      <c r="A12" s="65" t="s">
        <v>16</v>
      </c>
      <c r="B12" s="43">
        <v>17303</v>
      </c>
      <c r="C12" s="43">
        <v>17197</v>
      </c>
      <c r="D12" s="43">
        <v>470448.79215982399</v>
      </c>
      <c r="E12" s="66">
        <v>27.356445435821598</v>
      </c>
      <c r="F12" s="43">
        <v>106</v>
      </c>
      <c r="G12" s="43">
        <v>4095</v>
      </c>
      <c r="H12" s="43">
        <v>1919.8340014042001</v>
      </c>
      <c r="I12" s="66">
        <v>0.46882393196683703</v>
      </c>
      <c r="J12" s="43">
        <v>2108</v>
      </c>
      <c r="K12" s="43">
        <v>2970.4630029395798</v>
      </c>
      <c r="L12" s="66">
        <v>1.4091380469352901</v>
      </c>
      <c r="M12" s="44" t="s">
        <v>17</v>
      </c>
    </row>
    <row r="13" spans="1:15" x14ac:dyDescent="0.2">
      <c r="A13" s="65" t="s">
        <v>18</v>
      </c>
      <c r="B13" s="43">
        <v>28195</v>
      </c>
      <c r="C13" s="43">
        <v>28030</v>
      </c>
      <c r="D13" s="43">
        <v>654316.78499333502</v>
      </c>
      <c r="E13" s="66">
        <v>23.343445772149</v>
      </c>
      <c r="F13" s="43">
        <v>165</v>
      </c>
      <c r="G13" s="43">
        <v>6998</v>
      </c>
      <c r="H13" s="43">
        <v>2987.0369970020502</v>
      </c>
      <c r="I13" s="66">
        <v>0.42684152572192802</v>
      </c>
      <c r="J13" s="43">
        <v>4302</v>
      </c>
      <c r="K13" s="43">
        <v>6126.8889994688598</v>
      </c>
      <c r="L13" s="66">
        <v>1.4241954903460901</v>
      </c>
      <c r="M13" s="44" t="s">
        <v>19</v>
      </c>
    </row>
    <row r="14" spans="1:15" ht="14.25" customHeight="1" x14ac:dyDescent="0.2">
      <c r="A14" s="58"/>
      <c r="B14" s="112">
        <v>2023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58"/>
    </row>
    <row r="15" spans="1:15" ht="14.25" x14ac:dyDescent="0.2">
      <c r="A15" s="37" t="s">
        <v>6</v>
      </c>
      <c r="B15" s="42">
        <v>69741.609999999593</v>
      </c>
      <c r="C15" s="42">
        <v>69248.649999999601</v>
      </c>
      <c r="D15" s="42">
        <v>4386570.6882799901</v>
      </c>
      <c r="E15" s="45">
        <v>63.345215946881503</v>
      </c>
      <c r="F15" s="42">
        <v>492.96</v>
      </c>
      <c r="G15" s="42">
        <v>9561.5699999999906</v>
      </c>
      <c r="H15" s="42">
        <v>4364.7393899999997</v>
      </c>
      <c r="I15" s="45">
        <v>0.45648773057144398</v>
      </c>
      <c r="J15" s="42">
        <v>6866.16</v>
      </c>
      <c r="K15" s="42">
        <v>10039.05752</v>
      </c>
      <c r="L15" s="45">
        <v>1.46210655155138</v>
      </c>
      <c r="M15" s="38" t="s">
        <v>7</v>
      </c>
      <c r="N15" s="78"/>
      <c r="O15" s="78"/>
    </row>
    <row r="16" spans="1:15" x14ac:dyDescent="0.2">
      <c r="A16" s="65" t="s">
        <v>8</v>
      </c>
      <c r="B16" s="43">
        <v>7949.4099999999899</v>
      </c>
      <c r="C16" s="43">
        <v>7889.8699999999899</v>
      </c>
      <c r="D16" s="43">
        <v>921772.85584999796</v>
      </c>
      <c r="E16" s="66">
        <v>116.82991682372401</v>
      </c>
      <c r="F16" s="43">
        <v>59.54</v>
      </c>
      <c r="G16" s="43">
        <v>584.85</v>
      </c>
      <c r="H16" s="43">
        <v>277.58280000000002</v>
      </c>
      <c r="I16" s="66">
        <v>0.47462221082328798</v>
      </c>
      <c r="J16" s="43">
        <v>401.11</v>
      </c>
      <c r="K16" s="43">
        <v>576.45183999999995</v>
      </c>
      <c r="L16" s="66">
        <v>1.4371415322480099</v>
      </c>
      <c r="M16" s="44" t="s">
        <v>9</v>
      </c>
    </row>
    <row r="17" spans="1:13" x14ac:dyDescent="0.2">
      <c r="A17" s="65" t="s">
        <v>10</v>
      </c>
      <c r="B17" s="43">
        <v>8381.8199999999906</v>
      </c>
      <c r="C17" s="43">
        <v>8275.82</v>
      </c>
      <c r="D17" s="43">
        <v>776854.00208999997</v>
      </c>
      <c r="E17" s="66">
        <v>93.870335760081801</v>
      </c>
      <c r="F17" s="43">
        <v>106</v>
      </c>
      <c r="G17" s="43">
        <v>673.3</v>
      </c>
      <c r="H17" s="43">
        <v>325.34663</v>
      </c>
      <c r="I17" s="66">
        <v>0.48321198574186902</v>
      </c>
      <c r="J17" s="43">
        <v>604.67999999999995</v>
      </c>
      <c r="K17" s="43">
        <v>883.15354000000002</v>
      </c>
      <c r="L17" s="66">
        <v>1.4605304293179899</v>
      </c>
      <c r="M17" s="44" t="s">
        <v>11</v>
      </c>
    </row>
    <row r="18" spans="1:13" x14ac:dyDescent="0.2">
      <c r="A18" s="65" t="s">
        <v>12</v>
      </c>
      <c r="B18" s="43">
        <v>8472.3100000000195</v>
      </c>
      <c r="C18" s="43">
        <v>8389.3100000000195</v>
      </c>
      <c r="D18" s="43">
        <v>792402.49996999803</v>
      </c>
      <c r="E18" s="66">
        <v>94.4538346979664</v>
      </c>
      <c r="F18" s="43">
        <v>83</v>
      </c>
      <c r="G18" s="43">
        <v>848.69</v>
      </c>
      <c r="H18" s="43">
        <v>312.54667000000001</v>
      </c>
      <c r="I18" s="66">
        <v>0.368269533045046</v>
      </c>
      <c r="J18" s="43">
        <v>644.19000000000005</v>
      </c>
      <c r="K18" s="43">
        <v>946.32681000000002</v>
      </c>
      <c r="L18" s="66">
        <v>1.46901816234341</v>
      </c>
      <c r="M18" s="44" t="s">
        <v>13</v>
      </c>
    </row>
    <row r="19" spans="1:13" x14ac:dyDescent="0.2">
      <c r="A19" s="65" t="s">
        <v>14</v>
      </c>
      <c r="B19" s="43">
        <v>12245.24</v>
      </c>
      <c r="C19" s="43">
        <v>12167.24</v>
      </c>
      <c r="D19" s="43">
        <v>823261.34048000199</v>
      </c>
      <c r="E19" s="66">
        <v>67.662127194006402</v>
      </c>
      <c r="F19" s="43">
        <v>78</v>
      </c>
      <c r="G19" s="43">
        <v>1473.77</v>
      </c>
      <c r="H19" s="43">
        <v>727.26202999999998</v>
      </c>
      <c r="I19" s="66">
        <v>0.49347050760973599</v>
      </c>
      <c r="J19" s="43">
        <v>1122.22</v>
      </c>
      <c r="K19" s="43">
        <v>1641.7537</v>
      </c>
      <c r="L19" s="66">
        <v>1.46295173851829</v>
      </c>
      <c r="M19" s="44" t="s">
        <v>15</v>
      </c>
    </row>
    <row r="20" spans="1:13" x14ac:dyDescent="0.2">
      <c r="A20" s="65" t="s">
        <v>16</v>
      </c>
      <c r="B20" s="43">
        <v>12920.08</v>
      </c>
      <c r="C20" s="43">
        <v>12860.66</v>
      </c>
      <c r="D20" s="43">
        <v>454993.46270000102</v>
      </c>
      <c r="E20" s="66">
        <v>35.378702391634803</v>
      </c>
      <c r="F20" s="43">
        <v>59.42</v>
      </c>
      <c r="G20" s="43">
        <v>2281.59</v>
      </c>
      <c r="H20" s="43">
        <v>1032.0473</v>
      </c>
      <c r="I20" s="66">
        <v>0.45233687910623699</v>
      </c>
      <c r="J20" s="43">
        <v>1402.25</v>
      </c>
      <c r="K20" s="43">
        <v>2063.45352</v>
      </c>
      <c r="L20" s="66">
        <v>1.4715304118381201</v>
      </c>
      <c r="M20" s="44" t="s">
        <v>17</v>
      </c>
    </row>
    <row r="21" spans="1:13" x14ac:dyDescent="0.2">
      <c r="A21" s="65" t="s">
        <v>18</v>
      </c>
      <c r="B21" s="43">
        <v>19772.75</v>
      </c>
      <c r="C21" s="43">
        <v>19665.75</v>
      </c>
      <c r="D21" s="43">
        <v>617286.527189999</v>
      </c>
      <c r="E21" s="66">
        <v>31.388913577666699</v>
      </c>
      <c r="F21" s="43">
        <v>107</v>
      </c>
      <c r="G21" s="43">
        <v>3699.37</v>
      </c>
      <c r="H21" s="43">
        <v>1689.9539600000001</v>
      </c>
      <c r="I21" s="66">
        <v>0.45682209673538998</v>
      </c>
      <c r="J21" s="43">
        <v>2691.71</v>
      </c>
      <c r="K21" s="43">
        <v>3927.9181100000001</v>
      </c>
      <c r="L21" s="66">
        <v>1.4592649691088599</v>
      </c>
      <c r="M21" s="44" t="s">
        <v>19</v>
      </c>
    </row>
    <row r="22" spans="1:13" ht="14.25" customHeight="1" x14ac:dyDescent="0.2">
      <c r="A22" s="58"/>
      <c r="B22" s="112" t="s">
        <v>109</v>
      </c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58"/>
    </row>
    <row r="23" spans="1:13" ht="14.25" x14ac:dyDescent="0.2">
      <c r="A23" s="37" t="s">
        <v>6</v>
      </c>
      <c r="B23" s="67">
        <f>(B15-B7)/B7</f>
        <v>-0.2456533590040389</v>
      </c>
      <c r="C23" s="67">
        <f t="shared" ref="C23:L23" si="0">(C15-C7)/C7</f>
        <v>-0.24539436404847439</v>
      </c>
      <c r="D23" s="67">
        <f t="shared" si="0"/>
        <v>-2.9991659307800747E-2</v>
      </c>
      <c r="E23" s="67">
        <f t="shared" si="0"/>
        <v>0.28545069699759273</v>
      </c>
      <c r="F23" s="67">
        <f t="shared" si="0"/>
        <v>-0.28035036496350368</v>
      </c>
      <c r="G23" s="67">
        <f t="shared" si="0"/>
        <v>-0.42542094826032145</v>
      </c>
      <c r="H23" s="67">
        <f t="shared" si="0"/>
        <v>-0.3975602298973594</v>
      </c>
      <c r="I23" s="67">
        <f t="shared" si="0"/>
        <v>4.8488921199975069E-2</v>
      </c>
      <c r="J23" s="67">
        <f t="shared" si="0"/>
        <v>-0.37053905390539055</v>
      </c>
      <c r="K23" s="67">
        <f t="shared" si="0"/>
        <v>-0.3566943442932814</v>
      </c>
      <c r="L23" s="67">
        <f t="shared" si="0"/>
        <v>2.1994548983549092E-2</v>
      </c>
      <c r="M23" s="38" t="s">
        <v>7</v>
      </c>
    </row>
    <row r="24" spans="1:13" x14ac:dyDescent="0.2">
      <c r="A24" s="65" t="s">
        <v>8</v>
      </c>
      <c r="B24" s="68">
        <f t="shared" ref="B24:L24" si="1">(B16-B8)/B8</f>
        <v>-0.24542857142857238</v>
      </c>
      <c r="C24" s="68">
        <f t="shared" si="1"/>
        <v>-0.24484398928024598</v>
      </c>
      <c r="D24" s="68">
        <f t="shared" si="1"/>
        <v>-1.6493111229622399E-2</v>
      </c>
      <c r="E24" s="68">
        <f t="shared" si="1"/>
        <v>0.30238900943524821</v>
      </c>
      <c r="F24" s="68">
        <f t="shared" si="1"/>
        <v>-0.31563218390804598</v>
      </c>
      <c r="G24" s="68">
        <f t="shared" si="1"/>
        <v>-0.5795470884255931</v>
      </c>
      <c r="H24" s="68">
        <f t="shared" si="1"/>
        <v>-0.51565697448828895</v>
      </c>
      <c r="I24" s="68">
        <f t="shared" si="1"/>
        <v>0.15195545607726735</v>
      </c>
      <c r="J24" s="68">
        <f t="shared" si="1"/>
        <v>-0.48109961190168177</v>
      </c>
      <c r="K24" s="68">
        <f t="shared" si="1"/>
        <v>-0.48152179957205643</v>
      </c>
      <c r="L24" s="68">
        <f t="shared" si="1"/>
        <v>-8.1361987784179894E-4</v>
      </c>
      <c r="M24" s="44" t="s">
        <v>9</v>
      </c>
    </row>
    <row r="25" spans="1:13" x14ac:dyDescent="0.2">
      <c r="A25" s="65" t="s">
        <v>10</v>
      </c>
      <c r="B25" s="68">
        <f t="shared" ref="B25:L25" si="2">(B17-B9)/B9</f>
        <v>-0.19583421279861934</v>
      </c>
      <c r="C25" s="68">
        <f t="shared" si="2"/>
        <v>-0.19737949762389684</v>
      </c>
      <c r="D25" s="68">
        <f t="shared" si="2"/>
        <v>-2.8440828896549131E-2</v>
      </c>
      <c r="E25" s="68">
        <f t="shared" si="2"/>
        <v>0.21048386906042815</v>
      </c>
      <c r="F25" s="68">
        <f t="shared" si="2"/>
        <v>-5.3571428571428568E-2</v>
      </c>
      <c r="G25" s="68">
        <f t="shared" si="2"/>
        <v>-0.31921132457027307</v>
      </c>
      <c r="H25" s="68">
        <f t="shared" si="2"/>
        <v>-0.26255019531664275</v>
      </c>
      <c r="I25" s="68">
        <f t="shared" si="2"/>
        <v>8.3228660079966987E-2</v>
      </c>
      <c r="J25" s="68">
        <f t="shared" si="2"/>
        <v>-0.31364358683314419</v>
      </c>
      <c r="K25" s="68">
        <f t="shared" si="2"/>
        <v>-0.30850799212418645</v>
      </c>
      <c r="L25" s="68">
        <f t="shared" si="2"/>
        <v>7.4824021608019525E-3</v>
      </c>
      <c r="M25" s="44" t="s">
        <v>11</v>
      </c>
    </row>
    <row r="26" spans="1:13" x14ac:dyDescent="0.2">
      <c r="A26" s="65" t="s">
        <v>12</v>
      </c>
      <c r="B26" s="68">
        <f t="shared" ref="B26:L26" si="3">(B18-B10)/B10</f>
        <v>-0.25544336057649886</v>
      </c>
      <c r="C26" s="68">
        <f t="shared" si="3"/>
        <v>-0.25593702882483199</v>
      </c>
      <c r="D26" s="68">
        <f t="shared" si="3"/>
        <v>-3.5409776216902687E-2</v>
      </c>
      <c r="E26" s="68">
        <f t="shared" si="3"/>
        <v>0.2963825121677946</v>
      </c>
      <c r="F26" s="68">
        <f t="shared" si="3"/>
        <v>-0.20192307692307693</v>
      </c>
      <c r="G26" s="68">
        <f t="shared" si="3"/>
        <v>-0.27955008488964339</v>
      </c>
      <c r="H26" s="68">
        <f t="shared" si="3"/>
        <v>-0.33848916571012572</v>
      </c>
      <c r="I26" s="68">
        <f t="shared" si="3"/>
        <v>-8.180871367227889E-2</v>
      </c>
      <c r="J26" s="68">
        <f t="shared" si="3"/>
        <v>-0.41860108303249094</v>
      </c>
      <c r="K26" s="68">
        <f t="shared" si="3"/>
        <v>-0.41778907020654726</v>
      </c>
      <c r="L26" s="68">
        <f t="shared" si="3"/>
        <v>1.3966534891043255E-3</v>
      </c>
      <c r="M26" s="44" t="s">
        <v>13</v>
      </c>
    </row>
    <row r="27" spans="1:13" x14ac:dyDescent="0.2">
      <c r="A27" s="65" t="s">
        <v>14</v>
      </c>
      <c r="B27" s="68">
        <f t="shared" ref="B27:L27" si="4">(B19-B11)/B11</f>
        <v>-0.16231769051853881</v>
      </c>
      <c r="C27" s="68">
        <f t="shared" si="4"/>
        <v>-0.1612848969463018</v>
      </c>
      <c r="D27" s="68">
        <f t="shared" si="4"/>
        <v>-1.889468930175258E-2</v>
      </c>
      <c r="E27" s="68">
        <f t="shared" si="4"/>
        <v>0.16977184162550324</v>
      </c>
      <c r="F27" s="68">
        <f t="shared" si="4"/>
        <v>-0.29729729729729731</v>
      </c>
      <c r="G27" s="68">
        <f t="shared" si="4"/>
        <v>-0.25941206030150754</v>
      </c>
      <c r="H27" s="68">
        <f t="shared" si="4"/>
        <v>-0.14587474653938487</v>
      </c>
      <c r="I27" s="68">
        <f t="shared" si="4"/>
        <v>0.15330699796211511</v>
      </c>
      <c r="J27" s="68">
        <f t="shared" si="4"/>
        <v>-0.35355990783410135</v>
      </c>
      <c r="K27" s="68">
        <f t="shared" si="4"/>
        <v>-0.34163522681996383</v>
      </c>
      <c r="L27" s="68">
        <f t="shared" si="4"/>
        <v>1.8446691593931447E-2</v>
      </c>
      <c r="M27" s="44" t="s">
        <v>15</v>
      </c>
    </row>
    <row r="28" spans="1:13" x14ac:dyDescent="0.2">
      <c r="A28" s="65" t="s">
        <v>16</v>
      </c>
      <c r="B28" s="68">
        <f t="shared" ref="B28:L28" si="5">(B20-B12)/B12</f>
        <v>-0.25330405132058026</v>
      </c>
      <c r="C28" s="68">
        <f t="shared" si="5"/>
        <v>-0.252156771529918</v>
      </c>
      <c r="D28" s="68">
        <f t="shared" si="5"/>
        <v>-3.2852309788846012E-2</v>
      </c>
      <c r="E28" s="68">
        <f t="shared" si="5"/>
        <v>0.29324924448366191</v>
      </c>
      <c r="F28" s="68">
        <f t="shared" si="5"/>
        <v>-0.43943396226415093</v>
      </c>
      <c r="G28" s="68">
        <f t="shared" si="5"/>
        <v>-0.44283516483516477</v>
      </c>
      <c r="H28" s="68">
        <f t="shared" si="5"/>
        <v>-0.46242888747405114</v>
      </c>
      <c r="I28" s="68">
        <f t="shared" si="5"/>
        <v>-3.5166832869287644E-2</v>
      </c>
      <c r="J28" s="68">
        <f t="shared" si="5"/>
        <v>-0.33479601518026564</v>
      </c>
      <c r="K28" s="68">
        <f t="shared" si="5"/>
        <v>-0.30534279741642978</v>
      </c>
      <c r="L28" s="68">
        <f t="shared" si="5"/>
        <v>4.4276971329051847E-2</v>
      </c>
      <c r="M28" s="44" t="s">
        <v>17</v>
      </c>
    </row>
    <row r="29" spans="1:13" x14ac:dyDescent="0.2">
      <c r="A29" s="65" t="s">
        <v>18</v>
      </c>
      <c r="B29" s="68">
        <f t="shared" ref="B29:L29" si="6">(B21-B13)/B13</f>
        <v>-0.29871431104805818</v>
      </c>
      <c r="C29" s="68">
        <f t="shared" si="6"/>
        <v>-0.29840349625401358</v>
      </c>
      <c r="D29" s="68">
        <f t="shared" si="6"/>
        <v>-5.6593776367380236E-2</v>
      </c>
      <c r="E29" s="68">
        <f t="shared" si="6"/>
        <v>0.34465639237874318</v>
      </c>
      <c r="F29" s="68">
        <f t="shared" si="6"/>
        <v>-0.3515151515151515</v>
      </c>
      <c r="G29" s="68">
        <f t="shared" si="6"/>
        <v>-0.47136753358102318</v>
      </c>
      <c r="H29" s="68">
        <f t="shared" si="6"/>
        <v>-0.43423735236753741</v>
      </c>
      <c r="I29" s="68">
        <f t="shared" si="6"/>
        <v>7.0238177887577968E-2</v>
      </c>
      <c r="J29" s="68">
        <f t="shared" si="6"/>
        <v>-0.37431194793119477</v>
      </c>
      <c r="K29" s="68">
        <f t="shared" si="6"/>
        <v>-0.35890496623318763</v>
      </c>
      <c r="L29" s="68">
        <f t="shared" si="6"/>
        <v>2.4624062497380712E-2</v>
      </c>
      <c r="M29" s="44" t="s">
        <v>19</v>
      </c>
    </row>
    <row r="30" spans="1:13" ht="24" customHeight="1" x14ac:dyDescent="0.2">
      <c r="A30" s="72" t="s">
        <v>80</v>
      </c>
      <c r="B30" s="73">
        <f>B7/$B$7</f>
        <v>1</v>
      </c>
      <c r="C30" s="73">
        <f>C7/$B$7</f>
        <v>0.99259082993521031</v>
      </c>
      <c r="D30" s="73">
        <v>1</v>
      </c>
      <c r="E30" s="73" t="s">
        <v>82</v>
      </c>
      <c r="F30" s="73">
        <f>F7/$B$7</f>
        <v>7.4091700647896767E-3</v>
      </c>
      <c r="G30" s="73">
        <f>G7/$B$7</f>
        <v>0.17999415919440148</v>
      </c>
      <c r="H30" s="73">
        <f>H7/$D$7</f>
        <v>1.6021199195651078E-3</v>
      </c>
      <c r="I30" s="73" t="s">
        <v>82</v>
      </c>
      <c r="J30" s="73">
        <f>J7/$B$7</f>
        <v>0.11798427309011066</v>
      </c>
      <c r="K30" s="73">
        <f>K7/$D$7</f>
        <v>3.4508486280954691E-3</v>
      </c>
      <c r="L30" s="73" t="s">
        <v>82</v>
      </c>
      <c r="M30" s="74" t="s">
        <v>83</v>
      </c>
    </row>
    <row r="31" spans="1:13" ht="24" customHeight="1" x14ac:dyDescent="0.2">
      <c r="A31" s="72" t="s">
        <v>81</v>
      </c>
      <c r="B31" s="73">
        <f>B15/$B$15</f>
        <v>1</v>
      </c>
      <c r="C31" s="73">
        <f>C15/$B$15</f>
        <v>0.99293162288625114</v>
      </c>
      <c r="D31" s="73">
        <v>1</v>
      </c>
      <c r="E31" s="73" t="s">
        <v>82</v>
      </c>
      <c r="F31" s="73">
        <f>F15/$B$15</f>
        <v>7.0683771137489207E-3</v>
      </c>
      <c r="G31" s="73">
        <f>G15/$B$15</f>
        <v>0.13709993216388389</v>
      </c>
      <c r="H31" s="73">
        <f>H15/$D$15</f>
        <v>9.9502315137920392E-4</v>
      </c>
      <c r="I31" s="73" t="s">
        <v>82</v>
      </c>
      <c r="J31" s="73">
        <f>J15/$B$15</f>
        <v>9.8451412291744339E-2</v>
      </c>
      <c r="K31" s="73">
        <f>K15/$D$15</f>
        <v>2.2885890216752429E-3</v>
      </c>
      <c r="L31" s="73" t="s">
        <v>82</v>
      </c>
      <c r="M31" s="74" t="s">
        <v>84</v>
      </c>
    </row>
    <row r="32" spans="1:13" ht="27.75" customHeight="1" x14ac:dyDescent="0.2">
      <c r="A32" s="108" t="s">
        <v>93</v>
      </c>
      <c r="B32" s="108"/>
      <c r="C32" s="108"/>
      <c r="D32" s="108"/>
      <c r="E32" s="108"/>
      <c r="F32" s="108"/>
      <c r="G32" s="77"/>
      <c r="H32" s="77"/>
      <c r="I32" s="77"/>
      <c r="J32" s="77"/>
      <c r="K32" s="77"/>
      <c r="L32" s="77"/>
    </row>
    <row r="33" spans="1:12" ht="15.75" x14ac:dyDescent="0.2">
      <c r="A33" s="2" t="s">
        <v>94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</row>
    <row r="34" spans="1:12" ht="15.75" x14ac:dyDescent="0.2">
      <c r="A34" s="90" t="s">
        <v>95</v>
      </c>
    </row>
    <row r="35" spans="1:12" ht="15.75" x14ac:dyDescent="0.2">
      <c r="A35" s="90" t="s">
        <v>96</v>
      </c>
    </row>
    <row r="36" spans="1:12" ht="15.75" x14ac:dyDescent="0.2">
      <c r="A36" s="96" t="s">
        <v>110</v>
      </c>
    </row>
    <row r="37" spans="1:12" ht="15.75" x14ac:dyDescent="0.2">
      <c r="A37" s="96" t="s">
        <v>111</v>
      </c>
    </row>
  </sheetData>
  <mergeCells count="13">
    <mergeCell ref="A32:F32"/>
    <mergeCell ref="A1:F1"/>
    <mergeCell ref="M4:M5"/>
    <mergeCell ref="A4:A5"/>
    <mergeCell ref="B4:B5"/>
    <mergeCell ref="C4:C5"/>
    <mergeCell ref="D4:D5"/>
    <mergeCell ref="E4:E5"/>
    <mergeCell ref="B6:L6"/>
    <mergeCell ref="B14:L14"/>
    <mergeCell ref="B22:L22"/>
    <mergeCell ref="J4:L4"/>
    <mergeCell ref="G4:I4"/>
  </mergeCells>
  <pageMargins left="0.7" right="0.7" top="0.75" bottom="0.75" header="0.3" footer="0.3"/>
  <pageSetup paperSize="9" orientation="portrait" r:id="rId1"/>
  <headerFooter alignWithMargins="0"/>
  <colBreaks count="1" manualBreakCount="1">
    <brk id="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7"/>
  <sheetViews>
    <sheetView showGridLines="0" zoomScaleNormal="100" workbookViewId="0">
      <selection sqref="A1:G1"/>
    </sheetView>
  </sheetViews>
  <sheetFormatPr defaultColWidth="9.140625" defaultRowHeight="12.75" x14ac:dyDescent="0.2"/>
  <cols>
    <col min="1" max="1" width="18.7109375" style="12" customWidth="1"/>
    <col min="2" max="2" width="12.5703125" style="12" customWidth="1"/>
    <col min="3" max="3" width="10.5703125" style="12" customWidth="1"/>
    <col min="4" max="4" width="11.42578125" style="12" customWidth="1"/>
    <col min="5" max="5" width="11.28515625" style="12" customWidth="1"/>
    <col min="6" max="6" width="11.5703125" style="12" customWidth="1"/>
    <col min="7" max="7" width="11.28515625" style="12" customWidth="1"/>
    <col min="8" max="10" width="11" style="12" customWidth="1"/>
    <col min="11" max="11" width="18.28515625" style="12" customWidth="1"/>
    <col min="12" max="12" width="11" style="12" customWidth="1"/>
    <col min="13" max="13" width="15.7109375" style="12" customWidth="1"/>
    <col min="14" max="17" width="10" style="12" customWidth="1"/>
    <col min="18" max="18" width="9.28515625" style="12" customWidth="1"/>
    <col min="19" max="20" width="10" style="12" customWidth="1"/>
    <col min="21" max="21" width="15.140625" style="12" customWidth="1"/>
    <col min="22" max="16384" width="9.140625" style="12"/>
  </cols>
  <sheetData>
    <row r="1" spans="1:11" ht="55.5" customHeight="1" x14ac:dyDescent="0.2">
      <c r="A1" s="104" t="s">
        <v>115</v>
      </c>
      <c r="B1" s="104"/>
      <c r="C1" s="104"/>
      <c r="D1" s="104"/>
      <c r="E1" s="104"/>
      <c r="F1" s="104"/>
      <c r="G1" s="104"/>
      <c r="H1" s="11"/>
      <c r="I1" s="11"/>
    </row>
    <row r="2" spans="1:11" customFormat="1" ht="15" customHeight="1" x14ac:dyDescent="0.25">
      <c r="A2" s="46" t="s">
        <v>58</v>
      </c>
    </row>
    <row r="3" spans="1:11" customFormat="1" ht="15" customHeight="1" x14ac:dyDescent="0.25">
      <c r="A3" s="46" t="s">
        <v>52</v>
      </c>
    </row>
    <row r="4" spans="1:11" ht="20.100000000000001" customHeight="1" x14ac:dyDescent="0.2">
      <c r="A4" s="116" t="s">
        <v>73</v>
      </c>
      <c r="B4" s="109" t="s">
        <v>38</v>
      </c>
      <c r="C4" s="112"/>
      <c r="D4" s="110"/>
      <c r="E4" s="109" t="s">
        <v>39</v>
      </c>
      <c r="F4" s="112"/>
      <c r="G4" s="110"/>
      <c r="H4" s="109" t="s">
        <v>40</v>
      </c>
      <c r="I4" s="112"/>
      <c r="J4" s="110"/>
      <c r="K4" s="116" t="s">
        <v>5</v>
      </c>
    </row>
    <row r="5" spans="1:11" ht="69.95" customHeight="1" x14ac:dyDescent="0.2">
      <c r="A5" s="120"/>
      <c r="B5" s="5" t="s">
        <v>29</v>
      </c>
      <c r="C5" s="5" t="s">
        <v>33</v>
      </c>
      <c r="D5" s="5" t="s">
        <v>34</v>
      </c>
      <c r="E5" s="5" t="s">
        <v>29</v>
      </c>
      <c r="F5" s="5" t="s">
        <v>33</v>
      </c>
      <c r="G5" s="5" t="s">
        <v>34</v>
      </c>
      <c r="H5" s="9" t="s">
        <v>29</v>
      </c>
      <c r="I5" s="9" t="s">
        <v>33</v>
      </c>
      <c r="J5" s="9" t="s">
        <v>34</v>
      </c>
      <c r="K5" s="122"/>
    </row>
    <row r="6" spans="1:11" ht="15" customHeight="1" x14ac:dyDescent="0.2">
      <c r="A6" s="58"/>
      <c r="B6" s="112">
        <v>2020</v>
      </c>
      <c r="C6" s="112"/>
      <c r="D6" s="112"/>
      <c r="E6" s="112"/>
      <c r="F6" s="112"/>
      <c r="G6" s="112"/>
      <c r="H6" s="112"/>
      <c r="I6" s="112"/>
      <c r="J6" s="112"/>
      <c r="K6" s="54"/>
    </row>
    <row r="7" spans="1:11" ht="14.25" x14ac:dyDescent="0.2">
      <c r="A7" s="37" t="s">
        <v>6</v>
      </c>
      <c r="B7" s="42">
        <v>28771</v>
      </c>
      <c r="C7" s="42">
        <v>138418.91006826301</v>
      </c>
      <c r="D7" s="45">
        <v>4.8110566218853403</v>
      </c>
      <c r="E7" s="42">
        <v>22088</v>
      </c>
      <c r="F7" s="42">
        <v>535641.48799595202</v>
      </c>
      <c r="G7" s="45">
        <v>24.250339007422699</v>
      </c>
      <c r="H7" s="42">
        <v>13360</v>
      </c>
      <c r="I7" s="42">
        <v>3825288.01109026</v>
      </c>
      <c r="J7" s="45">
        <v>286.32395292591798</v>
      </c>
      <c r="K7" s="38" t="s">
        <v>7</v>
      </c>
    </row>
    <row r="8" spans="1:11" x14ac:dyDescent="0.2">
      <c r="A8" s="65" t="s">
        <v>8</v>
      </c>
      <c r="B8" s="43">
        <v>2956</v>
      </c>
      <c r="C8" s="43">
        <v>14931.8540024995</v>
      </c>
      <c r="D8" s="66">
        <v>5.0513714487481503</v>
      </c>
      <c r="E8" s="43">
        <v>2998</v>
      </c>
      <c r="F8" s="43">
        <v>75578.571993484904</v>
      </c>
      <c r="G8" s="66">
        <v>25.209663773677399</v>
      </c>
      <c r="H8" s="43">
        <v>2330</v>
      </c>
      <c r="I8" s="43">
        <v>845035.35313896497</v>
      </c>
      <c r="J8" s="66">
        <v>362.67611722702401</v>
      </c>
      <c r="K8" s="44" t="s">
        <v>9</v>
      </c>
    </row>
    <row r="9" spans="1:11" x14ac:dyDescent="0.2">
      <c r="A9" s="65" t="s">
        <v>10</v>
      </c>
      <c r="B9" s="43">
        <v>3619</v>
      </c>
      <c r="C9" s="43">
        <v>17856.328011514401</v>
      </c>
      <c r="D9" s="66">
        <v>4.9340502933170596</v>
      </c>
      <c r="E9" s="43">
        <v>2915</v>
      </c>
      <c r="F9" s="43">
        <v>69041.992003320207</v>
      </c>
      <c r="G9" s="66">
        <v>23.6850744436776</v>
      </c>
      <c r="H9" s="43">
        <v>1907</v>
      </c>
      <c r="I9" s="43">
        <v>710978.48194901098</v>
      </c>
      <c r="J9" s="66">
        <v>372.82563290456801</v>
      </c>
      <c r="K9" s="44" t="s">
        <v>11</v>
      </c>
    </row>
    <row r="10" spans="1:11" x14ac:dyDescent="0.2">
      <c r="A10" s="65" t="s">
        <v>12</v>
      </c>
      <c r="B10" s="43">
        <v>4150</v>
      </c>
      <c r="C10" s="43">
        <v>20517.050992665099</v>
      </c>
      <c r="D10" s="66">
        <v>4.9438677090759198</v>
      </c>
      <c r="E10" s="43">
        <v>2940</v>
      </c>
      <c r="F10" s="43">
        <v>66877.2709954733</v>
      </c>
      <c r="G10" s="66">
        <v>22.747371086895701</v>
      </c>
      <c r="H10" s="43">
        <v>1899</v>
      </c>
      <c r="I10" s="43">
        <v>731999.12592515699</v>
      </c>
      <c r="J10" s="66">
        <v>385.46557447348999</v>
      </c>
      <c r="K10" s="44" t="s">
        <v>13</v>
      </c>
    </row>
    <row r="11" spans="1:11" x14ac:dyDescent="0.2">
      <c r="A11" s="65" t="s">
        <v>14</v>
      </c>
      <c r="B11" s="43">
        <v>4426</v>
      </c>
      <c r="C11" s="43">
        <v>21324.5900068872</v>
      </c>
      <c r="D11" s="66">
        <v>4.8180275659482996</v>
      </c>
      <c r="E11" s="43">
        <v>3818</v>
      </c>
      <c r="F11" s="43">
        <v>93689.853985307898</v>
      </c>
      <c r="G11" s="66">
        <v>24.538987424124599</v>
      </c>
      <c r="H11" s="43">
        <v>2537</v>
      </c>
      <c r="I11" s="43">
        <v>720756.58199784602</v>
      </c>
      <c r="J11" s="66">
        <v>284.09798265583203</v>
      </c>
      <c r="K11" s="44" t="s">
        <v>15</v>
      </c>
    </row>
    <row r="12" spans="1:11" x14ac:dyDescent="0.2">
      <c r="A12" s="65" t="s">
        <v>16</v>
      </c>
      <c r="B12" s="43">
        <v>4657</v>
      </c>
      <c r="C12" s="43">
        <v>22444.738045902799</v>
      </c>
      <c r="D12" s="66">
        <v>4.8195701193692804</v>
      </c>
      <c r="E12" s="43">
        <v>4016</v>
      </c>
      <c r="F12" s="43">
        <v>103665.99901486</v>
      </c>
      <c r="G12" s="66">
        <v>25.813246766648401</v>
      </c>
      <c r="H12" s="43">
        <v>2321</v>
      </c>
      <c r="I12" s="43">
        <v>339447.75809471699</v>
      </c>
      <c r="J12" s="66">
        <v>146.250649760757</v>
      </c>
      <c r="K12" s="44" t="s">
        <v>17</v>
      </c>
    </row>
    <row r="13" spans="1:11" x14ac:dyDescent="0.2">
      <c r="A13" s="65" t="s">
        <v>18</v>
      </c>
      <c r="B13" s="43">
        <v>8963</v>
      </c>
      <c r="C13" s="43">
        <v>41344.349008794299</v>
      </c>
      <c r="D13" s="66">
        <v>4.6127802085009799</v>
      </c>
      <c r="E13" s="43">
        <v>5401</v>
      </c>
      <c r="F13" s="43">
        <v>126787.800003506</v>
      </c>
      <c r="G13" s="66">
        <v>23.474875023793</v>
      </c>
      <c r="H13" s="43">
        <v>2366</v>
      </c>
      <c r="I13" s="43">
        <v>477070.70998456399</v>
      </c>
      <c r="J13" s="66">
        <v>201.63597209829399</v>
      </c>
      <c r="K13" s="44" t="s">
        <v>19</v>
      </c>
    </row>
    <row r="14" spans="1:11" x14ac:dyDescent="0.2">
      <c r="A14" s="58"/>
      <c r="B14" s="112">
        <v>2023</v>
      </c>
      <c r="C14" s="112"/>
      <c r="D14" s="112"/>
      <c r="E14" s="112"/>
      <c r="F14" s="112"/>
      <c r="G14" s="112"/>
      <c r="H14" s="112"/>
      <c r="I14" s="112"/>
      <c r="J14" s="112"/>
      <c r="K14" s="54"/>
    </row>
    <row r="15" spans="1:11" ht="14.25" x14ac:dyDescent="0.2">
      <c r="A15" s="37" t="s">
        <v>6</v>
      </c>
      <c r="B15" s="79">
        <v>20075.849999999999</v>
      </c>
      <c r="C15" s="79">
        <v>100210.50853000001</v>
      </c>
      <c r="D15" s="80">
        <v>4.9915948032088302</v>
      </c>
      <c r="E15" s="79">
        <v>19683.2400000001</v>
      </c>
      <c r="F15" s="79">
        <v>490331.29281999997</v>
      </c>
      <c r="G15" s="80">
        <v>24.911106749701698</v>
      </c>
      <c r="H15" s="79">
        <v>13061.83</v>
      </c>
      <c r="I15" s="79">
        <v>3781625.09002</v>
      </c>
      <c r="J15" s="80">
        <v>289.51724911593499</v>
      </c>
      <c r="K15" s="38" t="s">
        <v>7</v>
      </c>
    </row>
    <row r="16" spans="1:11" x14ac:dyDescent="0.2">
      <c r="A16" s="65" t="s">
        <v>8</v>
      </c>
      <c r="B16" s="81">
        <v>1927.29</v>
      </c>
      <c r="C16" s="81">
        <v>10080.394329999999</v>
      </c>
      <c r="D16" s="82">
        <v>5.2303464086878497</v>
      </c>
      <c r="E16" s="81">
        <v>2704.28</v>
      </c>
      <c r="F16" s="81">
        <v>70731.027700000093</v>
      </c>
      <c r="G16" s="82">
        <v>26.1552160649046</v>
      </c>
      <c r="H16" s="81">
        <v>2272.34</v>
      </c>
      <c r="I16" s="81">
        <v>840107.39917999797</v>
      </c>
      <c r="J16" s="82">
        <v>369.71025426652602</v>
      </c>
      <c r="K16" s="44" t="s">
        <v>9</v>
      </c>
    </row>
    <row r="17" spans="1:11" x14ac:dyDescent="0.2">
      <c r="A17" s="65" t="s">
        <v>10</v>
      </c>
      <c r="B17" s="81">
        <v>2473.2199999999998</v>
      </c>
      <c r="C17" s="81">
        <v>12707.778399999999</v>
      </c>
      <c r="D17" s="82">
        <v>5.1381512360404704</v>
      </c>
      <c r="E17" s="81">
        <v>2658.85</v>
      </c>
      <c r="F17" s="81">
        <v>62879.393069999998</v>
      </c>
      <c r="G17" s="82">
        <v>23.6490938074732</v>
      </c>
      <c r="H17" s="81">
        <v>1865.77</v>
      </c>
      <c r="I17" s="81">
        <v>700058.33045000106</v>
      </c>
      <c r="J17" s="82">
        <v>375.21148397176501</v>
      </c>
      <c r="K17" s="44" t="s">
        <v>11</v>
      </c>
    </row>
    <row r="18" spans="1:11" x14ac:dyDescent="0.2">
      <c r="A18" s="65" t="s">
        <v>12</v>
      </c>
      <c r="B18" s="81">
        <v>2493.6799999999998</v>
      </c>
      <c r="C18" s="81">
        <v>12675.558419999999</v>
      </c>
      <c r="D18" s="82">
        <v>5.0830733774983203</v>
      </c>
      <c r="E18" s="81">
        <v>2509.71</v>
      </c>
      <c r="F18" s="81">
        <v>59321.59822</v>
      </c>
      <c r="G18" s="82">
        <v>23.636833825422102</v>
      </c>
      <c r="H18" s="81">
        <v>1893.04</v>
      </c>
      <c r="I18" s="81">
        <v>719146.46984999895</v>
      </c>
      <c r="J18" s="82">
        <v>379.88973811963803</v>
      </c>
      <c r="K18" s="44" t="s">
        <v>13</v>
      </c>
    </row>
    <row r="19" spans="1:11" x14ac:dyDescent="0.2">
      <c r="A19" s="65" t="s">
        <v>14</v>
      </c>
      <c r="B19" s="81">
        <v>3535.6</v>
      </c>
      <c r="C19" s="81">
        <v>17114.162059999999</v>
      </c>
      <c r="D19" s="82">
        <v>4.8405255289059896</v>
      </c>
      <c r="E19" s="81">
        <v>3621.9700000000098</v>
      </c>
      <c r="F19" s="81">
        <v>89455.781690000003</v>
      </c>
      <c r="G19" s="82">
        <v>24.698101223919501</v>
      </c>
      <c r="H19" s="81">
        <v>2413.6799999999998</v>
      </c>
      <c r="I19" s="81">
        <v>714322.38100000005</v>
      </c>
      <c r="J19" s="82">
        <v>295.947425093633</v>
      </c>
      <c r="K19" s="44" t="s">
        <v>15</v>
      </c>
    </row>
    <row r="20" spans="1:11" x14ac:dyDescent="0.2">
      <c r="A20" s="65" t="s">
        <v>16</v>
      </c>
      <c r="B20" s="81">
        <v>3460.72</v>
      </c>
      <c r="C20" s="81">
        <v>18321.245279999999</v>
      </c>
      <c r="D20" s="82">
        <v>5.2940559421160902</v>
      </c>
      <c r="E20" s="81">
        <v>3465.61</v>
      </c>
      <c r="F20" s="81">
        <v>93721.235780000003</v>
      </c>
      <c r="G20" s="82">
        <v>27.043214839523198</v>
      </c>
      <c r="H20" s="81">
        <v>2250.4899999999998</v>
      </c>
      <c r="I20" s="81">
        <v>339855.48082</v>
      </c>
      <c r="J20" s="82">
        <v>151.01399287266301</v>
      </c>
      <c r="K20" s="44" t="s">
        <v>17</v>
      </c>
    </row>
    <row r="21" spans="1:11" x14ac:dyDescent="0.2">
      <c r="A21" s="65" t="s">
        <v>18</v>
      </c>
      <c r="B21" s="81">
        <v>6185.34</v>
      </c>
      <c r="C21" s="81">
        <v>29311.370040000002</v>
      </c>
      <c r="D21" s="82">
        <v>4.73884540542638</v>
      </c>
      <c r="E21" s="81">
        <v>4722.82</v>
      </c>
      <c r="F21" s="81">
        <v>114222.25636</v>
      </c>
      <c r="G21" s="82">
        <v>24.185180963915499</v>
      </c>
      <c r="H21" s="81">
        <v>2366.5100000000002</v>
      </c>
      <c r="I21" s="81">
        <v>468135.02872</v>
      </c>
      <c r="J21" s="82">
        <v>197.81662816552699</v>
      </c>
      <c r="K21" s="44" t="s">
        <v>19</v>
      </c>
    </row>
    <row r="22" spans="1:11" x14ac:dyDescent="0.2">
      <c r="A22" s="58"/>
      <c r="B22" s="112" t="s">
        <v>109</v>
      </c>
      <c r="C22" s="112"/>
      <c r="D22" s="112"/>
      <c r="E22" s="112"/>
      <c r="F22" s="112"/>
      <c r="G22" s="112"/>
      <c r="H22" s="112"/>
      <c r="I22" s="112"/>
      <c r="J22" s="112"/>
      <c r="K22" s="54"/>
    </row>
    <row r="23" spans="1:11" ht="14.25" x14ac:dyDescent="0.2">
      <c r="A23" s="37" t="s">
        <v>6</v>
      </c>
      <c r="B23" s="67">
        <f>(B15-B7)/B7</f>
        <v>-0.3022192485488861</v>
      </c>
      <c r="C23" s="67">
        <f t="shared" ref="C23:J23" si="0">(C15-C7)/C7</f>
        <v>-0.27603454989943249</v>
      </c>
      <c r="D23" s="67">
        <f t="shared" si="0"/>
        <v>3.7525682092833315E-2</v>
      </c>
      <c r="E23" s="67">
        <f t="shared" si="0"/>
        <v>-0.10887178558492848</v>
      </c>
      <c r="F23" s="67">
        <f t="shared" si="0"/>
        <v>-8.4590525923366244E-2</v>
      </c>
      <c r="G23" s="67">
        <f t="shared" si="0"/>
        <v>2.7247773405425262E-2</v>
      </c>
      <c r="H23" s="67">
        <f t="shared" si="0"/>
        <v>-2.2318113772455097E-2</v>
      </c>
      <c r="I23" s="67">
        <f t="shared" si="0"/>
        <v>-1.1414283301982133E-2</v>
      </c>
      <c r="J23" s="67">
        <f t="shared" si="0"/>
        <v>1.1152738558492959E-2</v>
      </c>
      <c r="K23" s="38" t="s">
        <v>7</v>
      </c>
    </row>
    <row r="24" spans="1:11" x14ac:dyDescent="0.2">
      <c r="A24" s="65" t="s">
        <v>8</v>
      </c>
      <c r="B24" s="68">
        <f t="shared" ref="B24:J24" si="1">(B16-B8)/B8</f>
        <v>-0.34800744248985116</v>
      </c>
      <c r="C24" s="68">
        <f t="shared" si="1"/>
        <v>-0.32490671765792756</v>
      </c>
      <c r="D24" s="68">
        <f t="shared" si="1"/>
        <v>3.5430963997718626E-2</v>
      </c>
      <c r="E24" s="68">
        <f t="shared" si="1"/>
        <v>-9.7971981320880516E-2</v>
      </c>
      <c r="F24" s="68">
        <f t="shared" si="1"/>
        <v>-6.4139135810910575E-2</v>
      </c>
      <c r="G24" s="68">
        <f t="shared" si="1"/>
        <v>3.7507532814241559E-2</v>
      </c>
      <c r="H24" s="68">
        <f t="shared" si="1"/>
        <v>-2.4746781115879767E-2</v>
      </c>
      <c r="I24" s="68">
        <f t="shared" si="1"/>
        <v>-5.8316541913443548E-3</v>
      </c>
      <c r="J24" s="68">
        <f t="shared" si="1"/>
        <v>1.9395093046887513E-2</v>
      </c>
      <c r="K24" s="44" t="s">
        <v>9</v>
      </c>
    </row>
    <row r="25" spans="1:11" x14ac:dyDescent="0.2">
      <c r="A25" s="65" t="s">
        <v>10</v>
      </c>
      <c r="B25" s="68">
        <f t="shared" ref="B25:J25" si="2">(B17-B9)/B9</f>
        <v>-0.3166012710693562</v>
      </c>
      <c r="C25" s="68">
        <f t="shared" si="2"/>
        <v>-0.28833193522175621</v>
      </c>
      <c r="D25" s="68">
        <f t="shared" si="2"/>
        <v>4.1365801033657078E-2</v>
      </c>
      <c r="E25" s="68">
        <f t="shared" si="2"/>
        <v>-8.787307032590054E-2</v>
      </c>
      <c r="F25" s="68">
        <f t="shared" si="2"/>
        <v>-8.9258706976818564E-2</v>
      </c>
      <c r="G25" s="68">
        <f t="shared" si="2"/>
        <v>-1.5191270050664441E-3</v>
      </c>
      <c r="H25" s="68">
        <f t="shared" si="2"/>
        <v>-2.1620346093340334E-2</v>
      </c>
      <c r="I25" s="68">
        <f t="shared" si="2"/>
        <v>-1.5359327709995421E-2</v>
      </c>
      <c r="J25" s="68">
        <f t="shared" si="2"/>
        <v>6.3993750875163142E-3</v>
      </c>
      <c r="K25" s="44" t="s">
        <v>11</v>
      </c>
    </row>
    <row r="26" spans="1:11" x14ac:dyDescent="0.2">
      <c r="A26" s="65" t="s">
        <v>12</v>
      </c>
      <c r="B26" s="68">
        <f t="shared" ref="B26:J26" si="3">(B18-B10)/B10</f>
        <v>-0.39911325301204825</v>
      </c>
      <c r="C26" s="68">
        <f t="shared" si="3"/>
        <v>-0.38219394080896202</v>
      </c>
      <c r="D26" s="68">
        <f t="shared" si="3"/>
        <v>2.8157239759237028E-2</v>
      </c>
      <c r="E26" s="68">
        <f t="shared" si="3"/>
        <v>-0.14635714285714285</v>
      </c>
      <c r="F26" s="68">
        <f t="shared" si="3"/>
        <v>-0.11297818620596403</v>
      </c>
      <c r="G26" s="68">
        <f t="shared" si="3"/>
        <v>3.9101781701657928E-2</v>
      </c>
      <c r="H26" s="68">
        <f t="shared" si="3"/>
        <v>-3.1384939441811673E-3</v>
      </c>
      <c r="I26" s="68">
        <f t="shared" si="3"/>
        <v>-1.7558294292925367E-2</v>
      </c>
      <c r="J26" s="68">
        <f t="shared" si="3"/>
        <v>-1.4465199289114316E-2</v>
      </c>
      <c r="K26" s="44" t="s">
        <v>13</v>
      </c>
    </row>
    <row r="27" spans="1:11" x14ac:dyDescent="0.2">
      <c r="A27" s="65" t="s">
        <v>14</v>
      </c>
      <c r="B27" s="68">
        <f t="shared" ref="B27:J27" si="4">(B19-B11)/B11</f>
        <v>-0.20117487573429735</v>
      </c>
      <c r="C27" s="68">
        <f t="shared" si="4"/>
        <v>-0.19744473143574434</v>
      </c>
      <c r="D27" s="68">
        <f t="shared" si="4"/>
        <v>4.6695380318484952E-3</v>
      </c>
      <c r="E27" s="68">
        <f t="shared" si="4"/>
        <v>-5.134363541120749E-2</v>
      </c>
      <c r="F27" s="68">
        <f t="shared" si="4"/>
        <v>-4.5192431359449732E-2</v>
      </c>
      <c r="G27" s="68">
        <f t="shared" si="4"/>
        <v>6.484122471918913E-3</v>
      </c>
      <c r="H27" s="68">
        <f t="shared" si="4"/>
        <v>-4.8608592826172713E-2</v>
      </c>
      <c r="I27" s="68">
        <f t="shared" si="4"/>
        <v>-8.9270096986297058E-3</v>
      </c>
      <c r="J27" s="68">
        <f t="shared" si="4"/>
        <v>4.170899887084336E-2</v>
      </c>
      <c r="K27" s="44" t="s">
        <v>15</v>
      </c>
    </row>
    <row r="28" spans="1:11" x14ac:dyDescent="0.2">
      <c r="A28" s="65" t="s">
        <v>16</v>
      </c>
      <c r="B28" s="68">
        <f t="shared" ref="B28:J28" si="5">(B20-B12)/B12</f>
        <v>-0.2568778183379859</v>
      </c>
      <c r="C28" s="68">
        <f t="shared" si="5"/>
        <v>-0.18371757146239129</v>
      </c>
      <c r="D28" s="68">
        <f t="shared" si="5"/>
        <v>9.8449822493484968E-2</v>
      </c>
      <c r="E28" s="68">
        <f t="shared" si="5"/>
        <v>-0.13704930278884458</v>
      </c>
      <c r="F28" s="68">
        <f t="shared" si="5"/>
        <v>-9.5930809806159006E-2</v>
      </c>
      <c r="G28" s="68">
        <f t="shared" si="5"/>
        <v>4.7648716335209645E-2</v>
      </c>
      <c r="H28" s="68">
        <f t="shared" si="5"/>
        <v>-3.0379146919431374E-2</v>
      </c>
      <c r="I28" s="68">
        <f t="shared" si="5"/>
        <v>1.2011354193985789E-3</v>
      </c>
      <c r="J28" s="68">
        <f t="shared" si="5"/>
        <v>3.2569722730791888E-2</v>
      </c>
      <c r="K28" s="44" t="s">
        <v>17</v>
      </c>
    </row>
    <row r="29" spans="1:11" x14ac:dyDescent="0.2">
      <c r="A29" s="65" t="s">
        <v>18</v>
      </c>
      <c r="B29" s="68">
        <f t="shared" ref="B29:J29" si="6">(B21-B13)/B13</f>
        <v>-0.3099029342853955</v>
      </c>
      <c r="C29" s="68">
        <f t="shared" si="6"/>
        <v>-0.2910428935822591</v>
      </c>
      <c r="D29" s="68">
        <f t="shared" si="6"/>
        <v>2.7329547740660209E-2</v>
      </c>
      <c r="E29" s="68">
        <f t="shared" si="6"/>
        <v>-0.12556563599333462</v>
      </c>
      <c r="F29" s="68">
        <f t="shared" si="6"/>
        <v>-9.9106882863797055E-2</v>
      </c>
      <c r="G29" s="68">
        <f t="shared" si="6"/>
        <v>3.0258135108390018E-2</v>
      </c>
      <c r="H29" s="68">
        <f t="shared" si="6"/>
        <v>2.1555367709223089E-4</v>
      </c>
      <c r="I29" s="68">
        <f t="shared" si="6"/>
        <v>-1.8730307850702274E-2</v>
      </c>
      <c r="J29" s="68">
        <f t="shared" si="6"/>
        <v>-1.8941778557772095E-2</v>
      </c>
      <c r="K29" s="44" t="s">
        <v>19</v>
      </c>
    </row>
    <row r="30" spans="1:11" ht="24.75" customHeight="1" x14ac:dyDescent="0.2">
      <c r="A30" s="72" t="s">
        <v>80</v>
      </c>
      <c r="B30" s="73">
        <f>B7/'Table_1.5.1.'!C7</f>
        <v>0.31351887368145759</v>
      </c>
      <c r="C30" s="73">
        <f>C7/'Table_1.5.1.'!D7</f>
        <v>3.0608761790724939E-2</v>
      </c>
      <c r="D30" s="73" t="s">
        <v>82</v>
      </c>
      <c r="E30" s="73">
        <f>E7/'Table_1.5.1.'!B7</f>
        <v>0.23891058159280931</v>
      </c>
      <c r="F30" s="73">
        <f>F7/'Table_1.5.1.'!D7</f>
        <v>0.11844713054894009</v>
      </c>
      <c r="G30" s="73" t="s">
        <v>82</v>
      </c>
      <c r="H30" s="73">
        <f>H7/'Table_1.5.1.'!B7</f>
        <v>0.14450585703005853</v>
      </c>
      <c r="I30" s="73">
        <f>I7/'Table_1.5.1.'!D7</f>
        <v>0.84589113911267377</v>
      </c>
      <c r="J30" s="73" t="s">
        <v>82</v>
      </c>
      <c r="K30" s="74" t="s">
        <v>83</v>
      </c>
    </row>
    <row r="31" spans="1:11" ht="25.5" customHeight="1" x14ac:dyDescent="0.2">
      <c r="A31" s="72" t="s">
        <v>81</v>
      </c>
      <c r="B31" s="73">
        <f>B15/'Table_1.5.1.'!C15</f>
        <v>0.28990962278687188</v>
      </c>
      <c r="C31" s="73">
        <f>C15/'Table_1.5.1.'!D15</f>
        <v>2.284484068562756E-2</v>
      </c>
      <c r="D31" s="73" t="s">
        <v>82</v>
      </c>
      <c r="E31" s="73">
        <f>E15/'Table_1.5.1.'!B15</f>
        <v>0.28223093788629505</v>
      </c>
      <c r="F31" s="73">
        <f>F15/'Table_1.5.1.'!D15</f>
        <v>0.11178009603950161</v>
      </c>
      <c r="G31" s="73" t="s">
        <v>82</v>
      </c>
      <c r="H31" s="73">
        <f>H15/'Table_1.5.1.'!B15</f>
        <v>0.18728890830022529</v>
      </c>
      <c r="I31" s="73">
        <f>I15/'Table_1.5.1.'!D15</f>
        <v>0.86209145110181862</v>
      </c>
      <c r="J31" s="73" t="s">
        <v>82</v>
      </c>
      <c r="K31" s="74" t="s">
        <v>84</v>
      </c>
    </row>
    <row r="32" spans="1:11" ht="25.5" customHeight="1" x14ac:dyDescent="0.2">
      <c r="A32" s="108" t="s">
        <v>93</v>
      </c>
      <c r="B32" s="108"/>
      <c r="C32" s="108"/>
      <c r="D32" s="108"/>
      <c r="E32" s="108"/>
      <c r="F32" s="108"/>
      <c r="G32" s="108"/>
      <c r="H32" s="77"/>
      <c r="I32" s="77"/>
      <c r="J32" s="77"/>
    </row>
    <row r="33" spans="1:10" ht="15.75" x14ac:dyDescent="0.2">
      <c r="A33" s="2" t="s">
        <v>94</v>
      </c>
      <c r="B33" s="77"/>
      <c r="C33" s="77"/>
      <c r="D33" s="77"/>
      <c r="E33" s="77"/>
      <c r="F33" s="77"/>
      <c r="G33" s="77"/>
      <c r="H33" s="77"/>
      <c r="I33" s="77"/>
      <c r="J33" s="77"/>
    </row>
    <row r="34" spans="1:10" ht="15.75" x14ac:dyDescent="0.2">
      <c r="A34" s="90" t="s">
        <v>95</v>
      </c>
    </row>
    <row r="35" spans="1:10" ht="15.75" x14ac:dyDescent="0.2">
      <c r="A35" s="90" t="s">
        <v>96</v>
      </c>
    </row>
    <row r="36" spans="1:10" ht="15.75" x14ac:dyDescent="0.2">
      <c r="A36" s="96" t="s">
        <v>110</v>
      </c>
    </row>
    <row r="37" spans="1:10" ht="15.75" x14ac:dyDescent="0.2">
      <c r="A37" s="96" t="s">
        <v>111</v>
      </c>
    </row>
  </sheetData>
  <mergeCells count="10">
    <mergeCell ref="A1:G1"/>
    <mergeCell ref="H4:J4"/>
    <mergeCell ref="A4:A5"/>
    <mergeCell ref="B4:D4"/>
    <mergeCell ref="E4:G4"/>
    <mergeCell ref="A32:G32"/>
    <mergeCell ref="B6:J6"/>
    <mergeCell ref="B14:J14"/>
    <mergeCell ref="B22:J22"/>
    <mergeCell ref="K4:K5"/>
  </mergeCells>
  <pageMargins left="0.7" right="0.7" top="0.75" bottom="0.75" header="0.3" footer="0.3"/>
  <pageSetup paperSize="9" orientation="portrait" r:id="rId1"/>
  <headerFooter alignWithMargins="0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5"/>
  <sheetViews>
    <sheetView showGridLines="0" zoomScale="130" zoomScaleNormal="130" workbookViewId="0">
      <selection sqref="A1:H1"/>
    </sheetView>
  </sheetViews>
  <sheetFormatPr defaultColWidth="9.140625" defaultRowHeight="12.75" x14ac:dyDescent="0.2"/>
  <cols>
    <col min="1" max="1" width="20.5703125" style="2" customWidth="1"/>
    <col min="2" max="2" width="7.5703125" style="2" customWidth="1"/>
    <col min="3" max="3" width="8.28515625" style="2" customWidth="1"/>
    <col min="4" max="4" width="8.7109375" style="2" customWidth="1"/>
    <col min="5" max="5" width="9" style="2" customWidth="1"/>
    <col min="6" max="6" width="9.28515625" style="2" customWidth="1"/>
    <col min="7" max="7" width="10.140625" style="2" customWidth="1"/>
    <col min="8" max="8" width="16" style="2" customWidth="1"/>
    <col min="9" max="16384" width="9.140625" style="2"/>
  </cols>
  <sheetData>
    <row r="1" spans="1:8" ht="41.25" customHeight="1" x14ac:dyDescent="0.2">
      <c r="A1" s="123" t="s">
        <v>117</v>
      </c>
      <c r="B1" s="124"/>
      <c r="C1" s="124"/>
      <c r="D1" s="124"/>
      <c r="E1" s="124"/>
      <c r="F1" s="124"/>
      <c r="G1" s="124"/>
      <c r="H1" s="124"/>
    </row>
    <row r="2" spans="1:8" ht="25.5" customHeight="1" x14ac:dyDescent="0.2">
      <c r="A2" s="4"/>
      <c r="B2" s="28"/>
      <c r="C2" s="28"/>
      <c r="D2" s="28"/>
      <c r="E2" s="28"/>
      <c r="F2" s="28"/>
      <c r="G2" s="126" t="s">
        <v>63</v>
      </c>
      <c r="H2" s="126"/>
    </row>
    <row r="3" spans="1:8" ht="79.5" customHeight="1" x14ac:dyDescent="0.2">
      <c r="A3" s="10" t="s">
        <v>73</v>
      </c>
      <c r="B3" s="10" t="s">
        <v>22</v>
      </c>
      <c r="C3" s="10" t="s">
        <v>49</v>
      </c>
      <c r="D3" s="10" t="s">
        <v>24</v>
      </c>
      <c r="E3" s="10" t="s">
        <v>48</v>
      </c>
      <c r="F3" s="10" t="s">
        <v>51</v>
      </c>
      <c r="G3" s="10" t="s">
        <v>50</v>
      </c>
      <c r="H3" s="10" t="s">
        <v>5</v>
      </c>
    </row>
    <row r="4" spans="1:8" ht="13.5" customHeight="1" x14ac:dyDescent="0.2">
      <c r="A4" s="61"/>
      <c r="B4" s="125">
        <v>2020</v>
      </c>
      <c r="C4" s="125"/>
      <c r="D4" s="125"/>
      <c r="E4" s="125"/>
      <c r="F4" s="125"/>
      <c r="G4" s="125"/>
      <c r="H4" s="62"/>
    </row>
    <row r="5" spans="1:8" ht="15" customHeight="1" x14ac:dyDescent="0.2">
      <c r="A5" s="37" t="s">
        <v>6</v>
      </c>
      <c r="B5" s="39">
        <v>92453</v>
      </c>
      <c r="C5" s="39">
        <v>81742</v>
      </c>
      <c r="D5" s="39">
        <v>1627</v>
      </c>
      <c r="E5" s="39">
        <v>710</v>
      </c>
      <c r="F5" s="39">
        <v>8112</v>
      </c>
      <c r="G5" s="39">
        <v>262</v>
      </c>
      <c r="H5" s="38" t="s">
        <v>7</v>
      </c>
    </row>
    <row r="6" spans="1:8" ht="15" customHeight="1" x14ac:dyDescent="0.2">
      <c r="A6" s="6" t="s">
        <v>8</v>
      </c>
      <c r="B6" s="7">
        <v>10535</v>
      </c>
      <c r="C6" s="7">
        <v>8998</v>
      </c>
      <c r="D6" s="7">
        <v>246</v>
      </c>
      <c r="E6" s="7">
        <v>74</v>
      </c>
      <c r="F6" s="7">
        <v>1183</v>
      </c>
      <c r="G6" s="7">
        <v>34</v>
      </c>
      <c r="H6" s="8" t="s">
        <v>9</v>
      </c>
    </row>
    <row r="7" spans="1:8" x14ac:dyDescent="0.2">
      <c r="A7" s="6" t="s">
        <v>10</v>
      </c>
      <c r="B7" s="7">
        <v>10423</v>
      </c>
      <c r="C7" s="7">
        <v>8704</v>
      </c>
      <c r="D7" s="7">
        <v>311</v>
      </c>
      <c r="E7" s="7">
        <v>174</v>
      </c>
      <c r="F7" s="7">
        <v>1197</v>
      </c>
      <c r="G7" s="7">
        <v>37</v>
      </c>
      <c r="H7" s="8" t="s">
        <v>11</v>
      </c>
    </row>
    <row r="8" spans="1:8" x14ac:dyDescent="0.2">
      <c r="A8" s="6" t="s">
        <v>12</v>
      </c>
      <c r="B8" s="7">
        <v>11379</v>
      </c>
      <c r="C8" s="7">
        <v>9519</v>
      </c>
      <c r="D8" s="7">
        <v>282</v>
      </c>
      <c r="E8" s="7">
        <v>155</v>
      </c>
      <c r="F8" s="7">
        <v>1389</v>
      </c>
      <c r="G8" s="7">
        <v>34</v>
      </c>
      <c r="H8" s="8" t="s">
        <v>13</v>
      </c>
    </row>
    <row r="9" spans="1:8" x14ac:dyDescent="0.2">
      <c r="A9" s="6" t="s">
        <v>14</v>
      </c>
      <c r="B9" s="7">
        <v>14618</v>
      </c>
      <c r="C9" s="7">
        <v>12493</v>
      </c>
      <c r="D9" s="7">
        <v>358</v>
      </c>
      <c r="E9" s="7">
        <v>132</v>
      </c>
      <c r="F9" s="7">
        <v>1600</v>
      </c>
      <c r="G9" s="7">
        <v>35</v>
      </c>
      <c r="H9" s="8" t="s">
        <v>15</v>
      </c>
    </row>
    <row r="10" spans="1:8" x14ac:dyDescent="0.2">
      <c r="A10" s="6" t="s">
        <v>16</v>
      </c>
      <c r="B10" s="7">
        <v>17303</v>
      </c>
      <c r="C10" s="7">
        <v>15960</v>
      </c>
      <c r="D10" s="7">
        <v>151</v>
      </c>
      <c r="E10" s="7">
        <v>67</v>
      </c>
      <c r="F10" s="7">
        <v>1063</v>
      </c>
      <c r="G10" s="7">
        <v>62</v>
      </c>
      <c r="H10" s="8" t="s">
        <v>17</v>
      </c>
    </row>
    <row r="11" spans="1:8" x14ac:dyDescent="0.2">
      <c r="A11" s="6" t="s">
        <v>18</v>
      </c>
      <c r="B11" s="7">
        <v>28195</v>
      </c>
      <c r="C11" s="7">
        <v>26068</v>
      </c>
      <c r="D11" s="7">
        <v>279</v>
      </c>
      <c r="E11" s="7">
        <v>108</v>
      </c>
      <c r="F11" s="7">
        <v>1680</v>
      </c>
      <c r="G11" s="7">
        <v>60</v>
      </c>
      <c r="H11" s="8" t="s">
        <v>19</v>
      </c>
    </row>
    <row r="12" spans="1:8" x14ac:dyDescent="0.2">
      <c r="A12" s="69" t="s">
        <v>77</v>
      </c>
      <c r="B12" s="71">
        <f>B5/$B$5</f>
        <v>1</v>
      </c>
      <c r="C12" s="71">
        <f>C5/$B$5</f>
        <v>0.88414653932268283</v>
      </c>
      <c r="D12" s="71">
        <f t="shared" ref="D12:G12" si="0">D5/$B$5</f>
        <v>1.7598130942208474E-2</v>
      </c>
      <c r="E12" s="71">
        <f t="shared" si="0"/>
        <v>7.67957773138784E-3</v>
      </c>
      <c r="F12" s="71">
        <f t="shared" si="0"/>
        <v>8.7741879657772054E-2</v>
      </c>
      <c r="G12" s="71">
        <f t="shared" si="0"/>
        <v>2.8338723459487522E-3</v>
      </c>
      <c r="H12" s="70" t="s">
        <v>78</v>
      </c>
    </row>
    <row r="13" spans="1:8" ht="13.5" customHeight="1" x14ac:dyDescent="0.2">
      <c r="A13" s="61"/>
      <c r="B13" s="125">
        <v>2023</v>
      </c>
      <c r="C13" s="125"/>
      <c r="D13" s="125"/>
      <c r="E13" s="125"/>
      <c r="F13" s="125"/>
      <c r="G13" s="125"/>
      <c r="H13" s="62"/>
    </row>
    <row r="14" spans="1:8" ht="15" customHeight="1" x14ac:dyDescent="0.2">
      <c r="A14" s="37" t="s">
        <v>6</v>
      </c>
      <c r="B14" s="39">
        <v>69741.609999999797</v>
      </c>
      <c r="C14" s="39">
        <v>59480.339999999902</v>
      </c>
      <c r="D14" s="39">
        <v>1341.61</v>
      </c>
      <c r="E14" s="39">
        <v>665.54</v>
      </c>
      <c r="F14" s="39">
        <v>7956.09</v>
      </c>
      <c r="G14" s="39">
        <v>298.02999999999997</v>
      </c>
      <c r="H14" s="38" t="s">
        <v>7</v>
      </c>
    </row>
    <row r="15" spans="1:8" ht="15" customHeight="1" x14ac:dyDescent="0.2">
      <c r="A15" s="6" t="s">
        <v>8</v>
      </c>
      <c r="B15" s="7">
        <v>7949.41</v>
      </c>
      <c r="C15" s="7">
        <v>6346.03</v>
      </c>
      <c r="D15" s="7">
        <v>216.43</v>
      </c>
      <c r="E15" s="7">
        <v>72</v>
      </c>
      <c r="F15" s="7">
        <v>1265.75</v>
      </c>
      <c r="G15" s="7">
        <v>49.2</v>
      </c>
      <c r="H15" s="8" t="s">
        <v>9</v>
      </c>
    </row>
    <row r="16" spans="1:8" x14ac:dyDescent="0.2">
      <c r="A16" s="6" t="s">
        <v>10</v>
      </c>
      <c r="B16" s="7">
        <v>8381.82</v>
      </c>
      <c r="C16" s="7">
        <v>6718.0599999999904</v>
      </c>
      <c r="D16" s="7">
        <v>233.64</v>
      </c>
      <c r="E16" s="7">
        <v>163.87</v>
      </c>
      <c r="F16" s="7">
        <v>1233</v>
      </c>
      <c r="G16" s="7">
        <v>33.25</v>
      </c>
      <c r="H16" s="8" t="s">
        <v>11</v>
      </c>
    </row>
    <row r="17" spans="1:8" x14ac:dyDescent="0.2">
      <c r="A17" s="6" t="s">
        <v>12</v>
      </c>
      <c r="B17" s="7">
        <v>8472.3100000000195</v>
      </c>
      <c r="C17" s="7">
        <v>6684.16</v>
      </c>
      <c r="D17" s="7">
        <v>254.75</v>
      </c>
      <c r="E17" s="7">
        <v>155.11000000000001</v>
      </c>
      <c r="F17" s="7">
        <v>1352.86</v>
      </c>
      <c r="G17" s="7">
        <v>25.43</v>
      </c>
      <c r="H17" s="8" t="s">
        <v>13</v>
      </c>
    </row>
    <row r="18" spans="1:8" x14ac:dyDescent="0.2">
      <c r="A18" s="6" t="s">
        <v>14</v>
      </c>
      <c r="B18" s="7">
        <v>12245.24</v>
      </c>
      <c r="C18" s="7">
        <v>10204.23</v>
      </c>
      <c r="D18" s="7">
        <v>298.11</v>
      </c>
      <c r="E18" s="7">
        <v>122.06</v>
      </c>
      <c r="F18" s="7">
        <v>1577.39</v>
      </c>
      <c r="G18" s="7">
        <v>43.45</v>
      </c>
      <c r="H18" s="8" t="s">
        <v>15</v>
      </c>
    </row>
    <row r="19" spans="1:8" x14ac:dyDescent="0.2">
      <c r="A19" s="6" t="s">
        <v>16</v>
      </c>
      <c r="B19" s="7">
        <v>12920.08</v>
      </c>
      <c r="C19" s="7">
        <v>11771.05</v>
      </c>
      <c r="D19" s="7">
        <v>93.56</v>
      </c>
      <c r="E19" s="7">
        <v>49.57</v>
      </c>
      <c r="F19" s="7">
        <v>918.4</v>
      </c>
      <c r="G19" s="7">
        <v>87.5</v>
      </c>
      <c r="H19" s="8" t="s">
        <v>17</v>
      </c>
    </row>
    <row r="20" spans="1:8" x14ac:dyDescent="0.2">
      <c r="A20" s="6" t="s">
        <v>18</v>
      </c>
      <c r="B20" s="7">
        <v>19772.75</v>
      </c>
      <c r="C20" s="7">
        <v>17756.810000000001</v>
      </c>
      <c r="D20" s="7">
        <v>245.12</v>
      </c>
      <c r="E20" s="7">
        <v>102.93</v>
      </c>
      <c r="F20" s="7">
        <v>1608.69</v>
      </c>
      <c r="G20" s="7">
        <v>59.2</v>
      </c>
      <c r="H20" s="8" t="s">
        <v>19</v>
      </c>
    </row>
    <row r="21" spans="1:8" x14ac:dyDescent="0.2">
      <c r="A21" s="69" t="s">
        <v>77</v>
      </c>
      <c r="B21" s="71">
        <f>B14/$B$14</f>
        <v>1</v>
      </c>
      <c r="C21" s="71">
        <f>C14/$B$14</f>
        <v>0.85286731981094321</v>
      </c>
      <c r="D21" s="71">
        <f t="shared" ref="D21:G21" si="1">D14/$B$14</f>
        <v>1.9236865911182777E-2</v>
      </c>
      <c r="E21" s="71">
        <f t="shared" si="1"/>
        <v>9.5429400038227093E-3</v>
      </c>
      <c r="F21" s="71">
        <f t="shared" si="1"/>
        <v>0.11407952870603394</v>
      </c>
      <c r="G21" s="71">
        <f t="shared" si="1"/>
        <v>4.2733455680188746E-3</v>
      </c>
      <c r="H21" s="70" t="s">
        <v>78</v>
      </c>
    </row>
    <row r="22" spans="1:8" x14ac:dyDescent="0.2">
      <c r="A22" s="61"/>
      <c r="B22" s="125" t="s">
        <v>107</v>
      </c>
      <c r="C22" s="125"/>
      <c r="D22" s="125"/>
      <c r="E22" s="125"/>
      <c r="F22" s="125"/>
      <c r="G22" s="125"/>
      <c r="H22" s="62"/>
    </row>
    <row r="23" spans="1:8" ht="14.25" x14ac:dyDescent="0.2">
      <c r="A23" s="37" t="s">
        <v>6</v>
      </c>
      <c r="B23" s="63">
        <f>(B14-B5)/B5</f>
        <v>-0.24565335900403668</v>
      </c>
      <c r="C23" s="63">
        <f t="shared" ref="C23:G23" si="2">(C14-C5)/C5</f>
        <v>-0.27234053485356485</v>
      </c>
      <c r="D23" s="63">
        <f t="shared" si="2"/>
        <v>-0.17540872771972962</v>
      </c>
      <c r="E23" s="63">
        <f t="shared" si="2"/>
        <v>-6.2619718309859213E-2</v>
      </c>
      <c r="F23" s="63">
        <f t="shared" si="2"/>
        <v>-1.9219674556212998E-2</v>
      </c>
      <c r="G23" s="63">
        <f t="shared" si="2"/>
        <v>0.13751908396946555</v>
      </c>
      <c r="H23" s="38" t="s">
        <v>7</v>
      </c>
    </row>
    <row r="24" spans="1:8" x14ac:dyDescent="0.2">
      <c r="A24" s="6" t="s">
        <v>8</v>
      </c>
      <c r="B24" s="64">
        <f t="shared" ref="B24:G24" si="3">(B15-B6)/B6</f>
        <v>-0.24542857142857144</v>
      </c>
      <c r="C24" s="64">
        <f t="shared" si="3"/>
        <v>-0.29472882862858418</v>
      </c>
      <c r="D24" s="64">
        <f t="shared" si="3"/>
        <v>-0.1202032520325203</v>
      </c>
      <c r="E24" s="64">
        <f t="shared" si="3"/>
        <v>-2.7027027027027029E-2</v>
      </c>
      <c r="F24" s="64">
        <f t="shared" si="3"/>
        <v>6.9949281487743029E-2</v>
      </c>
      <c r="G24" s="64">
        <f t="shared" si="3"/>
        <v>0.44705882352941184</v>
      </c>
      <c r="H24" s="8" t="s">
        <v>9</v>
      </c>
    </row>
    <row r="25" spans="1:8" x14ac:dyDescent="0.2">
      <c r="A25" s="6" t="s">
        <v>10</v>
      </c>
      <c r="B25" s="64">
        <f t="shared" ref="B25:G25" si="4">(B16-B7)/B7</f>
        <v>-0.19583421279861846</v>
      </c>
      <c r="C25" s="64">
        <f t="shared" si="4"/>
        <v>-0.2281640625000011</v>
      </c>
      <c r="D25" s="64">
        <f t="shared" si="4"/>
        <v>-0.24874598070739554</v>
      </c>
      <c r="E25" s="64">
        <f t="shared" si="4"/>
        <v>-5.8218390804597675E-2</v>
      </c>
      <c r="F25" s="64">
        <f t="shared" si="4"/>
        <v>3.007518796992481E-2</v>
      </c>
      <c r="G25" s="64">
        <f t="shared" si="4"/>
        <v>-0.10135135135135136</v>
      </c>
      <c r="H25" s="8" t="s">
        <v>11</v>
      </c>
    </row>
    <row r="26" spans="1:8" x14ac:dyDescent="0.2">
      <c r="A26" s="6" t="s">
        <v>12</v>
      </c>
      <c r="B26" s="64">
        <f t="shared" ref="B26:G26" si="5">(B17-B8)/B8</f>
        <v>-0.25544336057649886</v>
      </c>
      <c r="C26" s="64">
        <f t="shared" si="5"/>
        <v>-0.29780859333963655</v>
      </c>
      <c r="D26" s="64">
        <f t="shared" si="5"/>
        <v>-9.6631205673758866E-2</v>
      </c>
      <c r="E26" s="64">
        <f t="shared" si="5"/>
        <v>7.0967741935492668E-4</v>
      </c>
      <c r="F26" s="64">
        <f t="shared" si="5"/>
        <v>-2.6018718502519869E-2</v>
      </c>
      <c r="G26" s="64">
        <f t="shared" si="5"/>
        <v>-0.25205882352941178</v>
      </c>
      <c r="H26" s="8" t="s">
        <v>13</v>
      </c>
    </row>
    <row r="27" spans="1:8" x14ac:dyDescent="0.2">
      <c r="A27" s="6" t="s">
        <v>14</v>
      </c>
      <c r="B27" s="64">
        <f t="shared" ref="B27:G27" si="6">(B18-B9)/B9</f>
        <v>-0.16231769051853881</v>
      </c>
      <c r="C27" s="64">
        <f t="shared" si="6"/>
        <v>-0.18320419434883539</v>
      </c>
      <c r="D27" s="64">
        <f t="shared" si="6"/>
        <v>-0.16729050279329605</v>
      </c>
      <c r="E27" s="64">
        <f t="shared" si="6"/>
        <v>-7.5303030303030288E-2</v>
      </c>
      <c r="F27" s="64">
        <f t="shared" si="6"/>
        <v>-1.4131249999999937E-2</v>
      </c>
      <c r="G27" s="64">
        <f t="shared" si="6"/>
        <v>0.24142857142857152</v>
      </c>
      <c r="H27" s="8" t="s">
        <v>15</v>
      </c>
    </row>
    <row r="28" spans="1:8" x14ac:dyDescent="0.2">
      <c r="A28" s="6" t="s">
        <v>16</v>
      </c>
      <c r="B28" s="64">
        <f t="shared" ref="B28:G28" si="7">(B19-B10)/B10</f>
        <v>-0.25330405132058026</v>
      </c>
      <c r="C28" s="64">
        <f t="shared" si="7"/>
        <v>-0.26246553884711782</v>
      </c>
      <c r="D28" s="64">
        <f t="shared" si="7"/>
        <v>-0.38039735099337746</v>
      </c>
      <c r="E28" s="64">
        <f t="shared" si="7"/>
        <v>-0.26014925373134329</v>
      </c>
      <c r="F28" s="64">
        <f t="shared" si="7"/>
        <v>-0.13603010348071498</v>
      </c>
      <c r="G28" s="64">
        <f t="shared" si="7"/>
        <v>0.41129032258064518</v>
      </c>
      <c r="H28" s="8" t="s">
        <v>17</v>
      </c>
    </row>
    <row r="29" spans="1:8" x14ac:dyDescent="0.2">
      <c r="A29" s="6" t="s">
        <v>18</v>
      </c>
      <c r="B29" s="64">
        <f t="shared" ref="B29:G29" si="8">(B20-B11)/B11</f>
        <v>-0.29871431104805818</v>
      </c>
      <c r="C29" s="64">
        <f t="shared" si="8"/>
        <v>-0.31882729783642777</v>
      </c>
      <c r="D29" s="64">
        <f t="shared" si="8"/>
        <v>-0.12143369175627239</v>
      </c>
      <c r="E29" s="64">
        <f t="shared" si="8"/>
        <v>-4.6944444444444379E-2</v>
      </c>
      <c r="F29" s="64">
        <f t="shared" si="8"/>
        <v>-4.2446428571428538E-2</v>
      </c>
      <c r="G29" s="64">
        <f t="shared" si="8"/>
        <v>-1.3333333333333286E-2</v>
      </c>
      <c r="H29" s="8" t="s">
        <v>19</v>
      </c>
    </row>
    <row r="30" spans="1:8" ht="27" customHeight="1" x14ac:dyDescent="0.2">
      <c r="A30" s="108" t="s">
        <v>89</v>
      </c>
      <c r="B30" s="108"/>
      <c r="C30" s="108"/>
      <c r="D30" s="108"/>
      <c r="E30" s="108"/>
      <c r="F30" s="108"/>
      <c r="G30" s="108"/>
      <c r="H30" s="108"/>
    </row>
    <row r="31" spans="1:8" ht="15.75" x14ac:dyDescent="0.2">
      <c r="A31" s="2" t="s">
        <v>90</v>
      </c>
      <c r="B31" s="77"/>
      <c r="C31" s="77"/>
      <c r="D31" s="77"/>
      <c r="E31" s="77"/>
      <c r="F31" s="77"/>
      <c r="G31" s="77"/>
    </row>
    <row r="32" spans="1:8" ht="15.75" x14ac:dyDescent="0.2">
      <c r="A32" s="90" t="s">
        <v>91</v>
      </c>
    </row>
    <row r="33" spans="1:1" ht="15.75" x14ac:dyDescent="0.2">
      <c r="A33" s="90" t="s">
        <v>92</v>
      </c>
    </row>
    <row r="34" spans="1:1" ht="15.75" x14ac:dyDescent="0.2">
      <c r="A34" s="96" t="s">
        <v>110</v>
      </c>
    </row>
    <row r="35" spans="1:1" ht="15.75" x14ac:dyDescent="0.2">
      <c r="A35" s="96" t="s">
        <v>111</v>
      </c>
    </row>
  </sheetData>
  <mergeCells count="6">
    <mergeCell ref="A30:H30"/>
    <mergeCell ref="A1:H1"/>
    <mergeCell ref="B13:G13"/>
    <mergeCell ref="B4:G4"/>
    <mergeCell ref="B22:G22"/>
    <mergeCell ref="G2:H2"/>
  </mergeCells>
  <pageMargins left="0.7" right="0.7" top="0.75" bottom="0.75" header="0.3" footer="0.3"/>
  <pageSetup paperSize="9" scale="88" orientation="portrait" r:id="rId1"/>
  <headerFooter alignWithMargins="0"/>
  <colBreaks count="1" manualBreakCount="1">
    <brk id="8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0"/>
  <sheetViews>
    <sheetView showGridLines="0" zoomScale="115" zoomScaleNormal="115" workbookViewId="0">
      <selection sqref="A1:G1"/>
    </sheetView>
  </sheetViews>
  <sheetFormatPr defaultRowHeight="15" x14ac:dyDescent="0.25"/>
  <cols>
    <col min="1" max="1" width="17.85546875" customWidth="1"/>
    <col min="2" max="2" width="7.85546875" customWidth="1"/>
    <col min="3" max="3" width="9.42578125" customWidth="1"/>
    <col min="4" max="4" width="13" customWidth="1"/>
    <col min="5" max="5" width="11.85546875" customWidth="1"/>
    <col min="6" max="6" width="11" customWidth="1"/>
    <col min="7" max="7" width="15.5703125" customWidth="1"/>
  </cols>
  <sheetData>
    <row r="1" spans="1:12" ht="47.25" customHeight="1" x14ac:dyDescent="0.25">
      <c r="A1" s="123" t="s">
        <v>118</v>
      </c>
      <c r="B1" s="127"/>
      <c r="C1" s="127"/>
      <c r="D1" s="127"/>
      <c r="E1" s="127"/>
      <c r="F1" s="127"/>
      <c r="G1" s="127"/>
    </row>
    <row r="2" spans="1:12" ht="29.25" customHeight="1" x14ac:dyDescent="0.25">
      <c r="A2" s="12"/>
      <c r="B2" s="12"/>
      <c r="C2" s="12"/>
      <c r="D2" s="12"/>
      <c r="E2" s="12"/>
      <c r="F2" s="12"/>
      <c r="G2" s="47" t="s">
        <v>64</v>
      </c>
    </row>
    <row r="3" spans="1:12" ht="189.75" customHeight="1" x14ac:dyDescent="0.25">
      <c r="A3" s="5" t="s">
        <v>73</v>
      </c>
      <c r="B3" s="5" t="s">
        <v>22</v>
      </c>
      <c r="C3" s="5" t="s">
        <v>53</v>
      </c>
      <c r="D3" s="5" t="s">
        <v>57</v>
      </c>
      <c r="E3" s="5" t="s">
        <v>54</v>
      </c>
      <c r="F3" s="5" t="s">
        <v>41</v>
      </c>
      <c r="G3" s="5" t="s">
        <v>5</v>
      </c>
    </row>
    <row r="4" spans="1:12" x14ac:dyDescent="0.25">
      <c r="A4" s="48"/>
      <c r="B4" s="112">
        <v>2023</v>
      </c>
      <c r="C4" s="112"/>
      <c r="D4" s="112"/>
      <c r="E4" s="112"/>
      <c r="F4" s="112"/>
      <c r="G4" s="48"/>
    </row>
    <row r="5" spans="1:12" x14ac:dyDescent="0.25">
      <c r="A5" s="37" t="s">
        <v>6</v>
      </c>
      <c r="B5" s="42">
        <v>69741.609999999899</v>
      </c>
      <c r="C5" s="42">
        <v>49037.919999999998</v>
      </c>
      <c r="D5" s="42">
        <v>11121.31</v>
      </c>
      <c r="E5" s="42">
        <v>5856.67</v>
      </c>
      <c r="F5" s="42">
        <v>3725.71</v>
      </c>
      <c r="G5" s="38" t="s">
        <v>7</v>
      </c>
    </row>
    <row r="6" spans="1:12" x14ac:dyDescent="0.25">
      <c r="A6" s="65" t="s">
        <v>8</v>
      </c>
      <c r="B6" s="43">
        <v>7949.4099999999899</v>
      </c>
      <c r="C6" s="43">
        <v>5083.53999999999</v>
      </c>
      <c r="D6" s="43">
        <v>1553.23</v>
      </c>
      <c r="E6" s="43">
        <v>881.19</v>
      </c>
      <c r="F6" s="43">
        <v>431.45</v>
      </c>
      <c r="G6" s="44" t="s">
        <v>9</v>
      </c>
      <c r="K6" s="75"/>
      <c r="L6" s="75"/>
    </row>
    <row r="7" spans="1:12" x14ac:dyDescent="0.25">
      <c r="A7" s="65" t="s">
        <v>10</v>
      </c>
      <c r="B7" s="43">
        <v>8381.8199999999906</v>
      </c>
      <c r="C7" s="43">
        <v>4995.93</v>
      </c>
      <c r="D7" s="43">
        <v>1574.2</v>
      </c>
      <c r="E7" s="43">
        <v>1186.2</v>
      </c>
      <c r="F7" s="43">
        <v>625.49</v>
      </c>
      <c r="G7" s="44" t="s">
        <v>11</v>
      </c>
      <c r="K7" s="75"/>
      <c r="L7" s="75"/>
    </row>
    <row r="8" spans="1:12" x14ac:dyDescent="0.25">
      <c r="A8" s="65" t="s">
        <v>12</v>
      </c>
      <c r="B8" s="43">
        <v>8472.3100000000104</v>
      </c>
      <c r="C8" s="43">
        <v>5602.6100000000097</v>
      </c>
      <c r="D8" s="43">
        <v>1067.76</v>
      </c>
      <c r="E8" s="43">
        <v>1142.96</v>
      </c>
      <c r="F8" s="43">
        <v>658.98</v>
      </c>
      <c r="G8" s="44" t="s">
        <v>13</v>
      </c>
      <c r="K8" s="75"/>
      <c r="L8" s="75"/>
    </row>
    <row r="9" spans="1:12" x14ac:dyDescent="0.25">
      <c r="A9" s="65" t="s">
        <v>14</v>
      </c>
      <c r="B9" s="43">
        <v>12245.24</v>
      </c>
      <c r="C9" s="43">
        <v>8566.46000000001</v>
      </c>
      <c r="D9" s="43">
        <v>1771.96</v>
      </c>
      <c r="E9" s="43">
        <v>1097.78</v>
      </c>
      <c r="F9" s="43">
        <v>809.04</v>
      </c>
      <c r="G9" s="44" t="s">
        <v>15</v>
      </c>
    </row>
    <row r="10" spans="1:12" x14ac:dyDescent="0.25">
      <c r="A10" s="65" t="s">
        <v>16</v>
      </c>
      <c r="B10" s="43">
        <v>12920.08</v>
      </c>
      <c r="C10" s="43">
        <v>9845.2299999999905</v>
      </c>
      <c r="D10" s="43">
        <v>2221.25</v>
      </c>
      <c r="E10" s="43">
        <v>639.35</v>
      </c>
      <c r="F10" s="43">
        <v>214.25</v>
      </c>
      <c r="G10" s="44" t="s">
        <v>17</v>
      </c>
    </row>
    <row r="11" spans="1:12" x14ac:dyDescent="0.25">
      <c r="A11" s="65" t="s">
        <v>18</v>
      </c>
      <c r="B11" s="43">
        <v>19772.75</v>
      </c>
      <c r="C11" s="43">
        <v>14944.15</v>
      </c>
      <c r="D11" s="43">
        <v>2932.91</v>
      </c>
      <c r="E11" s="43">
        <v>909.19</v>
      </c>
      <c r="F11" s="43">
        <v>986.5</v>
      </c>
      <c r="G11" s="44" t="s">
        <v>19</v>
      </c>
    </row>
    <row r="12" spans="1:12" ht="26.25" x14ac:dyDescent="0.25">
      <c r="A12" s="94" t="s">
        <v>77</v>
      </c>
      <c r="B12" s="71">
        <f>B5/$B$5</f>
        <v>1</v>
      </c>
      <c r="C12" s="71">
        <f>C5/$B$5</f>
        <v>0.70313719456720414</v>
      </c>
      <c r="D12" s="71">
        <f t="shared" ref="D12:F12" si="0">D5/$B$5</f>
        <v>0.15946448612241695</v>
      </c>
      <c r="E12" s="71">
        <f t="shared" si="0"/>
        <v>8.3976696264970202E-2</v>
      </c>
      <c r="F12" s="71">
        <f t="shared" si="0"/>
        <v>5.3421623045410128E-2</v>
      </c>
      <c r="G12" s="70" t="s">
        <v>78</v>
      </c>
    </row>
    <row r="13" spans="1:12" ht="29.25" customHeight="1" x14ac:dyDescent="0.25">
      <c r="A13" s="108" t="s">
        <v>93</v>
      </c>
      <c r="B13" s="108"/>
      <c r="C13" s="108"/>
      <c r="D13" s="108"/>
      <c r="E13" s="108"/>
      <c r="F13" s="108"/>
      <c r="G13" s="108"/>
    </row>
    <row r="14" spans="1:12" ht="16.5" x14ac:dyDescent="0.25">
      <c r="A14" s="2" t="s">
        <v>94</v>
      </c>
      <c r="B14" s="77"/>
      <c r="C14" s="77"/>
      <c r="D14" s="77"/>
      <c r="E14" s="77"/>
      <c r="F14" s="77"/>
    </row>
    <row r="15" spans="1:12" ht="15.75" x14ac:dyDescent="0.25">
      <c r="A15" s="90" t="s">
        <v>95</v>
      </c>
      <c r="B15" s="12"/>
    </row>
    <row r="16" spans="1:12" ht="15.75" x14ac:dyDescent="0.25">
      <c r="A16" s="90" t="s">
        <v>96</v>
      </c>
      <c r="B16" s="12"/>
    </row>
    <row r="17" spans="1:7" ht="16.5" x14ac:dyDescent="0.25">
      <c r="A17" s="96" t="s">
        <v>110</v>
      </c>
      <c r="B17" s="12"/>
    </row>
    <row r="18" spans="1:7" ht="16.5" x14ac:dyDescent="0.25">
      <c r="A18" s="96" t="s">
        <v>111</v>
      </c>
      <c r="B18" s="12"/>
    </row>
    <row r="19" spans="1:7" ht="29.25" customHeight="1" x14ac:dyDescent="0.25">
      <c r="A19" s="103" t="s">
        <v>101</v>
      </c>
      <c r="B19" s="103"/>
      <c r="C19" s="103"/>
      <c r="D19" s="103"/>
      <c r="E19" s="103"/>
      <c r="F19" s="103"/>
      <c r="G19" s="103"/>
    </row>
    <row r="20" spans="1:7" ht="27.75" customHeight="1" x14ac:dyDescent="0.25">
      <c r="A20" s="115" t="s">
        <v>102</v>
      </c>
      <c r="B20" s="115"/>
      <c r="C20" s="115"/>
      <c r="D20" s="115"/>
      <c r="E20" s="115"/>
      <c r="F20" s="115"/>
      <c r="G20" s="115"/>
    </row>
  </sheetData>
  <mergeCells count="5">
    <mergeCell ref="A20:G20"/>
    <mergeCell ref="A1:G1"/>
    <mergeCell ref="B4:F4"/>
    <mergeCell ref="A19:G19"/>
    <mergeCell ref="A13:G13"/>
  </mergeCells>
  <pageMargins left="0.7" right="0.7" top="0.75" bottom="0.75" header="0.3" footer="0.3"/>
  <pageSetup paperSize="9" scale="94" orientation="portrait" r:id="rId1"/>
  <headerFooter alignWithMargins="0"/>
  <rowBreaks count="1" manualBreakCount="1">
    <brk id="3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1.GeneralCharacteristics</vt:lpstr>
      <vt:lpstr>Table_1.1.</vt:lpstr>
      <vt:lpstr>Table_1.2.</vt:lpstr>
      <vt:lpstr>Table_1.3.</vt:lpstr>
      <vt:lpstr>Table_1.4.</vt:lpstr>
      <vt:lpstr>Table_1.5.1.</vt:lpstr>
      <vt:lpstr>Table_1.5.2.</vt:lpstr>
      <vt:lpstr>Table_1.6.</vt:lpstr>
      <vt:lpstr>Table_1.7.</vt:lpstr>
      <vt:lpstr>Table_1.8.</vt:lpstr>
      <vt:lpstr>'1.GeneralCharacteristics'!Print_Area</vt:lpstr>
      <vt:lpstr>Table_1.1.!Print_Area</vt:lpstr>
      <vt:lpstr>Table_1.2.!Print_Area</vt:lpstr>
      <vt:lpstr>Table_1.3.!Print_Area</vt:lpstr>
      <vt:lpstr>Table_1.4.!Print_Area</vt:lpstr>
      <vt:lpstr>Table_1.6.!Print_Area</vt:lpstr>
      <vt:lpstr>Table_1.7.!Print_Area</vt:lpstr>
      <vt:lpstr>Table_1.8.!Print_Area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Atanasova</dc:creator>
  <cp:lastModifiedBy>Radomira Bruseva</cp:lastModifiedBy>
  <cp:lastPrinted>2025-12-09T10:00:29Z</cp:lastPrinted>
  <dcterms:created xsi:type="dcterms:W3CDTF">2022-10-19T10:47:07Z</dcterms:created>
  <dcterms:modified xsi:type="dcterms:W3CDTF">2025-12-10T08:20:45Z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