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23040" windowHeight="9135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L96" i="11" l="1"/>
  <c r="K97" i="11"/>
  <c r="L97" i="11" s="1"/>
  <c r="K96" i="11"/>
  <c r="L66" i="11"/>
  <c r="L65" i="11"/>
  <c r="K66" i="11"/>
  <c r="K67" i="11"/>
  <c r="L67" i="11" s="1"/>
  <c r="K65" i="11"/>
  <c r="L44" i="11"/>
  <c r="K44" i="11"/>
  <c r="E97" i="11"/>
  <c r="E96" i="11"/>
  <c r="E66" i="11"/>
  <c r="E65" i="11"/>
  <c r="E44" i="11"/>
  <c r="K108" i="11" l="1"/>
  <c r="L108" i="11" s="1"/>
  <c r="E108" i="11"/>
  <c r="E105" i="11"/>
  <c r="L68" i="11" l="1"/>
  <c r="L69" i="11"/>
  <c r="L70" i="11"/>
  <c r="L71" i="11"/>
  <c r="L57" i="11"/>
  <c r="L58" i="11"/>
  <c r="L59" i="11"/>
  <c r="L60" i="11"/>
  <c r="L61" i="11"/>
  <c r="L62" i="11"/>
  <c r="E43" i="11"/>
  <c r="E104" i="11" l="1"/>
  <c r="E103" i="11"/>
  <c r="E29" i="11" l="1"/>
  <c r="E30" i="11"/>
  <c r="E31" i="11"/>
  <c r="E33" i="11"/>
  <c r="E28" i="11"/>
  <c r="E21" i="11"/>
  <c r="E20" i="11"/>
  <c r="K104" i="11" l="1"/>
  <c r="L104" i="11" s="1"/>
  <c r="K29" i="11"/>
  <c r="L29" i="11" s="1"/>
  <c r="K30" i="11"/>
  <c r="L30" i="11" s="1"/>
  <c r="K31" i="11"/>
  <c r="L31" i="11" s="1"/>
  <c r="K33" i="11"/>
  <c r="L33" i="11" s="1"/>
  <c r="K28" i="11"/>
  <c r="L28" i="11" s="1"/>
  <c r="K21" i="11"/>
  <c r="L21" i="11" s="1"/>
  <c r="K20" i="11"/>
  <c r="L20" i="11" s="1"/>
  <c r="L27" i="11" l="1"/>
  <c r="L43" i="11"/>
  <c r="L17" i="11"/>
  <c r="E17" i="11"/>
  <c r="L55" i="11" l="1"/>
  <c r="L94" i="11" l="1"/>
  <c r="L56" i="11"/>
  <c r="L64" i="11" s="1"/>
  <c r="L100" i="11" l="1"/>
  <c r="L95" i="11"/>
  <c r="E94" i="11"/>
  <c r="E64" i="11"/>
  <c r="L101" i="11" l="1"/>
  <c r="E27" i="11" l="1"/>
  <c r="E55" i="11" l="1"/>
  <c r="E95" i="11" s="1"/>
  <c r="E100" i="11" l="1"/>
  <c r="E101" i="11" s="1"/>
  <c r="K103" i="11" l="1"/>
  <c r="L103" i="11" s="1"/>
  <c r="E109" i="11" l="1"/>
  <c r="K105" i="11"/>
  <c r="L105" i="11" s="1"/>
  <c r="L109" i="11" s="1"/>
</calcChain>
</file>

<file path=xl/sharedStrings.xml><?xml version="1.0" encoding="utf-8"?>
<sst xmlns="http://schemas.openxmlformats.org/spreadsheetml/2006/main" count="388" uniqueCount="132">
  <si>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</si>
  <si>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</si>
  <si>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</si>
  <si>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</si>
  <si>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</si>
  <si>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</si>
  <si>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</si>
  <si>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</si>
  <si>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</si>
  <si>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</si>
  <si>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</si>
  <si>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</si>
  <si>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</si>
  <si>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</si>
  <si>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</si>
  <si>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</si>
  <si>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</si>
  <si>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</si>
  <si>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</si>
  <si>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</si>
  <si>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</si>
  <si>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</si>
  <si>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</si>
  <si>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</si>
  <si>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</si>
  <si>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</si>
  <si>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</si>
  <si>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</si>
  <si>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</si>
  <si>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</si>
  <si>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</si>
  <si>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</si>
  <si>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</si>
  <si>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</si>
  <si>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</si>
  <si>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</si>
  <si>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</si>
  <si>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</si>
  <si>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</si>
  <si>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</si>
  <si>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</si>
  <si>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</si>
  <si>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</si>
  <si>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</si>
  <si>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</si>
  <si>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</si>
  <si>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</si>
  <si>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</si>
  <si>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</si>
  <si>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</si>
  <si>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</si>
  <si>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</si>
  <si>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</si>
  <si>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</si>
  <si>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</si>
  <si>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</si>
  <si>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</si>
  <si>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</si>
  <si>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</si>
  <si>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</si>
  <si>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</si>
  <si>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</si>
  <si>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</si>
  <si>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</si>
  <si>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</si>
  <si>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</si>
  <si>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</si>
  <si>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</si>
  <si>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</si>
  <si>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</si>
  <si>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</si>
  <si>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</si>
  <si>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</si>
  <si>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</si>
  <si>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</si>
  <si>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</si>
  <si>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</si>
  <si>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</si>
  <si>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</si>
  <si>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</si>
  <si>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</si>
  <si>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</si>
  <si>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</si>
  <si>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</si>
  <si>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</si>
  <si>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</si>
  <si>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</si>
  <si>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</si>
  <si>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</si>
  <si>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</si>
  <si>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</si>
  <si>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</si>
  <si>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20. Такси, застраховки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</si>
  <si>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</si>
  <si>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</si>
  <si>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</si>
  <si>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26. Амортизации</t>
  </si>
  <si>
    <t>Всичко разходи за амортизации и външни фактори (т.24-27)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</si>
  <si>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</si>
  <si>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</si>
  <si>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</si>
  <si>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</si>
  <si>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</si>
  <si>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</si>
  <si>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</si>
  <si>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</si>
  <si>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</si>
  <si>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</si>
  <si>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</si>
  <si>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</si>
  <si>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</si>
  <si>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на глава на ден</t>
  </si>
  <si>
    <t>лв. на глава на ден</t>
  </si>
  <si>
    <t>лв. за ден</t>
  </si>
  <si>
    <t>Tехнологична карта за 1 година за отглеждaне на кози автохтонни с 1,2-1,5 приплода - 1 женско животно от основно стадо</t>
  </si>
  <si>
    <t>25. Рента и поддръжка на пасища (съгл. ЗСПЗЗ 2,2дка/коза продуктивни, 3дка/коза автохтонни)</t>
  </si>
  <si>
    <t>Tехнологична карта за 1 ден за отглеждaне на кози автохтонни с 1,3 приплода - 1 женско животно от основно стадо</t>
  </si>
  <si>
    <t>лева/дка/на година/на коза</t>
  </si>
  <si>
    <t>лева/дка/на ден/ коза</t>
  </si>
  <si>
    <t xml:space="preserve">3. Продажба на приплод до 1 г. </t>
  </si>
  <si>
    <t xml:space="preserve">2.Продажба на разплодни животни от 12 до 22 месеца </t>
  </si>
  <si>
    <t>19. Поддържане и ремонт *</t>
  </si>
  <si>
    <t>21. Разходи за офис и управление - телефон, интернет, видеонаблюдение и др. *</t>
  </si>
  <si>
    <t>22.  Разходи за труд и осигуровки /в производство/, в т.ч.: *</t>
  </si>
  <si>
    <t>16. Разходи за ел. Енергия</t>
  </si>
  <si>
    <t xml:space="preserve">19. Поддържане и ремонт </t>
  </si>
  <si>
    <t xml:space="preserve">21. Разходи за офис и управление - телефон, интернет, видеонаблюдение и др. </t>
  </si>
  <si>
    <r>
      <t>22.  Разходи за труд и осигуровки /в производство/, в т.ч.:</t>
    </r>
    <r>
      <rPr>
        <b/>
        <sz val="11"/>
        <color rgb="FFFF0000"/>
        <rFont val="Arial Narrow"/>
        <family val="2"/>
        <charset val="204"/>
      </rPr>
      <t xml:space="preserve"> </t>
    </r>
  </si>
  <si>
    <r>
      <t xml:space="preserve"> Всичко специфични разходи (т.9-т.15), лева</t>
    </r>
    <r>
      <rPr>
        <b/>
        <sz val="11"/>
        <color rgb="FFFF0000"/>
        <rFont val="Arial Narrow"/>
        <family val="2"/>
        <charset val="204"/>
      </rPr>
      <t xml:space="preserve"> </t>
    </r>
  </si>
  <si>
    <t xml:space="preserve">Всичко специфични разходи (т.9-т.15), лева </t>
  </si>
  <si>
    <t xml:space="preserve"> - поддържане на доилна техника и съоръжения за съхранение на млякото</t>
  </si>
  <si>
    <t>-доене и профилактика на вимето;          - обслужване (почистване) на доилни апарати и доилна зала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</si>
</sst>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лв.&quot;_-;\-* #,##0.00\ &quot;лв.&quot;_-;_-* &quot;-&quot;??\ &quot;лв.&quot;_-;_-@_-"/>
    <numFmt numFmtId="165" formatCode="0.0"/>
    <numFmt numFmtId="166" formatCode="0.0000"/>
    <numFmt numFmtId="167" formatCode="0.000"/>
    <numFmt numFmtId="168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  <font>
      <b/>
      <sz val="11"/>
      <color rgb="FFFF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right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/>
    <xf numFmtId="167" fontId="7" fillId="2" borderId="1" xfId="0" applyNumberFormat="1" applyFont="1" applyFill="1" applyBorder="1" applyAlignment="1">
      <alignment horizontal="center"/>
    </xf>
    <xf numFmtId="167" fontId="0" fillId="2" borderId="1" xfId="0" applyNumberFormat="1" applyFill="1" applyBorder="1"/>
    <xf numFmtId="0" fontId="0" fillId="2" borderId="0" xfId="0" applyFill="1" applyAlignment="1">
      <alignment wrapText="1"/>
    </xf>
    <xf numFmtId="168" fontId="5" fillId="2" borderId="1" xfId="2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2"/>
  <sheetViews>
    <sheetView tabSelected="1" topLeftCell="A85" zoomScale="90" zoomScaleNormal="90" workbookViewId="0">
      <selection activeCell="H73" sqref="H73"/>
    </sheetView>
  </sheetViews>
  <sheetFormatPr defaultRowHeight="15" x14ac:dyDescent="0.25"/>
  <cols>
    <col min="1" max="1" width="37.28515625" style="15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8" max="8" width="33.42578125" customWidth="1"/>
    <col min="9" max="9" width="12.28515625" customWidth="1"/>
    <col min="10" max="10" width="10.7109375" customWidth="1"/>
    <col min="11" max="11" width="13" customWidth="1"/>
    <col min="12" max="12" width="10.140625" customWidth="1"/>
  </cols>
  <sheetData>
    <row r="1" spans="1:12" ht="36" customHeight="1" x14ac:dyDescent="0.25">
      <c r="A1" s="56" t="s">
        <v>114</v>
      </c>
      <c r="B1" s="57"/>
      <c r="C1" s="57"/>
      <c r="D1" s="57"/>
      <c r="E1" s="58"/>
      <c r="H1" s="56" t="s">
        <v>116</v>
      </c>
      <c r="I1" s="57"/>
      <c r="J1" s="57"/>
      <c r="K1" s="57"/>
      <c r="L1" s="58"/>
    </row>
    <row r="2" spans="1:12" ht="15" customHeight="1" x14ac:dyDescent="0.25">
      <c r="A2" s="64" t="s">
        <v>74</v>
      </c>
      <c r="B2" s="65" t="s">
        <v>0</v>
      </c>
      <c r="C2" s="65" t="s">
        <v>75</v>
      </c>
      <c r="D2" s="55" t="s">
        <v>1</v>
      </c>
      <c r="E2" s="55" t="s">
        <v>2</v>
      </c>
      <c r="H2" s="64" t="s">
        <v>74</v>
      </c>
      <c r="I2" s="65" t="s">
        <v>0</v>
      </c>
      <c r="J2" s="65" t="s">
        <v>75</v>
      </c>
      <c r="K2" s="55" t="s">
        <v>1</v>
      </c>
      <c r="L2" s="55" t="s">
        <v>2</v>
      </c>
    </row>
    <row r="3" spans="1:12" ht="15" customHeight="1" x14ac:dyDescent="0.25">
      <c r="A3" s="64"/>
      <c r="B3" s="65"/>
      <c r="C3" s="65"/>
      <c r="D3" s="55"/>
      <c r="E3" s="55"/>
      <c r="H3" s="64"/>
      <c r="I3" s="65"/>
      <c r="J3" s="65"/>
      <c r="K3" s="55"/>
      <c r="L3" s="55"/>
    </row>
    <row r="4" spans="1:12" ht="15" customHeight="1" x14ac:dyDescent="0.25">
      <c r="A4" s="64"/>
      <c r="B4" s="65"/>
      <c r="C4" s="65"/>
      <c r="D4" s="55"/>
      <c r="E4" s="55"/>
      <c r="H4" s="64"/>
      <c r="I4" s="65"/>
      <c r="J4" s="65"/>
      <c r="K4" s="55"/>
      <c r="L4" s="55"/>
    </row>
    <row r="5" spans="1:12" ht="4.5" customHeight="1" x14ac:dyDescent="0.25">
      <c r="A5" s="64"/>
      <c r="B5" s="65"/>
      <c r="C5" s="65"/>
      <c r="D5" s="55"/>
      <c r="E5" s="55"/>
      <c r="H5" s="64"/>
      <c r="I5" s="65"/>
      <c r="J5" s="65"/>
      <c r="K5" s="55"/>
      <c r="L5" s="55"/>
    </row>
    <row r="6" spans="1:12" ht="14.45" x14ac:dyDescent="0.3">
      <c r="A6" s="12">
        <v>1</v>
      </c>
      <c r="B6" s="2">
        <v>2</v>
      </c>
      <c r="C6" s="2">
        <v>3</v>
      </c>
      <c r="D6" s="1">
        <v>4</v>
      </c>
      <c r="E6" s="1">
        <v>5</v>
      </c>
      <c r="G6" s="11"/>
      <c r="H6" s="12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9" t="s">
        <v>3</v>
      </c>
      <c r="B7" s="60"/>
      <c r="C7" s="60"/>
      <c r="D7" s="60"/>
      <c r="E7" s="60"/>
      <c r="H7" s="59" t="s">
        <v>3</v>
      </c>
      <c r="I7" s="60"/>
      <c r="J7" s="60"/>
      <c r="K7" s="60"/>
      <c r="L7" s="60"/>
    </row>
    <row r="8" spans="1:12" ht="16.5" x14ac:dyDescent="0.25">
      <c r="A8" s="14" t="s">
        <v>4</v>
      </c>
      <c r="B8" s="16"/>
      <c r="C8" s="23"/>
      <c r="D8" s="23"/>
      <c r="E8" s="34"/>
      <c r="H8" s="14" t="s">
        <v>4</v>
      </c>
      <c r="I8" s="16"/>
      <c r="J8" s="23"/>
      <c r="K8" s="23"/>
      <c r="L8" s="34"/>
    </row>
    <row r="9" spans="1:12" ht="16.5" x14ac:dyDescent="0.25">
      <c r="A9" s="24" t="s">
        <v>5</v>
      </c>
      <c r="B9" s="16" t="s">
        <v>6</v>
      </c>
      <c r="C9" s="9"/>
      <c r="D9" s="9"/>
      <c r="E9" s="5"/>
      <c r="H9" s="24" t="s">
        <v>5</v>
      </c>
      <c r="I9" s="16" t="s">
        <v>6</v>
      </c>
      <c r="J9" s="9"/>
      <c r="K9" s="9"/>
      <c r="L9" s="5"/>
    </row>
    <row r="10" spans="1:12" ht="16.5" x14ac:dyDescent="0.25">
      <c r="A10" s="24" t="s">
        <v>22</v>
      </c>
      <c r="B10" s="16" t="s">
        <v>6</v>
      </c>
      <c r="C10" s="9"/>
      <c r="D10" s="9"/>
      <c r="E10" s="5"/>
      <c r="H10" s="24" t="s">
        <v>22</v>
      </c>
      <c r="I10" s="16" t="s">
        <v>6</v>
      </c>
      <c r="J10" s="9"/>
      <c r="K10" s="9"/>
      <c r="L10" s="5"/>
    </row>
    <row r="11" spans="1:12" ht="16.5" x14ac:dyDescent="0.25">
      <c r="A11" s="24" t="s">
        <v>85</v>
      </c>
      <c r="B11" s="16"/>
      <c r="C11" s="9"/>
      <c r="D11" s="9"/>
      <c r="E11" s="5"/>
      <c r="H11" s="24" t="s">
        <v>85</v>
      </c>
      <c r="I11" s="16"/>
      <c r="J11" s="9"/>
      <c r="K11" s="9"/>
      <c r="L11" s="5"/>
    </row>
    <row r="12" spans="1:12" ht="16.5" x14ac:dyDescent="0.25">
      <c r="A12" s="24" t="s">
        <v>40</v>
      </c>
      <c r="B12" s="16"/>
      <c r="C12" s="9"/>
      <c r="D12" s="9"/>
      <c r="E12" s="5"/>
      <c r="H12" s="24" t="s">
        <v>40</v>
      </c>
      <c r="I12" s="16"/>
      <c r="J12" s="9"/>
      <c r="K12" s="9"/>
      <c r="L12" s="5"/>
    </row>
    <row r="13" spans="1:12" ht="16.5" x14ac:dyDescent="0.25">
      <c r="A13" s="14" t="s">
        <v>28</v>
      </c>
      <c r="B13" s="16" t="s">
        <v>6</v>
      </c>
      <c r="C13" s="9"/>
      <c r="D13" s="9"/>
      <c r="E13" s="3"/>
      <c r="H13" s="14" t="s">
        <v>28</v>
      </c>
      <c r="I13" s="16" t="s">
        <v>6</v>
      </c>
      <c r="J13" s="9"/>
      <c r="K13" s="9"/>
      <c r="L13" s="3"/>
    </row>
    <row r="14" spans="1:12" ht="16.5" x14ac:dyDescent="0.25">
      <c r="A14" s="24" t="s">
        <v>29</v>
      </c>
      <c r="B14" s="16" t="s">
        <v>6</v>
      </c>
      <c r="C14" s="9"/>
      <c r="D14" s="9"/>
      <c r="E14" s="5"/>
      <c r="H14" s="24" t="s">
        <v>29</v>
      </c>
      <c r="I14" s="16" t="s">
        <v>6</v>
      </c>
      <c r="J14" s="9"/>
      <c r="K14" s="9"/>
      <c r="L14" s="5"/>
    </row>
    <row r="15" spans="1:12" ht="16.5" x14ac:dyDescent="0.25">
      <c r="A15" s="24" t="s">
        <v>63</v>
      </c>
      <c r="B15" s="16" t="s">
        <v>6</v>
      </c>
      <c r="C15" s="9"/>
      <c r="D15" s="9"/>
      <c r="E15" s="5"/>
      <c r="H15" s="24" t="s">
        <v>63</v>
      </c>
      <c r="I15" s="16" t="s">
        <v>6</v>
      </c>
      <c r="J15" s="9"/>
      <c r="K15" s="9"/>
      <c r="L15" s="5"/>
    </row>
    <row r="16" spans="1:12" ht="16.5" x14ac:dyDescent="0.25">
      <c r="A16" s="14" t="s">
        <v>30</v>
      </c>
      <c r="B16" s="16" t="s">
        <v>6</v>
      </c>
      <c r="C16" s="9"/>
      <c r="D16" s="9"/>
      <c r="E16" s="34"/>
      <c r="H16" s="14" t="s">
        <v>30</v>
      </c>
      <c r="I16" s="16" t="s">
        <v>6</v>
      </c>
      <c r="J16" s="9"/>
      <c r="K16" s="9"/>
      <c r="L16" s="34"/>
    </row>
    <row r="17" spans="1:12" ht="16.5" x14ac:dyDescent="0.25">
      <c r="A17" s="22" t="s">
        <v>64</v>
      </c>
      <c r="B17" s="16"/>
      <c r="C17" s="9"/>
      <c r="D17" s="9"/>
      <c r="E17" s="34">
        <f>SUM(E18:E26)</f>
        <v>0</v>
      </c>
      <c r="H17" s="22" t="s">
        <v>64</v>
      </c>
      <c r="I17" s="16"/>
      <c r="J17" s="9"/>
      <c r="K17" s="41"/>
      <c r="L17" s="42">
        <f>SUM(L18:L26)</f>
        <v>0</v>
      </c>
    </row>
    <row r="18" spans="1:12" ht="16.5" x14ac:dyDescent="0.25">
      <c r="A18" s="24" t="s">
        <v>65</v>
      </c>
      <c r="B18" s="16" t="s">
        <v>6</v>
      </c>
      <c r="C18" s="9"/>
      <c r="D18" s="9"/>
      <c r="E18" s="5"/>
      <c r="H18" s="24" t="s">
        <v>65</v>
      </c>
      <c r="I18" s="16" t="s">
        <v>6</v>
      </c>
      <c r="J18" s="9"/>
      <c r="K18" s="41"/>
      <c r="L18" s="43"/>
    </row>
    <row r="19" spans="1:12" ht="33" x14ac:dyDescent="0.25">
      <c r="A19" s="24" t="s">
        <v>15</v>
      </c>
      <c r="B19" s="16" t="s">
        <v>6</v>
      </c>
      <c r="C19" s="9"/>
      <c r="D19" s="9"/>
      <c r="E19" s="5"/>
      <c r="H19" s="24" t="s">
        <v>15</v>
      </c>
      <c r="I19" s="16" t="s">
        <v>6</v>
      </c>
      <c r="J19" s="9"/>
      <c r="K19" s="41"/>
      <c r="L19" s="43"/>
    </row>
    <row r="20" spans="1:12" ht="16.5" x14ac:dyDescent="0.25">
      <c r="A20" s="24" t="s">
        <v>66</v>
      </c>
      <c r="B20" s="16" t="s">
        <v>6</v>
      </c>
      <c r="C20" s="8"/>
      <c r="D20" s="8">
        <v>360</v>
      </c>
      <c r="E20" s="7">
        <f>C20*D20</f>
        <v>0</v>
      </c>
      <c r="H20" s="24" t="s">
        <v>66</v>
      </c>
      <c r="I20" s="16" t="s">
        <v>6</v>
      </c>
      <c r="J20" s="8"/>
      <c r="K20" s="47">
        <f>D20/365</f>
        <v>0.98630136986301364</v>
      </c>
      <c r="L20" s="46">
        <f>J20*K20</f>
        <v>0</v>
      </c>
    </row>
    <row r="21" spans="1:12" ht="16.5" x14ac:dyDescent="0.25">
      <c r="A21" s="24" t="s">
        <v>16</v>
      </c>
      <c r="B21" s="16" t="s">
        <v>6</v>
      </c>
      <c r="C21" s="8"/>
      <c r="D21" s="8">
        <v>10</v>
      </c>
      <c r="E21" s="7">
        <f>C21*D21</f>
        <v>0</v>
      </c>
      <c r="H21" s="24" t="s">
        <v>16</v>
      </c>
      <c r="I21" s="16" t="s">
        <v>6</v>
      </c>
      <c r="J21" s="8"/>
      <c r="K21" s="47">
        <f>D21/365</f>
        <v>2.7397260273972601E-2</v>
      </c>
      <c r="L21" s="46">
        <f>J21*K21</f>
        <v>0</v>
      </c>
    </row>
    <row r="22" spans="1:12" ht="16.5" x14ac:dyDescent="0.25">
      <c r="A22" s="24" t="s">
        <v>17</v>
      </c>
      <c r="B22" s="16" t="s">
        <v>6</v>
      </c>
      <c r="C22" s="9"/>
      <c r="D22" s="9"/>
      <c r="E22" s="5"/>
      <c r="H22" s="24" t="s">
        <v>17</v>
      </c>
      <c r="I22" s="16" t="s">
        <v>6</v>
      </c>
      <c r="J22" s="9"/>
      <c r="K22" s="41"/>
      <c r="L22" s="43"/>
    </row>
    <row r="23" spans="1:12" ht="16.5" x14ac:dyDescent="0.25">
      <c r="A23" s="24" t="s">
        <v>80</v>
      </c>
      <c r="B23" s="16"/>
      <c r="C23" s="9"/>
      <c r="D23" s="9"/>
      <c r="E23" s="5"/>
      <c r="H23" s="24" t="s">
        <v>80</v>
      </c>
      <c r="I23" s="16"/>
      <c r="J23" s="9"/>
      <c r="K23" s="41"/>
      <c r="L23" s="43"/>
    </row>
    <row r="24" spans="1:12" ht="16.5" x14ac:dyDescent="0.25">
      <c r="A24" s="24" t="s">
        <v>79</v>
      </c>
      <c r="B24" s="16"/>
      <c r="C24" s="9"/>
      <c r="D24" s="9"/>
      <c r="E24" s="5"/>
      <c r="H24" s="24" t="s">
        <v>79</v>
      </c>
      <c r="I24" s="16"/>
      <c r="J24" s="9"/>
      <c r="K24" s="41"/>
      <c r="L24" s="43"/>
    </row>
    <row r="25" spans="1:12" ht="16.5" x14ac:dyDescent="0.25">
      <c r="A25" s="24" t="s">
        <v>18</v>
      </c>
      <c r="B25" s="16" t="s">
        <v>6</v>
      </c>
      <c r="C25" s="9"/>
      <c r="D25" s="9"/>
      <c r="E25" s="5"/>
      <c r="H25" s="24" t="s">
        <v>18</v>
      </c>
      <c r="I25" s="16" t="s">
        <v>6</v>
      </c>
      <c r="J25" s="9"/>
      <c r="K25" s="41"/>
      <c r="L25" s="43"/>
    </row>
    <row r="26" spans="1:12" ht="16.5" x14ac:dyDescent="0.25">
      <c r="A26" s="24" t="s">
        <v>78</v>
      </c>
      <c r="B26" s="16"/>
      <c r="C26" s="9"/>
      <c r="D26" s="9"/>
      <c r="E26" s="5"/>
      <c r="H26" s="24" t="s">
        <v>78</v>
      </c>
      <c r="I26" s="16"/>
      <c r="J26" s="9"/>
      <c r="K26" s="41"/>
      <c r="L26" s="43"/>
    </row>
    <row r="27" spans="1:12" ht="16.5" x14ac:dyDescent="0.25">
      <c r="A27" s="22" t="s">
        <v>108</v>
      </c>
      <c r="B27" s="16"/>
      <c r="C27" s="9"/>
      <c r="D27" s="9"/>
      <c r="E27" s="34">
        <f>SUM(E28:E33)</f>
        <v>0</v>
      </c>
      <c r="H27" s="22" t="s">
        <v>108</v>
      </c>
      <c r="I27" s="16"/>
      <c r="J27" s="9"/>
      <c r="K27" s="41"/>
      <c r="L27" s="42">
        <f>SUM(L28:L33)</f>
        <v>0</v>
      </c>
    </row>
    <row r="28" spans="1:12" ht="33" x14ac:dyDescent="0.25">
      <c r="A28" s="25" t="s">
        <v>48</v>
      </c>
      <c r="B28" s="16" t="s">
        <v>6</v>
      </c>
      <c r="C28" s="8"/>
      <c r="D28" s="8">
        <v>18.2</v>
      </c>
      <c r="E28" s="7">
        <f>C28*D28</f>
        <v>0</v>
      </c>
      <c r="H28" s="25" t="s">
        <v>48</v>
      </c>
      <c r="I28" s="16" t="s">
        <v>6</v>
      </c>
      <c r="J28" s="8"/>
      <c r="K28" s="47">
        <f>D28/365</f>
        <v>4.9863013698630138E-2</v>
      </c>
      <c r="L28" s="46">
        <f>J28*K28</f>
        <v>0</v>
      </c>
    </row>
    <row r="29" spans="1:12" ht="16.5" x14ac:dyDescent="0.25">
      <c r="A29" s="25" t="s">
        <v>19</v>
      </c>
      <c r="B29" s="16" t="s">
        <v>6</v>
      </c>
      <c r="C29" s="52"/>
      <c r="D29" s="8">
        <v>106</v>
      </c>
      <c r="E29" s="7">
        <f t="shared" ref="E29:E33" si="0">C29*D29</f>
        <v>0</v>
      </c>
      <c r="H29" s="25" t="s">
        <v>19</v>
      </c>
      <c r="I29" s="16" t="s">
        <v>6</v>
      </c>
      <c r="J29" s="8"/>
      <c r="K29" s="47">
        <f t="shared" ref="K29:K33" si="1">D29/365</f>
        <v>0.29041095890410956</v>
      </c>
      <c r="L29" s="46">
        <f t="shared" ref="L29:L33" si="2">J29*K29</f>
        <v>0</v>
      </c>
    </row>
    <row r="30" spans="1:12" ht="16.5" x14ac:dyDescent="0.25">
      <c r="A30" s="25" t="s">
        <v>87</v>
      </c>
      <c r="B30" s="16" t="s">
        <v>6</v>
      </c>
      <c r="C30" s="8"/>
      <c r="D30" s="8">
        <v>19</v>
      </c>
      <c r="E30" s="7">
        <f t="shared" si="0"/>
        <v>0</v>
      </c>
      <c r="H30" s="25" t="s">
        <v>87</v>
      </c>
      <c r="I30" s="16" t="s">
        <v>6</v>
      </c>
      <c r="J30" s="8"/>
      <c r="K30" s="47">
        <f t="shared" si="1"/>
        <v>5.2054794520547946E-2</v>
      </c>
      <c r="L30" s="46">
        <f t="shared" si="2"/>
        <v>0</v>
      </c>
    </row>
    <row r="31" spans="1:12" ht="16.5" x14ac:dyDescent="0.25">
      <c r="A31" s="25" t="s">
        <v>21</v>
      </c>
      <c r="B31" s="16" t="s">
        <v>6</v>
      </c>
      <c r="C31" s="8"/>
      <c r="D31" s="8">
        <v>72</v>
      </c>
      <c r="E31" s="7">
        <f t="shared" si="0"/>
        <v>0</v>
      </c>
      <c r="H31" s="25" t="s">
        <v>21</v>
      </c>
      <c r="I31" s="16" t="s">
        <v>6</v>
      </c>
      <c r="J31" s="8"/>
      <c r="K31" s="47">
        <f t="shared" si="1"/>
        <v>0.19726027397260273</v>
      </c>
      <c r="L31" s="46">
        <f t="shared" si="2"/>
        <v>0</v>
      </c>
    </row>
    <row r="32" spans="1:12" ht="16.5" x14ac:dyDescent="0.25">
      <c r="A32" s="25" t="s">
        <v>20</v>
      </c>
      <c r="B32" s="16" t="s">
        <v>6</v>
      </c>
      <c r="C32" s="8"/>
      <c r="D32" s="8"/>
      <c r="E32" s="7"/>
      <c r="H32" s="25" t="s">
        <v>20</v>
      </c>
      <c r="I32" s="16" t="s">
        <v>6</v>
      </c>
      <c r="J32" s="8"/>
      <c r="K32" s="47"/>
      <c r="L32" s="46"/>
    </row>
    <row r="33" spans="1:12" ht="16.5" x14ac:dyDescent="0.25">
      <c r="A33" s="25" t="s">
        <v>12</v>
      </c>
      <c r="B33" s="16" t="s">
        <v>6</v>
      </c>
      <c r="C33" s="8"/>
      <c r="D33" s="8">
        <v>0.36</v>
      </c>
      <c r="E33" s="7">
        <f t="shared" si="0"/>
        <v>0</v>
      </c>
      <c r="H33" s="25" t="s">
        <v>12</v>
      </c>
      <c r="I33" s="16" t="s">
        <v>6</v>
      </c>
      <c r="J33" s="8"/>
      <c r="K33" s="47">
        <f t="shared" si="1"/>
        <v>9.8630136986301367E-4</v>
      </c>
      <c r="L33" s="46">
        <f t="shared" si="2"/>
        <v>0</v>
      </c>
    </row>
    <row r="34" spans="1:12" ht="33" x14ac:dyDescent="0.25">
      <c r="A34" s="22" t="s">
        <v>109</v>
      </c>
      <c r="B34" s="16"/>
      <c r="C34" s="9"/>
      <c r="D34" s="9"/>
      <c r="E34" s="34"/>
      <c r="H34" s="22" t="s">
        <v>109</v>
      </c>
      <c r="I34" s="16"/>
      <c r="J34" s="9"/>
      <c r="K34" s="41"/>
      <c r="L34" s="42"/>
    </row>
    <row r="35" spans="1:12" ht="16.5" x14ac:dyDescent="0.25">
      <c r="A35" s="25" t="s">
        <v>13</v>
      </c>
      <c r="B35" s="16" t="s">
        <v>6</v>
      </c>
      <c r="C35" s="9"/>
      <c r="D35" s="9"/>
      <c r="E35" s="5"/>
      <c r="H35" s="25" t="s">
        <v>13</v>
      </c>
      <c r="I35" s="16" t="s">
        <v>6</v>
      </c>
      <c r="J35" s="9"/>
      <c r="K35" s="41"/>
      <c r="L35" s="43"/>
    </row>
    <row r="36" spans="1:12" ht="16.5" x14ac:dyDescent="0.25">
      <c r="A36" s="25" t="s">
        <v>14</v>
      </c>
      <c r="B36" s="16" t="s">
        <v>6</v>
      </c>
      <c r="C36" s="9"/>
      <c r="D36" s="9"/>
      <c r="E36" s="5"/>
      <c r="H36" s="25" t="s">
        <v>14</v>
      </c>
      <c r="I36" s="16" t="s">
        <v>6</v>
      </c>
      <c r="J36" s="9"/>
      <c r="K36" s="41"/>
      <c r="L36" s="43"/>
    </row>
    <row r="37" spans="1:12" ht="16.5" x14ac:dyDescent="0.25">
      <c r="A37" s="25" t="s">
        <v>23</v>
      </c>
      <c r="B37" s="16" t="s">
        <v>6</v>
      </c>
      <c r="C37" s="9"/>
      <c r="D37" s="9"/>
      <c r="E37" s="5"/>
      <c r="H37" s="25" t="s">
        <v>23</v>
      </c>
      <c r="I37" s="16" t="s">
        <v>6</v>
      </c>
      <c r="J37" s="9"/>
      <c r="K37" s="41"/>
      <c r="L37" s="43"/>
    </row>
    <row r="38" spans="1:12" ht="16.5" x14ac:dyDescent="0.25">
      <c r="A38" s="25" t="s">
        <v>24</v>
      </c>
      <c r="B38" s="16" t="s">
        <v>6</v>
      </c>
      <c r="C38" s="9"/>
      <c r="D38" s="9"/>
      <c r="E38" s="5"/>
      <c r="H38" s="25" t="s">
        <v>24</v>
      </c>
      <c r="I38" s="16" t="s">
        <v>6</v>
      </c>
      <c r="J38" s="9"/>
      <c r="K38" s="41"/>
      <c r="L38" s="43"/>
    </row>
    <row r="39" spans="1:12" ht="16.5" x14ac:dyDescent="0.25">
      <c r="A39" s="25" t="s">
        <v>25</v>
      </c>
      <c r="B39" s="16" t="s">
        <v>6</v>
      </c>
      <c r="C39" s="9"/>
      <c r="D39" s="9"/>
      <c r="E39" s="5"/>
      <c r="H39" s="25" t="s">
        <v>25</v>
      </c>
      <c r="I39" s="16" t="s">
        <v>6</v>
      </c>
      <c r="J39" s="9"/>
      <c r="K39" s="41"/>
      <c r="L39" s="43"/>
    </row>
    <row r="40" spans="1:12" ht="16.5" x14ac:dyDescent="0.25">
      <c r="A40" s="25" t="s">
        <v>26</v>
      </c>
      <c r="B40" s="16" t="s">
        <v>6</v>
      </c>
      <c r="C40" s="9"/>
      <c r="D40" s="9"/>
      <c r="E40" s="5"/>
      <c r="H40" s="25" t="s">
        <v>26</v>
      </c>
      <c r="I40" s="16" t="s">
        <v>6</v>
      </c>
      <c r="J40" s="9"/>
      <c r="K40" s="41"/>
      <c r="L40" s="43"/>
    </row>
    <row r="41" spans="1:12" ht="16.5" x14ac:dyDescent="0.25">
      <c r="A41" s="25" t="s">
        <v>27</v>
      </c>
      <c r="B41" s="16" t="s">
        <v>6</v>
      </c>
      <c r="C41" s="9"/>
      <c r="D41" s="9"/>
      <c r="E41" s="5"/>
      <c r="H41" s="25" t="s">
        <v>27</v>
      </c>
      <c r="I41" s="16" t="s">
        <v>6</v>
      </c>
      <c r="J41" s="9"/>
      <c r="K41" s="41"/>
      <c r="L41" s="43"/>
    </row>
    <row r="42" spans="1:12" ht="66" x14ac:dyDescent="0.25">
      <c r="A42" s="25" t="s">
        <v>105</v>
      </c>
      <c r="B42" s="16" t="s">
        <v>6</v>
      </c>
      <c r="C42" s="9"/>
      <c r="D42" s="9"/>
      <c r="E42" s="34"/>
      <c r="H42" s="25" t="s">
        <v>105</v>
      </c>
      <c r="I42" s="16" t="s">
        <v>6</v>
      </c>
      <c r="J42" s="9"/>
      <c r="K42" s="41"/>
      <c r="L42" s="42"/>
    </row>
    <row r="43" spans="1:12" ht="16.5" x14ac:dyDescent="0.25">
      <c r="A43" s="22" t="s">
        <v>110</v>
      </c>
      <c r="B43" s="16" t="s">
        <v>6</v>
      </c>
      <c r="C43" s="9"/>
      <c r="D43" s="9"/>
      <c r="E43" s="34">
        <f>SUM(E44:E54)</f>
        <v>0</v>
      </c>
      <c r="H43" s="22" t="s">
        <v>110</v>
      </c>
      <c r="I43" s="16" t="s">
        <v>6</v>
      </c>
      <c r="J43" s="9"/>
      <c r="K43" s="41"/>
      <c r="L43" s="42">
        <f>SUM(L44:L54)</f>
        <v>0</v>
      </c>
    </row>
    <row r="44" spans="1:12" ht="33" x14ac:dyDescent="0.25">
      <c r="A44" s="25" t="s">
        <v>36</v>
      </c>
      <c r="B44" s="16" t="s">
        <v>6</v>
      </c>
      <c r="C44" s="8"/>
      <c r="D44" s="8">
        <v>1.2</v>
      </c>
      <c r="E44" s="7">
        <f>C44*D44</f>
        <v>0</v>
      </c>
      <c r="H44" s="25" t="s">
        <v>36</v>
      </c>
      <c r="I44" s="16" t="s">
        <v>6</v>
      </c>
      <c r="J44" s="8"/>
      <c r="K44" s="47">
        <f>D44/365</f>
        <v>3.2876712328767121E-3</v>
      </c>
      <c r="L44" s="46">
        <f>J44*K44</f>
        <v>0</v>
      </c>
    </row>
    <row r="45" spans="1:12" ht="16.5" x14ac:dyDescent="0.25">
      <c r="A45" s="25" t="s">
        <v>37</v>
      </c>
      <c r="B45" s="16" t="s">
        <v>6</v>
      </c>
      <c r="C45" s="9"/>
      <c r="D45" s="9"/>
      <c r="E45" s="5"/>
      <c r="H45" s="25" t="s">
        <v>37</v>
      </c>
      <c r="I45" s="16" t="s">
        <v>6</v>
      </c>
      <c r="J45" s="9"/>
      <c r="K45" s="41"/>
      <c r="L45" s="43"/>
    </row>
    <row r="46" spans="1:12" ht="16.5" x14ac:dyDescent="0.25">
      <c r="A46" s="25" t="s">
        <v>81</v>
      </c>
      <c r="B46" s="16" t="s">
        <v>6</v>
      </c>
      <c r="C46" s="9"/>
      <c r="D46" s="9"/>
      <c r="E46" s="5"/>
      <c r="H46" s="25" t="s">
        <v>81</v>
      </c>
      <c r="I46" s="16" t="s">
        <v>6</v>
      </c>
      <c r="J46" s="9"/>
      <c r="K46" s="41"/>
      <c r="L46" s="43"/>
    </row>
    <row r="47" spans="1:12" ht="16.5" x14ac:dyDescent="0.25">
      <c r="A47" s="25" t="s">
        <v>82</v>
      </c>
      <c r="B47" s="16"/>
      <c r="C47" s="9"/>
      <c r="D47" s="9"/>
      <c r="E47" s="5"/>
      <c r="H47" s="25" t="s">
        <v>82</v>
      </c>
      <c r="I47" s="16"/>
      <c r="J47" s="9"/>
      <c r="K47" s="41"/>
      <c r="L47" s="43"/>
    </row>
    <row r="48" spans="1:12" ht="16.5" x14ac:dyDescent="0.25">
      <c r="A48" s="25" t="s">
        <v>83</v>
      </c>
      <c r="B48" s="16" t="s">
        <v>6</v>
      </c>
      <c r="C48" s="9"/>
      <c r="D48" s="9"/>
      <c r="E48" s="5"/>
      <c r="H48" s="25" t="s">
        <v>83</v>
      </c>
      <c r="I48" s="16" t="s">
        <v>6</v>
      </c>
      <c r="J48" s="9"/>
      <c r="K48" s="41"/>
      <c r="L48" s="43"/>
    </row>
    <row r="49" spans="1:12" ht="16.5" x14ac:dyDescent="0.25">
      <c r="A49" s="25" t="s">
        <v>38</v>
      </c>
      <c r="B49" s="16" t="s">
        <v>6</v>
      </c>
      <c r="C49" s="9"/>
      <c r="D49" s="9"/>
      <c r="E49" s="5"/>
      <c r="H49" s="25" t="s">
        <v>38</v>
      </c>
      <c r="I49" s="16" t="s">
        <v>6</v>
      </c>
      <c r="J49" s="9"/>
      <c r="K49" s="41"/>
      <c r="L49" s="43"/>
    </row>
    <row r="50" spans="1:12" ht="16.5" x14ac:dyDescent="0.25">
      <c r="A50" s="25" t="s">
        <v>39</v>
      </c>
      <c r="B50" s="16" t="s">
        <v>6</v>
      </c>
      <c r="C50" s="9"/>
      <c r="D50" s="9"/>
      <c r="E50" s="5"/>
      <c r="H50" s="25" t="s">
        <v>39</v>
      </c>
      <c r="I50" s="16" t="s">
        <v>6</v>
      </c>
      <c r="J50" s="9"/>
      <c r="K50" s="41"/>
      <c r="L50" s="43"/>
    </row>
    <row r="51" spans="1:12" ht="16.5" x14ac:dyDescent="0.25">
      <c r="A51" s="25" t="s">
        <v>77</v>
      </c>
      <c r="B51" s="16" t="s">
        <v>6</v>
      </c>
      <c r="C51" s="9"/>
      <c r="D51" s="9"/>
      <c r="E51" s="5"/>
      <c r="H51" s="25" t="s">
        <v>77</v>
      </c>
      <c r="I51" s="16" t="s">
        <v>6</v>
      </c>
      <c r="J51" s="9"/>
      <c r="K51" s="41"/>
      <c r="L51" s="43"/>
    </row>
    <row r="52" spans="1:12" ht="33" x14ac:dyDescent="0.25">
      <c r="A52" s="25" t="s">
        <v>102</v>
      </c>
      <c r="B52" s="16" t="s">
        <v>6</v>
      </c>
      <c r="C52" s="9"/>
      <c r="D52" s="9"/>
      <c r="E52" s="5"/>
      <c r="H52" s="25" t="s">
        <v>102</v>
      </c>
      <c r="I52" s="16" t="s">
        <v>6</v>
      </c>
      <c r="J52" s="9"/>
      <c r="K52" s="41"/>
      <c r="L52" s="43"/>
    </row>
    <row r="53" spans="1:12" ht="16.5" x14ac:dyDescent="0.25">
      <c r="A53" s="25" t="s">
        <v>76</v>
      </c>
      <c r="B53" s="16" t="s">
        <v>6</v>
      </c>
      <c r="C53" s="9"/>
      <c r="D53" s="9"/>
      <c r="E53" s="5"/>
      <c r="H53" s="25" t="s">
        <v>76</v>
      </c>
      <c r="I53" s="16" t="s">
        <v>6</v>
      </c>
      <c r="J53" s="9"/>
      <c r="K53" s="9"/>
      <c r="L53" s="5"/>
    </row>
    <row r="54" spans="1:12" ht="16.5" x14ac:dyDescent="0.25">
      <c r="A54" s="25" t="s">
        <v>63</v>
      </c>
      <c r="B54" s="16" t="s">
        <v>6</v>
      </c>
      <c r="C54" s="9"/>
      <c r="D54" s="9"/>
      <c r="E54" s="5"/>
      <c r="H54" s="25" t="s">
        <v>63</v>
      </c>
      <c r="I54" s="16" t="s">
        <v>6</v>
      </c>
      <c r="J54" s="9"/>
      <c r="K54" s="9"/>
      <c r="L54" s="5"/>
    </row>
    <row r="55" spans="1:12" ht="18" x14ac:dyDescent="0.25">
      <c r="A55" s="61" t="s">
        <v>11</v>
      </c>
      <c r="B55" s="62"/>
      <c r="C55" s="62"/>
      <c r="D55" s="63"/>
      <c r="E55" s="6">
        <f>SUM(E8+E17+E27+E34+E43)</f>
        <v>0</v>
      </c>
      <c r="H55" s="61" t="s">
        <v>11</v>
      </c>
      <c r="I55" s="62"/>
      <c r="J55" s="62"/>
      <c r="K55" s="63"/>
      <c r="L55" s="44">
        <f>SUM(L17+L27+L34+L43)</f>
        <v>0</v>
      </c>
    </row>
    <row r="56" spans="1:12" ht="49.5" x14ac:dyDescent="0.25">
      <c r="A56" s="22" t="s">
        <v>106</v>
      </c>
      <c r="B56" s="16" t="s">
        <v>47</v>
      </c>
      <c r="C56" s="9"/>
      <c r="D56" s="9"/>
      <c r="E56" s="35">
        <v>3</v>
      </c>
      <c r="H56" s="22" t="s">
        <v>106</v>
      </c>
      <c r="I56" s="16" t="s">
        <v>111</v>
      </c>
      <c r="J56" s="9"/>
      <c r="K56" s="9"/>
      <c r="L56" s="45">
        <f>E56/365</f>
        <v>8.21917808219178E-3</v>
      </c>
    </row>
    <row r="57" spans="1:12" ht="33" x14ac:dyDescent="0.25">
      <c r="A57" s="22" t="s">
        <v>67</v>
      </c>
      <c r="B57" s="16" t="s">
        <v>47</v>
      </c>
      <c r="C57" s="9"/>
      <c r="D57" s="9"/>
      <c r="E57" s="35">
        <v>3.5</v>
      </c>
      <c r="H57" s="22" t="s">
        <v>67</v>
      </c>
      <c r="I57" s="16" t="s">
        <v>111</v>
      </c>
      <c r="J57" s="9"/>
      <c r="K57" s="9"/>
      <c r="L57" s="45">
        <f t="shared" ref="L57:L62" si="3">E57/365</f>
        <v>9.5890410958904115E-3</v>
      </c>
    </row>
    <row r="58" spans="1:12" ht="33" x14ac:dyDescent="0.25">
      <c r="A58" s="22" t="s">
        <v>68</v>
      </c>
      <c r="B58" s="16" t="s">
        <v>47</v>
      </c>
      <c r="C58" s="9"/>
      <c r="D58" s="9"/>
      <c r="E58" s="35">
        <v>3</v>
      </c>
      <c r="H58" s="22" t="s">
        <v>68</v>
      </c>
      <c r="I58" s="16" t="s">
        <v>111</v>
      </c>
      <c r="J58" s="9"/>
      <c r="K58" s="9"/>
      <c r="L58" s="45">
        <f t="shared" si="3"/>
        <v>8.21917808219178E-3</v>
      </c>
    </row>
    <row r="59" spans="1:12" ht="33" x14ac:dyDescent="0.25">
      <c r="A59" s="22" t="s">
        <v>84</v>
      </c>
      <c r="B59" s="16" t="s">
        <v>47</v>
      </c>
      <c r="C59" s="9"/>
      <c r="D59" s="9"/>
      <c r="E59" s="35">
        <v>0.35</v>
      </c>
      <c r="H59" s="22" t="s">
        <v>84</v>
      </c>
      <c r="I59" s="16" t="s">
        <v>111</v>
      </c>
      <c r="J59" s="9"/>
      <c r="K59" s="9"/>
      <c r="L59" s="45">
        <f t="shared" si="3"/>
        <v>9.5890410958904108E-4</v>
      </c>
    </row>
    <row r="60" spans="1:12" ht="33" x14ac:dyDescent="0.25">
      <c r="A60" s="22" t="s">
        <v>69</v>
      </c>
      <c r="B60" s="16" t="s">
        <v>47</v>
      </c>
      <c r="C60" s="9"/>
      <c r="D60" s="9"/>
      <c r="E60" s="35">
        <v>3</v>
      </c>
      <c r="H60" s="22" t="s">
        <v>69</v>
      </c>
      <c r="I60" s="16" t="s">
        <v>111</v>
      </c>
      <c r="J60" s="9"/>
      <c r="K60" s="9"/>
      <c r="L60" s="45">
        <f t="shared" si="3"/>
        <v>8.21917808219178E-3</v>
      </c>
    </row>
    <row r="61" spans="1:12" ht="33" x14ac:dyDescent="0.25">
      <c r="A61" s="22" t="s">
        <v>70</v>
      </c>
      <c r="B61" s="16" t="s">
        <v>47</v>
      </c>
      <c r="C61" s="9"/>
      <c r="D61" s="9"/>
      <c r="E61" s="35">
        <v>6</v>
      </c>
      <c r="H61" s="22" t="s">
        <v>70</v>
      </c>
      <c r="I61" s="16" t="s">
        <v>111</v>
      </c>
      <c r="J61" s="9"/>
      <c r="K61" s="9"/>
      <c r="L61" s="45">
        <f t="shared" si="3"/>
        <v>1.643835616438356E-2</v>
      </c>
    </row>
    <row r="62" spans="1:12" ht="33" x14ac:dyDescent="0.25">
      <c r="A62" s="26" t="s">
        <v>71</v>
      </c>
      <c r="B62" s="16" t="s">
        <v>47</v>
      </c>
      <c r="C62" s="9"/>
      <c r="D62" s="9"/>
      <c r="E62" s="35">
        <v>5</v>
      </c>
      <c r="H62" s="26" t="s">
        <v>71</v>
      </c>
      <c r="I62" s="16" t="s">
        <v>111</v>
      </c>
      <c r="J62" s="9"/>
      <c r="K62" s="9"/>
      <c r="L62" s="45">
        <f t="shared" si="3"/>
        <v>1.3698630136986301E-2</v>
      </c>
    </row>
    <row r="63" spans="1:12" ht="33" x14ac:dyDescent="0.25">
      <c r="A63" s="26" t="s">
        <v>88</v>
      </c>
      <c r="B63" s="16" t="s">
        <v>47</v>
      </c>
      <c r="C63" s="9"/>
      <c r="D63" s="9"/>
      <c r="E63" s="7"/>
      <c r="H63" s="26" t="s">
        <v>88</v>
      </c>
      <c r="I63" s="16" t="s">
        <v>111</v>
      </c>
      <c r="J63" s="9"/>
      <c r="K63" s="9"/>
      <c r="L63" s="7"/>
    </row>
    <row r="64" spans="1:12" ht="33" customHeight="1" x14ac:dyDescent="0.25">
      <c r="A64" s="61" t="s">
        <v>128</v>
      </c>
      <c r="B64" s="62"/>
      <c r="C64" s="62"/>
      <c r="D64" s="63"/>
      <c r="E64" s="6">
        <f>SUM(E56:E63)</f>
        <v>23.85</v>
      </c>
      <c r="H64" s="61" t="s">
        <v>129</v>
      </c>
      <c r="I64" s="62"/>
      <c r="J64" s="62"/>
      <c r="K64" s="63"/>
      <c r="L64" s="44">
        <f>SUM(L56:L63)</f>
        <v>6.5342465753424658E-2</v>
      </c>
    </row>
    <row r="65" spans="1:12" ht="16.5" x14ac:dyDescent="0.25">
      <c r="A65" s="22" t="s">
        <v>89</v>
      </c>
      <c r="B65" s="16" t="s">
        <v>7</v>
      </c>
      <c r="C65" s="9"/>
      <c r="D65" s="9">
        <v>15.789</v>
      </c>
      <c r="E65" s="5">
        <f>C65*D65</f>
        <v>0</v>
      </c>
      <c r="H65" s="22" t="s">
        <v>124</v>
      </c>
      <c r="I65" s="16" t="s">
        <v>7</v>
      </c>
      <c r="J65" s="41"/>
      <c r="K65" s="54">
        <f>D65/365</f>
        <v>4.3257534246575344E-2</v>
      </c>
      <c r="L65" s="43">
        <f>J65*K65</f>
        <v>0</v>
      </c>
    </row>
    <row r="66" spans="1:12" ht="33" x14ac:dyDescent="0.25">
      <c r="A66" s="22" t="s">
        <v>90</v>
      </c>
      <c r="B66" s="16" t="s">
        <v>8</v>
      </c>
      <c r="C66" s="9"/>
      <c r="D66" s="9">
        <v>13.794</v>
      </c>
      <c r="E66" s="5">
        <f>C66*D66</f>
        <v>0</v>
      </c>
      <c r="H66" s="22" t="s">
        <v>90</v>
      </c>
      <c r="I66" s="16" t="s">
        <v>8</v>
      </c>
      <c r="J66" s="41"/>
      <c r="K66" s="54">
        <f t="shared" ref="K66:K67" si="4">D66/365</f>
        <v>3.7791780821917809E-2</v>
      </c>
      <c r="L66" s="43">
        <f>J66*K66</f>
        <v>0</v>
      </c>
    </row>
    <row r="67" spans="1:12" ht="16.5" x14ac:dyDescent="0.25">
      <c r="A67" s="22" t="s">
        <v>91</v>
      </c>
      <c r="B67" s="16" t="s">
        <v>9</v>
      </c>
      <c r="C67" s="9"/>
      <c r="D67" s="9">
        <v>2</v>
      </c>
      <c r="E67" s="5">
        <v>5</v>
      </c>
      <c r="H67" s="22" t="s">
        <v>91</v>
      </c>
      <c r="I67" s="16" t="s">
        <v>9</v>
      </c>
      <c r="J67" s="41"/>
      <c r="K67" s="54">
        <f t="shared" si="4"/>
        <v>5.4794520547945206E-3</v>
      </c>
      <c r="L67" s="43">
        <f>J67*K67</f>
        <v>0</v>
      </c>
    </row>
    <row r="68" spans="1:12" ht="33" x14ac:dyDescent="0.25">
      <c r="A68" s="22" t="s">
        <v>125</v>
      </c>
      <c r="B68" s="16" t="s">
        <v>47</v>
      </c>
      <c r="C68" s="9"/>
      <c r="D68" s="9"/>
      <c r="E68" s="5">
        <v>10</v>
      </c>
      <c r="H68" s="22" t="s">
        <v>121</v>
      </c>
      <c r="I68" s="16" t="s">
        <v>111</v>
      </c>
      <c r="J68" s="9"/>
      <c r="K68" s="9"/>
      <c r="L68" s="43">
        <f t="shared" ref="L68:L71" si="5">E68/365</f>
        <v>2.7397260273972601E-2</v>
      </c>
    </row>
    <row r="69" spans="1:12" ht="33" x14ac:dyDescent="0.25">
      <c r="A69" s="22" t="s">
        <v>92</v>
      </c>
      <c r="B69" s="16" t="s">
        <v>47</v>
      </c>
      <c r="C69" s="23"/>
      <c r="D69" s="9"/>
      <c r="E69" s="5"/>
      <c r="H69" s="22" t="s">
        <v>92</v>
      </c>
      <c r="I69" s="16" t="s">
        <v>111</v>
      </c>
      <c r="J69" s="23"/>
      <c r="K69" s="9"/>
      <c r="L69" s="43">
        <f t="shared" si="5"/>
        <v>0</v>
      </c>
    </row>
    <row r="70" spans="1:12" ht="51.75" customHeight="1" x14ac:dyDescent="0.25">
      <c r="A70" s="22" t="s">
        <v>126</v>
      </c>
      <c r="B70" s="16" t="s">
        <v>47</v>
      </c>
      <c r="C70" s="23"/>
      <c r="D70" s="9"/>
      <c r="E70" s="5">
        <v>5</v>
      </c>
      <c r="H70" s="22" t="s">
        <v>122</v>
      </c>
      <c r="I70" s="16" t="s">
        <v>111</v>
      </c>
      <c r="J70" s="23"/>
      <c r="K70" s="9"/>
      <c r="L70" s="43">
        <f t="shared" si="5"/>
        <v>1.3698630136986301E-2</v>
      </c>
    </row>
    <row r="71" spans="1:12" ht="35.25" customHeight="1" x14ac:dyDescent="0.25">
      <c r="A71" s="22" t="s">
        <v>127</v>
      </c>
      <c r="B71" s="16" t="s">
        <v>59</v>
      </c>
      <c r="C71" s="53"/>
      <c r="D71" s="9"/>
      <c r="E71" s="9">
        <v>78</v>
      </c>
      <c r="H71" s="22" t="s">
        <v>123</v>
      </c>
      <c r="I71" s="16" t="s">
        <v>59</v>
      </c>
      <c r="J71" s="53"/>
      <c r="K71" s="9"/>
      <c r="L71" s="43">
        <f t="shared" si="5"/>
        <v>0.21369863013698631</v>
      </c>
    </row>
    <row r="72" spans="1:12" ht="58.5" customHeight="1" x14ac:dyDescent="0.25">
      <c r="A72" s="25" t="s">
        <v>131</v>
      </c>
      <c r="B72" s="16" t="s">
        <v>60</v>
      </c>
      <c r="C72" s="10"/>
      <c r="D72" s="8"/>
      <c r="E72" s="8"/>
      <c r="H72" s="25" t="s">
        <v>131</v>
      </c>
      <c r="I72" s="16" t="s">
        <v>60</v>
      </c>
      <c r="J72" s="10"/>
      <c r="K72" s="8"/>
      <c r="L72" s="8"/>
    </row>
    <row r="73" spans="1:12" ht="49.5" x14ac:dyDescent="0.25">
      <c r="A73" s="25" t="s">
        <v>130</v>
      </c>
      <c r="B73" s="16" t="s">
        <v>60</v>
      </c>
      <c r="C73" s="10"/>
      <c r="D73" s="8"/>
      <c r="E73" s="8"/>
      <c r="H73" s="25" t="s">
        <v>130</v>
      </c>
      <c r="I73" s="16" t="s">
        <v>60</v>
      </c>
      <c r="J73" s="10"/>
      <c r="K73" s="8"/>
      <c r="L73" s="8"/>
    </row>
    <row r="74" spans="1:12" ht="33" x14ac:dyDescent="0.25">
      <c r="A74" s="25" t="s">
        <v>46</v>
      </c>
      <c r="B74" s="16" t="s">
        <v>60</v>
      </c>
      <c r="C74" s="10"/>
      <c r="D74" s="8"/>
      <c r="E74" s="8"/>
      <c r="H74" s="25" t="s">
        <v>46</v>
      </c>
      <c r="I74" s="16" t="s">
        <v>60</v>
      </c>
      <c r="J74" s="10"/>
      <c r="K74" s="8"/>
      <c r="L74" s="8"/>
    </row>
    <row r="75" spans="1:12" ht="33" x14ac:dyDescent="0.25">
      <c r="A75" s="25" t="s">
        <v>86</v>
      </c>
      <c r="B75" s="16" t="s">
        <v>60</v>
      </c>
      <c r="C75" s="10"/>
      <c r="D75" s="8"/>
      <c r="E75" s="8"/>
      <c r="H75" s="25" t="s">
        <v>86</v>
      </c>
      <c r="I75" s="16" t="s">
        <v>60</v>
      </c>
      <c r="J75" s="10"/>
      <c r="K75" s="8"/>
      <c r="L75" s="8"/>
    </row>
    <row r="76" spans="1:12" ht="27" customHeight="1" x14ac:dyDescent="0.25">
      <c r="A76" s="25" t="s">
        <v>41</v>
      </c>
      <c r="B76" s="16" t="s">
        <v>60</v>
      </c>
      <c r="C76" s="10"/>
      <c r="D76" s="8"/>
      <c r="E76" s="8"/>
      <c r="H76" s="25" t="s">
        <v>41</v>
      </c>
      <c r="I76" s="16" t="s">
        <v>60</v>
      </c>
      <c r="J76" s="10"/>
      <c r="K76" s="8"/>
      <c r="L76" s="8"/>
    </row>
    <row r="77" spans="1:12" ht="33" x14ac:dyDescent="0.25">
      <c r="A77" s="25" t="s">
        <v>42</v>
      </c>
      <c r="B77" s="16" t="s">
        <v>60</v>
      </c>
      <c r="C77" s="10"/>
      <c r="D77" s="8"/>
      <c r="E77" s="8"/>
      <c r="H77" s="25" t="s">
        <v>42</v>
      </c>
      <c r="I77" s="16" t="s">
        <v>60</v>
      </c>
      <c r="J77" s="10"/>
      <c r="K77" s="8"/>
      <c r="L77" s="8"/>
    </row>
    <row r="78" spans="1:12" ht="33" x14ac:dyDescent="0.25">
      <c r="A78" s="25" t="s">
        <v>51</v>
      </c>
      <c r="B78" s="16" t="s">
        <v>60</v>
      </c>
      <c r="C78" s="10"/>
      <c r="D78" s="8"/>
      <c r="E78" s="8"/>
      <c r="H78" s="25" t="s">
        <v>51</v>
      </c>
      <c r="I78" s="16" t="s">
        <v>60</v>
      </c>
      <c r="J78" s="10"/>
      <c r="K78" s="8"/>
      <c r="L78" s="8"/>
    </row>
    <row r="79" spans="1:12" ht="29.45" customHeight="1" x14ac:dyDescent="0.25">
      <c r="A79" s="25" t="s">
        <v>52</v>
      </c>
      <c r="B79" s="16" t="s">
        <v>60</v>
      </c>
      <c r="C79" s="10"/>
      <c r="D79" s="8"/>
      <c r="E79" s="8"/>
      <c r="H79" s="25" t="s">
        <v>52</v>
      </c>
      <c r="I79" s="16" t="s">
        <v>60</v>
      </c>
      <c r="J79" s="10"/>
      <c r="K79" s="8"/>
      <c r="L79" s="8"/>
    </row>
    <row r="80" spans="1:12" ht="33" x14ac:dyDescent="0.25">
      <c r="A80" s="25" t="s">
        <v>43</v>
      </c>
      <c r="B80" s="16" t="s">
        <v>60</v>
      </c>
      <c r="C80" s="10"/>
      <c r="D80" s="8"/>
      <c r="E80" s="8"/>
      <c r="H80" s="25" t="s">
        <v>43</v>
      </c>
      <c r="I80" s="16" t="s">
        <v>60</v>
      </c>
      <c r="J80" s="10"/>
      <c r="K80" s="8"/>
      <c r="L80" s="8"/>
    </row>
    <row r="81" spans="1:12" ht="33" x14ac:dyDescent="0.25">
      <c r="A81" s="25" t="s">
        <v>44</v>
      </c>
      <c r="B81" s="16" t="s">
        <v>60</v>
      </c>
      <c r="C81" s="10"/>
      <c r="D81" s="8"/>
      <c r="E81" s="8"/>
      <c r="H81" s="25" t="s">
        <v>44</v>
      </c>
      <c r="I81" s="16" t="s">
        <v>60</v>
      </c>
      <c r="J81" s="10"/>
      <c r="K81" s="8"/>
      <c r="L81" s="8"/>
    </row>
    <row r="82" spans="1:12" ht="30.6" customHeight="1" x14ac:dyDescent="0.25">
      <c r="A82" s="25" t="s">
        <v>45</v>
      </c>
      <c r="B82" s="16" t="s">
        <v>60</v>
      </c>
      <c r="C82" s="10"/>
      <c r="D82" s="8"/>
      <c r="E82" s="8"/>
      <c r="H82" s="25" t="s">
        <v>45</v>
      </c>
      <c r="I82" s="16" t="s">
        <v>60</v>
      </c>
      <c r="J82" s="10"/>
      <c r="K82" s="8"/>
      <c r="L82" s="8"/>
    </row>
    <row r="83" spans="1:12" ht="66" x14ac:dyDescent="0.25">
      <c r="A83" s="25" t="s">
        <v>53</v>
      </c>
      <c r="B83" s="16" t="s">
        <v>60</v>
      </c>
      <c r="C83" s="10"/>
      <c r="D83" s="8"/>
      <c r="E83" s="8"/>
      <c r="H83" s="25" t="s">
        <v>53</v>
      </c>
      <c r="I83" s="16" t="s">
        <v>60</v>
      </c>
      <c r="J83" s="10"/>
      <c r="K83" s="8"/>
      <c r="L83" s="8"/>
    </row>
    <row r="84" spans="1:12" ht="33" x14ac:dyDescent="0.25">
      <c r="A84" s="25" t="s">
        <v>54</v>
      </c>
      <c r="B84" s="16" t="s">
        <v>60</v>
      </c>
      <c r="C84" s="10"/>
      <c r="D84" s="8"/>
      <c r="E84" s="8"/>
      <c r="H84" s="25" t="s">
        <v>54</v>
      </c>
      <c r="I84" s="16" t="s">
        <v>60</v>
      </c>
      <c r="J84" s="10"/>
      <c r="K84" s="8"/>
      <c r="L84" s="8"/>
    </row>
    <row r="85" spans="1:12" ht="49.5" x14ac:dyDescent="0.25">
      <c r="A85" s="25" t="s">
        <v>103</v>
      </c>
      <c r="B85" s="16" t="s">
        <v>60</v>
      </c>
      <c r="C85" s="10"/>
      <c r="D85" s="8"/>
      <c r="E85" s="8"/>
      <c r="H85" s="25" t="s">
        <v>103</v>
      </c>
      <c r="I85" s="16" t="s">
        <v>60</v>
      </c>
      <c r="J85" s="10"/>
      <c r="K85" s="8"/>
      <c r="L85" s="8"/>
    </row>
    <row r="86" spans="1:12" ht="82.5" x14ac:dyDescent="0.25">
      <c r="A86" s="25" t="s">
        <v>73</v>
      </c>
      <c r="B86" s="16" t="s">
        <v>60</v>
      </c>
      <c r="C86" s="10"/>
      <c r="D86" s="8"/>
      <c r="E86" s="8"/>
      <c r="H86" s="25" t="s">
        <v>73</v>
      </c>
      <c r="I86" s="16" t="s">
        <v>60</v>
      </c>
      <c r="J86" s="10"/>
      <c r="K86" s="8"/>
      <c r="L86" s="8"/>
    </row>
    <row r="87" spans="1:12" ht="49.5" x14ac:dyDescent="0.25">
      <c r="A87" s="25" t="s">
        <v>55</v>
      </c>
      <c r="B87" s="16" t="s">
        <v>60</v>
      </c>
      <c r="C87" s="10"/>
      <c r="D87" s="8"/>
      <c r="E87" s="8"/>
      <c r="H87" s="25" t="s">
        <v>55</v>
      </c>
      <c r="I87" s="16" t="s">
        <v>60</v>
      </c>
      <c r="J87" s="10"/>
      <c r="K87" s="8"/>
      <c r="L87" s="8"/>
    </row>
    <row r="88" spans="1:12" ht="49.5" x14ac:dyDescent="0.25">
      <c r="A88" s="25" t="s">
        <v>56</v>
      </c>
      <c r="B88" s="16" t="s">
        <v>60</v>
      </c>
      <c r="C88" s="10"/>
      <c r="D88" s="8"/>
      <c r="E88" s="8"/>
      <c r="H88" s="25" t="s">
        <v>56</v>
      </c>
      <c r="I88" s="16" t="s">
        <v>60</v>
      </c>
      <c r="J88" s="10"/>
      <c r="K88" s="8"/>
      <c r="L88" s="8"/>
    </row>
    <row r="89" spans="1:12" ht="66" x14ac:dyDescent="0.25">
      <c r="A89" s="25" t="s">
        <v>61</v>
      </c>
      <c r="B89" s="16" t="s">
        <v>60</v>
      </c>
      <c r="C89" s="10"/>
      <c r="D89" s="8"/>
      <c r="E89" s="8"/>
      <c r="H89" s="25" t="s">
        <v>61</v>
      </c>
      <c r="I89" s="16" t="s">
        <v>60</v>
      </c>
      <c r="J89" s="10"/>
      <c r="K89" s="8"/>
      <c r="L89" s="8"/>
    </row>
    <row r="90" spans="1:12" ht="49.5" x14ac:dyDescent="0.25">
      <c r="A90" s="25" t="s">
        <v>58</v>
      </c>
      <c r="B90" s="16" t="s">
        <v>60</v>
      </c>
      <c r="C90" s="10"/>
      <c r="D90" s="8"/>
      <c r="E90" s="8"/>
      <c r="H90" s="25" t="s">
        <v>58</v>
      </c>
      <c r="I90" s="16" t="s">
        <v>60</v>
      </c>
      <c r="J90" s="10"/>
      <c r="K90" s="8"/>
      <c r="L90" s="8"/>
    </row>
    <row r="91" spans="1:12" ht="33" x14ac:dyDescent="0.25">
      <c r="A91" s="25" t="s">
        <v>57</v>
      </c>
      <c r="B91" s="16" t="s">
        <v>60</v>
      </c>
      <c r="C91" s="10"/>
      <c r="D91" s="8"/>
      <c r="E91" s="8"/>
      <c r="H91" s="25" t="s">
        <v>57</v>
      </c>
      <c r="I91" s="16" t="s">
        <v>60</v>
      </c>
      <c r="J91" s="10"/>
      <c r="K91" s="8"/>
      <c r="L91" s="8"/>
    </row>
    <row r="92" spans="1:12" ht="57.75" customHeight="1" x14ac:dyDescent="0.25">
      <c r="A92" s="25" t="s">
        <v>62</v>
      </c>
      <c r="B92" s="16" t="s">
        <v>60</v>
      </c>
      <c r="C92" s="10"/>
      <c r="D92" s="8"/>
      <c r="E92" s="8"/>
      <c r="H92" s="25" t="s">
        <v>62</v>
      </c>
      <c r="I92" s="16" t="s">
        <v>60</v>
      </c>
      <c r="J92" s="10"/>
      <c r="K92" s="8"/>
      <c r="L92" s="8"/>
    </row>
    <row r="93" spans="1:12" ht="33" x14ac:dyDescent="0.25">
      <c r="A93" s="22" t="s">
        <v>93</v>
      </c>
      <c r="B93" s="16" t="s">
        <v>47</v>
      </c>
      <c r="C93" s="9"/>
      <c r="D93" s="9"/>
      <c r="E93" s="7"/>
      <c r="H93" s="22" t="s">
        <v>93</v>
      </c>
      <c r="I93" s="16" t="s">
        <v>111</v>
      </c>
      <c r="J93" s="9"/>
      <c r="K93" s="9"/>
      <c r="L93" s="7"/>
    </row>
    <row r="94" spans="1:12" ht="33" customHeight="1" x14ac:dyDescent="0.25">
      <c r="A94" s="19" t="s">
        <v>94</v>
      </c>
      <c r="B94" s="16"/>
      <c r="C94" s="20"/>
      <c r="D94" s="21"/>
      <c r="E94" s="6">
        <f>SUM(E65:E71)</f>
        <v>98</v>
      </c>
      <c r="H94" s="38" t="s">
        <v>94</v>
      </c>
      <c r="I94" s="16"/>
      <c r="J94" s="39"/>
      <c r="K94" s="40"/>
      <c r="L94" s="44">
        <f>SUM(L65:L71)</f>
        <v>0.25479452054794521</v>
      </c>
    </row>
    <row r="95" spans="1:12" ht="33" customHeight="1" x14ac:dyDescent="0.25">
      <c r="A95" s="19" t="s">
        <v>10</v>
      </c>
      <c r="B95" s="16"/>
      <c r="C95" s="20"/>
      <c r="D95" s="21"/>
      <c r="E95" s="6">
        <f>SUM(E55+E64+E94)</f>
        <v>121.85</v>
      </c>
      <c r="H95" s="38" t="s">
        <v>10</v>
      </c>
      <c r="I95" s="16"/>
      <c r="J95" s="39"/>
      <c r="K95" s="40"/>
      <c r="L95" s="44">
        <f>L55+L64+L94</f>
        <v>0.32013698630136989</v>
      </c>
    </row>
    <row r="96" spans="1:12" ht="33" x14ac:dyDescent="0.25">
      <c r="A96" s="22" t="s">
        <v>95</v>
      </c>
      <c r="B96" s="16" t="s">
        <v>60</v>
      </c>
      <c r="C96" s="9"/>
      <c r="D96" s="9">
        <v>1.8018000000000001</v>
      </c>
      <c r="E96" s="9">
        <f>C96*D96</f>
        <v>0</v>
      </c>
      <c r="H96" s="22" t="s">
        <v>95</v>
      </c>
      <c r="I96" s="16" t="s">
        <v>60</v>
      </c>
      <c r="J96" s="9"/>
      <c r="K96" s="41">
        <f>D96/365</f>
        <v>4.936438356164384E-3</v>
      </c>
      <c r="L96" s="41">
        <f>J96*K96</f>
        <v>0</v>
      </c>
    </row>
    <row r="97" spans="1:12" ht="66" x14ac:dyDescent="0.25">
      <c r="A97" s="22" t="s">
        <v>115</v>
      </c>
      <c r="B97" s="16" t="s">
        <v>117</v>
      </c>
      <c r="C97" s="9"/>
      <c r="D97" s="9">
        <v>3</v>
      </c>
      <c r="E97" s="9">
        <f>C97*D97</f>
        <v>0</v>
      </c>
      <c r="H97" s="22" t="s">
        <v>115</v>
      </c>
      <c r="I97" s="16" t="s">
        <v>118</v>
      </c>
      <c r="J97" s="9"/>
      <c r="K97" s="41">
        <f>D97/365</f>
        <v>8.21917808219178E-3</v>
      </c>
      <c r="L97" s="41">
        <f>J97*K97</f>
        <v>0</v>
      </c>
    </row>
    <row r="98" spans="1:12" ht="49.5" x14ac:dyDescent="0.25">
      <c r="A98" s="22" t="s">
        <v>96</v>
      </c>
      <c r="B98" s="16" t="s">
        <v>72</v>
      </c>
      <c r="C98" s="23"/>
      <c r="D98" s="9"/>
      <c r="E98" s="7"/>
      <c r="H98" s="22" t="s">
        <v>96</v>
      </c>
      <c r="I98" s="16" t="s">
        <v>112</v>
      </c>
      <c r="J98" s="23"/>
      <c r="K98" s="9"/>
      <c r="L98" s="47"/>
    </row>
    <row r="99" spans="1:12" ht="49.5" x14ac:dyDescent="0.25">
      <c r="A99" s="22" t="s">
        <v>107</v>
      </c>
      <c r="B99" s="16" t="s">
        <v>72</v>
      </c>
      <c r="C99" s="23"/>
      <c r="D99" s="23"/>
      <c r="E99" s="7"/>
      <c r="H99" s="22" t="s">
        <v>107</v>
      </c>
      <c r="I99" s="16" t="s">
        <v>112</v>
      </c>
      <c r="J99" s="23"/>
      <c r="K99" s="23"/>
      <c r="L99" s="47"/>
    </row>
    <row r="100" spans="1:12" ht="33" x14ac:dyDescent="0.25">
      <c r="A100" s="14" t="s">
        <v>97</v>
      </c>
      <c r="B100" s="16" t="s">
        <v>49</v>
      </c>
      <c r="C100" s="23"/>
      <c r="D100" s="23"/>
      <c r="E100" s="6">
        <f>SUM(E96:E99)</f>
        <v>0</v>
      </c>
      <c r="H100" s="14" t="s">
        <v>97</v>
      </c>
      <c r="I100" s="16" t="s">
        <v>113</v>
      </c>
      <c r="J100" s="23"/>
      <c r="K100" s="23"/>
      <c r="L100" s="44">
        <f>SUM(L96:L99)</f>
        <v>0</v>
      </c>
    </row>
    <row r="101" spans="1:12" ht="32.25" customHeight="1" x14ac:dyDescent="0.25">
      <c r="A101" s="19" t="s">
        <v>50</v>
      </c>
      <c r="B101" s="16"/>
      <c r="C101" s="20"/>
      <c r="D101" s="21"/>
      <c r="E101" s="6">
        <f>E95+E100</f>
        <v>121.85</v>
      </c>
      <c r="H101" s="38" t="s">
        <v>50</v>
      </c>
      <c r="I101" s="16"/>
      <c r="J101" s="39"/>
      <c r="K101" s="40"/>
      <c r="L101" s="44">
        <f>L95+L100</f>
        <v>0.32013698630136989</v>
      </c>
    </row>
    <row r="102" spans="1:12" s="4" customFormat="1" ht="16.5" x14ac:dyDescent="0.25">
      <c r="A102" s="27" t="s">
        <v>31</v>
      </c>
      <c r="B102" s="16"/>
      <c r="C102" s="28"/>
      <c r="D102" s="28"/>
      <c r="E102" s="18"/>
      <c r="H102" s="27" t="s">
        <v>31</v>
      </c>
      <c r="I102" s="16"/>
      <c r="J102" s="28"/>
      <c r="K102" s="28"/>
      <c r="L102" s="18"/>
    </row>
    <row r="103" spans="1:12" s="4" customFormat="1" x14ac:dyDescent="0.25">
      <c r="A103" s="29" t="s">
        <v>32</v>
      </c>
      <c r="B103" s="30" t="s">
        <v>33</v>
      </c>
      <c r="C103" s="37"/>
      <c r="D103" s="37">
        <v>140</v>
      </c>
      <c r="E103" s="36">
        <f>C103*D103</f>
        <v>0</v>
      </c>
      <c r="H103" s="29" t="s">
        <v>32</v>
      </c>
      <c r="I103" s="30" t="s">
        <v>33</v>
      </c>
      <c r="J103" s="37"/>
      <c r="K103" s="48">
        <f>D103/365</f>
        <v>0.38356164383561642</v>
      </c>
      <c r="L103" s="50">
        <f>J103*K103</f>
        <v>0</v>
      </c>
    </row>
    <row r="104" spans="1:12" s="4" customFormat="1" ht="30" x14ac:dyDescent="0.25">
      <c r="A104" s="32" t="s">
        <v>120</v>
      </c>
      <c r="B104" s="30" t="s">
        <v>104</v>
      </c>
      <c r="C104" s="37"/>
      <c r="D104" s="37">
        <v>3</v>
      </c>
      <c r="E104" s="36">
        <f t="shared" ref="E104" si="6">C104*D104</f>
        <v>0</v>
      </c>
      <c r="H104" s="32" t="s">
        <v>120</v>
      </c>
      <c r="I104" s="30" t="s">
        <v>104</v>
      </c>
      <c r="J104" s="37"/>
      <c r="K104" s="48">
        <f t="shared" ref="K104:K105" si="7">D104/365</f>
        <v>8.21917808219178E-3</v>
      </c>
      <c r="L104" s="50">
        <f t="shared" ref="L104:L105" si="8">J104*K104</f>
        <v>0</v>
      </c>
    </row>
    <row r="105" spans="1:12" s="4" customFormat="1" ht="90" x14ac:dyDescent="0.25">
      <c r="A105" s="32" t="s">
        <v>119</v>
      </c>
      <c r="B105" s="33" t="s">
        <v>34</v>
      </c>
      <c r="C105" s="37"/>
      <c r="D105" s="37">
        <v>15</v>
      </c>
      <c r="E105" s="36">
        <f>C105*D105</f>
        <v>0</v>
      </c>
      <c r="H105" s="29" t="s">
        <v>98</v>
      </c>
      <c r="I105" s="33" t="s">
        <v>34</v>
      </c>
      <c r="J105" s="37"/>
      <c r="K105" s="48">
        <f t="shared" si="7"/>
        <v>4.1095890410958902E-2</v>
      </c>
      <c r="L105" s="50">
        <f t="shared" si="8"/>
        <v>0</v>
      </c>
    </row>
    <row r="106" spans="1:12" s="4" customFormat="1" ht="90" x14ac:dyDescent="0.25">
      <c r="A106" s="32" t="s">
        <v>99</v>
      </c>
      <c r="B106" s="33" t="s">
        <v>34</v>
      </c>
      <c r="C106" s="31"/>
      <c r="D106" s="37"/>
      <c r="E106" s="36"/>
      <c r="H106" s="32" t="s">
        <v>99</v>
      </c>
      <c r="I106" s="33" t="s">
        <v>34</v>
      </c>
      <c r="J106" s="31"/>
      <c r="K106" s="48"/>
      <c r="L106" s="50"/>
    </row>
    <row r="107" spans="1:12" s="4" customFormat="1" x14ac:dyDescent="0.25">
      <c r="A107" s="29" t="s">
        <v>100</v>
      </c>
      <c r="B107" s="30" t="s">
        <v>6</v>
      </c>
      <c r="C107" s="31"/>
      <c r="D107" s="37"/>
      <c r="E107" s="36"/>
      <c r="H107" s="29" t="s">
        <v>100</v>
      </c>
      <c r="I107" s="30" t="s">
        <v>6</v>
      </c>
      <c r="J107" s="31"/>
      <c r="K107" s="48"/>
      <c r="L107" s="50"/>
    </row>
    <row r="108" spans="1:12" s="4" customFormat="1" ht="90" x14ac:dyDescent="0.25">
      <c r="A108" s="29" t="s">
        <v>101</v>
      </c>
      <c r="B108" s="33" t="s">
        <v>34</v>
      </c>
      <c r="C108" s="37"/>
      <c r="D108" s="37">
        <v>5</v>
      </c>
      <c r="E108" s="36">
        <f>C108*D108</f>
        <v>0</v>
      </c>
      <c r="F108" s="51"/>
      <c r="H108" s="29" t="s">
        <v>101</v>
      </c>
      <c r="I108" s="33" t="s">
        <v>34</v>
      </c>
      <c r="J108" s="37"/>
      <c r="K108" s="48">
        <f>D108/365</f>
        <v>1.3698630136986301E-2</v>
      </c>
      <c r="L108" s="50">
        <f>J108*K108</f>
        <v>0</v>
      </c>
    </row>
    <row r="109" spans="1:12" s="4" customFormat="1" ht="30.75" customHeight="1" x14ac:dyDescent="0.25">
      <c r="A109" s="19" t="s">
        <v>35</v>
      </c>
      <c r="B109" s="16"/>
      <c r="C109" s="20"/>
      <c r="D109" s="21"/>
      <c r="E109" s="17">
        <f>SUM(E103:E108)</f>
        <v>0</v>
      </c>
      <c r="H109" s="38" t="s">
        <v>35</v>
      </c>
      <c r="I109" s="16"/>
      <c r="J109" s="39"/>
      <c r="K109" s="40"/>
      <c r="L109" s="49">
        <f>SUM(L103:L108)</f>
        <v>0</v>
      </c>
    </row>
    <row r="110" spans="1:12" s="4" customFormat="1" x14ac:dyDescent="0.25">
      <c r="A110" s="13"/>
    </row>
    <row r="111" spans="1:12" s="4" customFormat="1" x14ac:dyDescent="0.25">
      <c r="A111" s="13"/>
    </row>
    <row r="112" spans="1:12" s="4" customFormat="1" x14ac:dyDescent="0.25">
      <c r="A112" s="13"/>
    </row>
    <row r="113" spans="1:1" s="4" customFormat="1" x14ac:dyDescent="0.25">
      <c r="A113" s="13"/>
    </row>
    <row r="114" spans="1:1" s="4" customFormat="1" x14ac:dyDescent="0.25">
      <c r="A114" s="13"/>
    </row>
    <row r="115" spans="1:1" s="4" customFormat="1" x14ac:dyDescent="0.25">
      <c r="A115" s="13"/>
    </row>
    <row r="116" spans="1:1" s="4" customFormat="1" x14ac:dyDescent="0.25">
      <c r="A116" s="13"/>
    </row>
    <row r="117" spans="1:1" s="4" customFormat="1" x14ac:dyDescent="0.25">
      <c r="A117" s="13"/>
    </row>
    <row r="118" spans="1:1" s="4" customFormat="1" x14ac:dyDescent="0.25">
      <c r="A118" s="13"/>
    </row>
    <row r="119" spans="1:1" s="4" customFormat="1" x14ac:dyDescent="0.25">
      <c r="A119" s="13"/>
    </row>
    <row r="120" spans="1:1" s="4" customFormat="1" x14ac:dyDescent="0.25">
      <c r="A120" s="13"/>
    </row>
    <row r="121" spans="1:1" s="4" customFormat="1" x14ac:dyDescent="0.25">
      <c r="A121" s="13"/>
    </row>
    <row r="122" spans="1:1" s="4" customFormat="1" x14ac:dyDescent="0.25">
      <c r="A122" s="13"/>
    </row>
    <row r="123" spans="1:1" s="4" customFormat="1" x14ac:dyDescent="0.25">
      <c r="A123" s="13"/>
    </row>
    <row r="124" spans="1:1" s="4" customFormat="1" x14ac:dyDescent="0.25">
      <c r="A124" s="13"/>
    </row>
    <row r="125" spans="1:1" s="4" customFormat="1" x14ac:dyDescent="0.25">
      <c r="A125" s="13"/>
    </row>
    <row r="126" spans="1:1" s="4" customFormat="1" x14ac:dyDescent="0.25">
      <c r="A126" s="13"/>
    </row>
    <row r="127" spans="1:1" s="4" customFormat="1" x14ac:dyDescent="0.25">
      <c r="A127" s="13"/>
    </row>
    <row r="128" spans="1:1" s="4" customFormat="1" x14ac:dyDescent="0.25">
      <c r="A128" s="13"/>
    </row>
    <row r="129" spans="1:1" s="4" customFormat="1" x14ac:dyDescent="0.25">
      <c r="A129" s="13"/>
    </row>
    <row r="130" spans="1:1" s="4" customFormat="1" x14ac:dyDescent="0.25">
      <c r="A130" s="13"/>
    </row>
    <row r="131" spans="1:1" s="4" customFormat="1" x14ac:dyDescent="0.25">
      <c r="A131" s="13"/>
    </row>
    <row r="132" spans="1:1" s="4" customFormat="1" x14ac:dyDescent="0.25">
      <c r="A132" s="13"/>
    </row>
    <row r="133" spans="1:1" s="4" customFormat="1" x14ac:dyDescent="0.25">
      <c r="A133" s="13"/>
    </row>
    <row r="134" spans="1:1" s="4" customFormat="1" x14ac:dyDescent="0.25">
      <c r="A134" s="13"/>
    </row>
    <row r="135" spans="1:1" s="4" customFormat="1" x14ac:dyDescent="0.25">
      <c r="A135" s="13"/>
    </row>
    <row r="136" spans="1:1" s="4" customFormat="1" x14ac:dyDescent="0.25">
      <c r="A136" s="13"/>
    </row>
    <row r="137" spans="1:1" s="4" customFormat="1" x14ac:dyDescent="0.25">
      <c r="A137" s="13"/>
    </row>
    <row r="138" spans="1:1" s="4" customFormat="1" x14ac:dyDescent="0.25">
      <c r="A138" s="13"/>
    </row>
    <row r="139" spans="1:1" s="4" customFormat="1" x14ac:dyDescent="0.25">
      <c r="A139" s="13"/>
    </row>
    <row r="140" spans="1:1" s="4" customFormat="1" x14ac:dyDescent="0.25">
      <c r="A140" s="13"/>
    </row>
    <row r="141" spans="1:1" s="4" customFormat="1" x14ac:dyDescent="0.25">
      <c r="A141" s="13"/>
    </row>
    <row r="142" spans="1:1" s="4" customFormat="1" x14ac:dyDescent="0.25">
      <c r="A142" s="13"/>
    </row>
    <row r="143" spans="1:1" s="4" customFormat="1" x14ac:dyDescent="0.25">
      <c r="A143" s="13"/>
    </row>
    <row r="144" spans="1:1" s="4" customFormat="1" x14ac:dyDescent="0.25">
      <c r="A144" s="13"/>
    </row>
    <row r="145" spans="1:1" s="4" customFormat="1" x14ac:dyDescent="0.25">
      <c r="A145" s="13"/>
    </row>
    <row r="146" spans="1:1" s="4" customFormat="1" x14ac:dyDescent="0.25">
      <c r="A146" s="13"/>
    </row>
    <row r="147" spans="1:1" s="4" customFormat="1" x14ac:dyDescent="0.25">
      <c r="A147" s="13"/>
    </row>
    <row r="148" spans="1:1" s="4" customFormat="1" x14ac:dyDescent="0.25">
      <c r="A148" s="13"/>
    </row>
    <row r="149" spans="1:1" s="4" customFormat="1" x14ac:dyDescent="0.25">
      <c r="A149" s="13"/>
    </row>
    <row r="150" spans="1:1" s="4" customFormat="1" x14ac:dyDescent="0.25">
      <c r="A150" s="13"/>
    </row>
    <row r="151" spans="1:1" s="4" customFormat="1" x14ac:dyDescent="0.25">
      <c r="A151" s="13"/>
    </row>
    <row r="152" spans="1:1" s="4" customFormat="1" x14ac:dyDescent="0.25">
      <c r="A152" s="13"/>
    </row>
    <row r="153" spans="1:1" s="4" customFormat="1" x14ac:dyDescent="0.25">
      <c r="A153" s="13"/>
    </row>
    <row r="154" spans="1:1" s="4" customFormat="1" x14ac:dyDescent="0.25">
      <c r="A154" s="13"/>
    </row>
    <row r="155" spans="1:1" s="4" customFormat="1" x14ac:dyDescent="0.25">
      <c r="A155" s="13"/>
    </row>
    <row r="156" spans="1:1" s="4" customFormat="1" x14ac:dyDescent="0.25">
      <c r="A156" s="13"/>
    </row>
    <row r="157" spans="1:1" s="4" customFormat="1" x14ac:dyDescent="0.25">
      <c r="A157" s="13"/>
    </row>
    <row r="158" spans="1:1" s="4" customFormat="1" x14ac:dyDescent="0.25">
      <c r="A158" s="13"/>
    </row>
    <row r="159" spans="1:1" s="4" customFormat="1" x14ac:dyDescent="0.25">
      <c r="A159" s="13"/>
    </row>
    <row r="160" spans="1:1" s="4" customFormat="1" x14ac:dyDescent="0.25">
      <c r="A160" s="13"/>
    </row>
    <row r="161" spans="1:1" s="4" customFormat="1" x14ac:dyDescent="0.25">
      <c r="A161" s="13"/>
    </row>
    <row r="162" spans="1:1" s="4" customFormat="1" x14ac:dyDescent="0.25">
      <c r="A162" s="13"/>
    </row>
    <row r="163" spans="1:1" s="4" customFormat="1" x14ac:dyDescent="0.25">
      <c r="A163" s="13"/>
    </row>
    <row r="164" spans="1:1" s="4" customFormat="1" x14ac:dyDescent="0.25">
      <c r="A164" s="13"/>
    </row>
    <row r="165" spans="1:1" s="4" customFormat="1" x14ac:dyDescent="0.25">
      <c r="A165" s="13"/>
    </row>
    <row r="166" spans="1:1" s="4" customFormat="1" x14ac:dyDescent="0.25">
      <c r="A166" s="13"/>
    </row>
    <row r="167" spans="1:1" s="4" customFormat="1" x14ac:dyDescent="0.25">
      <c r="A167" s="13"/>
    </row>
    <row r="168" spans="1:1" s="4" customFormat="1" x14ac:dyDescent="0.25">
      <c r="A168" s="13"/>
    </row>
    <row r="169" spans="1:1" s="4" customFormat="1" x14ac:dyDescent="0.25">
      <c r="A169" s="13"/>
    </row>
    <row r="170" spans="1:1" s="4" customFormat="1" x14ac:dyDescent="0.25">
      <c r="A170" s="13"/>
    </row>
    <row r="171" spans="1:1" s="4" customFormat="1" x14ac:dyDescent="0.25">
      <c r="A171" s="13"/>
    </row>
    <row r="172" spans="1:1" s="4" customFormat="1" x14ac:dyDescent="0.25">
      <c r="A172" s="13"/>
    </row>
    <row r="173" spans="1:1" s="4" customFormat="1" x14ac:dyDescent="0.25">
      <c r="A173" s="13"/>
    </row>
    <row r="174" spans="1:1" s="4" customFormat="1" x14ac:dyDescent="0.25">
      <c r="A174" s="13"/>
    </row>
    <row r="175" spans="1:1" s="4" customFormat="1" x14ac:dyDescent="0.25">
      <c r="A175" s="13"/>
    </row>
    <row r="176" spans="1:1" s="4" customFormat="1" x14ac:dyDescent="0.25">
      <c r="A176" s="13"/>
    </row>
    <row r="177" spans="1:1" s="4" customFormat="1" x14ac:dyDescent="0.25">
      <c r="A177" s="13"/>
    </row>
    <row r="178" spans="1:1" s="4" customFormat="1" x14ac:dyDescent="0.25">
      <c r="A178" s="13"/>
    </row>
    <row r="179" spans="1:1" s="4" customFormat="1" x14ac:dyDescent="0.25">
      <c r="A179" s="13"/>
    </row>
    <row r="180" spans="1:1" s="4" customFormat="1" x14ac:dyDescent="0.25">
      <c r="A180" s="13"/>
    </row>
    <row r="181" spans="1:1" s="4" customFormat="1" x14ac:dyDescent="0.25">
      <c r="A181" s="13"/>
    </row>
    <row r="182" spans="1:1" s="4" customFormat="1" x14ac:dyDescent="0.25">
      <c r="A182" s="13"/>
    </row>
    <row r="183" spans="1:1" s="4" customFormat="1" x14ac:dyDescent="0.25">
      <c r="A183" s="13"/>
    </row>
    <row r="184" spans="1:1" s="4" customFormat="1" x14ac:dyDescent="0.25">
      <c r="A184" s="13"/>
    </row>
    <row r="185" spans="1:1" s="4" customFormat="1" x14ac:dyDescent="0.25">
      <c r="A185" s="13"/>
    </row>
    <row r="186" spans="1:1" s="4" customFormat="1" x14ac:dyDescent="0.25">
      <c r="A186" s="13"/>
    </row>
    <row r="187" spans="1:1" s="4" customFormat="1" x14ac:dyDescent="0.25">
      <c r="A187" s="13"/>
    </row>
    <row r="188" spans="1:1" s="4" customFormat="1" x14ac:dyDescent="0.25">
      <c r="A188" s="13"/>
    </row>
    <row r="189" spans="1:1" s="4" customFormat="1" x14ac:dyDescent="0.25">
      <c r="A189" s="13"/>
    </row>
    <row r="190" spans="1:1" s="4" customFormat="1" x14ac:dyDescent="0.25">
      <c r="A190" s="13"/>
    </row>
    <row r="191" spans="1:1" s="4" customFormat="1" x14ac:dyDescent="0.25">
      <c r="A191" s="13"/>
    </row>
    <row r="192" spans="1:1" s="4" customFormat="1" x14ac:dyDescent="0.25">
      <c r="A192" s="13"/>
    </row>
    <row r="193" spans="1:1" s="4" customFormat="1" x14ac:dyDescent="0.25">
      <c r="A193" s="13"/>
    </row>
    <row r="194" spans="1:1" s="4" customFormat="1" x14ac:dyDescent="0.25">
      <c r="A194" s="13"/>
    </row>
    <row r="195" spans="1:1" s="4" customFormat="1" x14ac:dyDescent="0.25">
      <c r="A195" s="13"/>
    </row>
    <row r="196" spans="1:1" s="4" customFormat="1" x14ac:dyDescent="0.25">
      <c r="A196" s="13"/>
    </row>
    <row r="197" spans="1:1" s="4" customFormat="1" x14ac:dyDescent="0.25">
      <c r="A197" s="13"/>
    </row>
    <row r="198" spans="1:1" s="4" customFormat="1" x14ac:dyDescent="0.25">
      <c r="A198" s="13"/>
    </row>
    <row r="199" spans="1:1" s="4" customFormat="1" x14ac:dyDescent="0.25">
      <c r="A199" s="13"/>
    </row>
    <row r="200" spans="1:1" s="4" customFormat="1" x14ac:dyDescent="0.25">
      <c r="A200" s="13"/>
    </row>
    <row r="201" spans="1:1" s="4" customFormat="1" x14ac:dyDescent="0.25">
      <c r="A201" s="13"/>
    </row>
    <row r="202" spans="1:1" s="4" customFormat="1" x14ac:dyDescent="0.25">
      <c r="A202" s="13"/>
    </row>
    <row r="203" spans="1:1" s="4" customFormat="1" x14ac:dyDescent="0.25">
      <c r="A203" s="13"/>
    </row>
    <row r="204" spans="1:1" s="4" customFormat="1" x14ac:dyDescent="0.25">
      <c r="A204" s="13"/>
    </row>
    <row r="205" spans="1:1" s="4" customFormat="1" x14ac:dyDescent="0.25">
      <c r="A205" s="13"/>
    </row>
    <row r="206" spans="1:1" s="4" customFormat="1" x14ac:dyDescent="0.25">
      <c r="A206" s="13"/>
    </row>
    <row r="207" spans="1:1" s="4" customFormat="1" x14ac:dyDescent="0.25">
      <c r="A207" s="13"/>
    </row>
    <row r="208" spans="1:1" s="4" customFormat="1" x14ac:dyDescent="0.25">
      <c r="A208" s="13"/>
    </row>
    <row r="209" spans="1:1" s="4" customFormat="1" x14ac:dyDescent="0.25">
      <c r="A209" s="13"/>
    </row>
    <row r="210" spans="1:1" s="4" customFormat="1" x14ac:dyDescent="0.25">
      <c r="A210" s="13"/>
    </row>
    <row r="211" spans="1:1" s="4" customFormat="1" x14ac:dyDescent="0.25">
      <c r="A211" s="13"/>
    </row>
    <row r="212" spans="1:1" s="4" customFormat="1" x14ac:dyDescent="0.25">
      <c r="A212" s="13"/>
    </row>
    <row r="213" spans="1:1" s="4" customFormat="1" x14ac:dyDescent="0.25">
      <c r="A213" s="13"/>
    </row>
    <row r="214" spans="1:1" s="4" customFormat="1" x14ac:dyDescent="0.25">
      <c r="A214" s="13"/>
    </row>
    <row r="215" spans="1:1" s="4" customFormat="1" x14ac:dyDescent="0.25">
      <c r="A215" s="13"/>
    </row>
    <row r="216" spans="1:1" s="4" customFormat="1" x14ac:dyDescent="0.25">
      <c r="A216" s="13"/>
    </row>
    <row r="217" spans="1:1" s="4" customFormat="1" x14ac:dyDescent="0.25">
      <c r="A217" s="13"/>
    </row>
    <row r="218" spans="1:1" s="4" customFormat="1" x14ac:dyDescent="0.25">
      <c r="A218" s="13"/>
    </row>
    <row r="219" spans="1:1" s="4" customFormat="1" x14ac:dyDescent="0.25">
      <c r="A219" s="13"/>
    </row>
    <row r="220" spans="1:1" s="4" customFormat="1" x14ac:dyDescent="0.25">
      <c r="A220" s="13"/>
    </row>
    <row r="221" spans="1:1" s="4" customFormat="1" x14ac:dyDescent="0.25">
      <c r="A221" s="13"/>
    </row>
    <row r="222" spans="1:1" s="4" customFormat="1" x14ac:dyDescent="0.25">
      <c r="A222" s="13"/>
    </row>
    <row r="223" spans="1:1" s="4" customFormat="1" x14ac:dyDescent="0.25">
      <c r="A223" s="13"/>
    </row>
    <row r="224" spans="1:1" s="4" customFormat="1" x14ac:dyDescent="0.25">
      <c r="A224" s="13"/>
    </row>
    <row r="225" spans="1:1" s="4" customFormat="1" x14ac:dyDescent="0.25">
      <c r="A225" s="13"/>
    </row>
    <row r="226" spans="1:1" s="4" customFormat="1" x14ac:dyDescent="0.25">
      <c r="A226" s="13"/>
    </row>
    <row r="227" spans="1:1" s="4" customFormat="1" x14ac:dyDescent="0.25">
      <c r="A227" s="13"/>
    </row>
    <row r="228" spans="1:1" s="4" customFormat="1" x14ac:dyDescent="0.25">
      <c r="A228" s="13"/>
    </row>
    <row r="229" spans="1:1" s="4" customFormat="1" x14ac:dyDescent="0.25">
      <c r="A229" s="13"/>
    </row>
    <row r="230" spans="1:1" s="4" customFormat="1" x14ac:dyDescent="0.25">
      <c r="A230" s="13"/>
    </row>
    <row r="231" spans="1:1" s="4" customFormat="1" x14ac:dyDescent="0.25">
      <c r="A231" s="13"/>
    </row>
    <row r="232" spans="1:1" s="4" customFormat="1" x14ac:dyDescent="0.25">
      <c r="A232" s="13"/>
    </row>
    <row r="233" spans="1:1" s="4" customFormat="1" x14ac:dyDescent="0.25">
      <c r="A233" s="13"/>
    </row>
    <row r="234" spans="1:1" s="4" customFormat="1" x14ac:dyDescent="0.25">
      <c r="A234" s="13"/>
    </row>
    <row r="235" spans="1:1" s="4" customFormat="1" x14ac:dyDescent="0.25">
      <c r="A235" s="13"/>
    </row>
    <row r="236" spans="1:1" s="4" customFormat="1" x14ac:dyDescent="0.25">
      <c r="A236" s="13"/>
    </row>
    <row r="237" spans="1:1" s="4" customFormat="1" x14ac:dyDescent="0.25">
      <c r="A237" s="13"/>
    </row>
    <row r="238" spans="1:1" s="4" customFormat="1" x14ac:dyDescent="0.25">
      <c r="A238" s="13"/>
    </row>
    <row r="239" spans="1:1" s="4" customFormat="1" x14ac:dyDescent="0.25">
      <c r="A239" s="13"/>
    </row>
    <row r="240" spans="1:1" s="4" customFormat="1" x14ac:dyDescent="0.25">
      <c r="A240" s="13"/>
    </row>
    <row r="241" spans="1:1" s="4" customFormat="1" x14ac:dyDescent="0.25">
      <c r="A241" s="13"/>
    </row>
    <row r="242" spans="1:1" s="4" customFormat="1" x14ac:dyDescent="0.25">
      <c r="A242" s="13"/>
    </row>
    <row r="243" spans="1:1" s="4" customFormat="1" x14ac:dyDescent="0.25">
      <c r="A243" s="13"/>
    </row>
    <row r="244" spans="1:1" s="4" customFormat="1" x14ac:dyDescent="0.25">
      <c r="A244" s="13"/>
    </row>
    <row r="245" spans="1:1" s="4" customFormat="1" x14ac:dyDescent="0.25">
      <c r="A245" s="13"/>
    </row>
    <row r="246" spans="1:1" s="4" customFormat="1" x14ac:dyDescent="0.25">
      <c r="A246" s="13"/>
    </row>
    <row r="247" spans="1:1" s="4" customFormat="1" x14ac:dyDescent="0.25">
      <c r="A247" s="13"/>
    </row>
    <row r="248" spans="1:1" s="4" customFormat="1" x14ac:dyDescent="0.25">
      <c r="A248" s="13"/>
    </row>
    <row r="249" spans="1:1" s="4" customFormat="1" x14ac:dyDescent="0.25">
      <c r="A249" s="13"/>
    </row>
    <row r="250" spans="1:1" s="4" customFormat="1" x14ac:dyDescent="0.25">
      <c r="A250" s="13"/>
    </row>
    <row r="251" spans="1:1" s="4" customFormat="1" x14ac:dyDescent="0.25">
      <c r="A251" s="13"/>
    </row>
    <row r="252" spans="1:1" s="4" customFormat="1" x14ac:dyDescent="0.25">
      <c r="A252" s="13"/>
    </row>
    <row r="253" spans="1:1" s="4" customFormat="1" x14ac:dyDescent="0.25">
      <c r="A253" s="13"/>
    </row>
    <row r="254" spans="1:1" s="4" customFormat="1" x14ac:dyDescent="0.25">
      <c r="A254" s="13"/>
    </row>
    <row r="255" spans="1:1" s="4" customFormat="1" x14ac:dyDescent="0.25">
      <c r="A255" s="13"/>
    </row>
    <row r="256" spans="1:1" s="4" customFormat="1" x14ac:dyDescent="0.25">
      <c r="A256" s="13"/>
    </row>
    <row r="257" spans="1:1" s="4" customFormat="1" x14ac:dyDescent="0.25">
      <c r="A257" s="13"/>
    </row>
    <row r="258" spans="1:1" s="4" customFormat="1" x14ac:dyDescent="0.25">
      <c r="A258" s="13"/>
    </row>
    <row r="259" spans="1:1" s="4" customFormat="1" x14ac:dyDescent="0.25">
      <c r="A259" s="13"/>
    </row>
    <row r="260" spans="1:1" s="4" customFormat="1" x14ac:dyDescent="0.25">
      <c r="A260" s="13"/>
    </row>
    <row r="261" spans="1:1" s="4" customFormat="1" x14ac:dyDescent="0.25">
      <c r="A261" s="13"/>
    </row>
    <row r="262" spans="1:1" s="4" customFormat="1" x14ac:dyDescent="0.25">
      <c r="A262" s="13"/>
    </row>
    <row r="263" spans="1:1" s="4" customFormat="1" x14ac:dyDescent="0.25">
      <c r="A263" s="13"/>
    </row>
    <row r="264" spans="1:1" s="4" customFormat="1" x14ac:dyDescent="0.25">
      <c r="A264" s="13"/>
    </row>
    <row r="265" spans="1:1" s="4" customFormat="1" x14ac:dyDescent="0.25">
      <c r="A265" s="13"/>
    </row>
    <row r="266" spans="1:1" s="4" customFormat="1" x14ac:dyDescent="0.25">
      <c r="A266" s="13"/>
    </row>
    <row r="267" spans="1:1" s="4" customFormat="1" x14ac:dyDescent="0.25">
      <c r="A267" s="13"/>
    </row>
    <row r="268" spans="1:1" s="4" customFormat="1" x14ac:dyDescent="0.25">
      <c r="A268" s="13"/>
    </row>
    <row r="269" spans="1:1" s="4" customFormat="1" x14ac:dyDescent="0.25">
      <c r="A269" s="13"/>
    </row>
    <row r="270" spans="1:1" s="4" customFormat="1" x14ac:dyDescent="0.25">
      <c r="A270" s="13"/>
    </row>
    <row r="271" spans="1:1" s="4" customFormat="1" x14ac:dyDescent="0.25">
      <c r="A271" s="13"/>
    </row>
    <row r="272" spans="1:1" s="4" customFormat="1" x14ac:dyDescent="0.25">
      <c r="A272" s="13"/>
    </row>
    <row r="273" spans="1:1" s="4" customFormat="1" x14ac:dyDescent="0.25">
      <c r="A273" s="13"/>
    </row>
    <row r="274" spans="1:1" s="4" customFormat="1" x14ac:dyDescent="0.25">
      <c r="A274" s="13"/>
    </row>
    <row r="275" spans="1:1" s="4" customFormat="1" x14ac:dyDescent="0.25">
      <c r="A275" s="13"/>
    </row>
    <row r="276" spans="1:1" s="4" customFormat="1" x14ac:dyDescent="0.25">
      <c r="A276" s="13"/>
    </row>
    <row r="277" spans="1:1" s="4" customFormat="1" x14ac:dyDescent="0.25">
      <c r="A277" s="13"/>
    </row>
    <row r="278" spans="1:1" s="4" customFormat="1" x14ac:dyDescent="0.25">
      <c r="A278" s="13"/>
    </row>
    <row r="279" spans="1:1" s="4" customFormat="1" x14ac:dyDescent="0.25">
      <c r="A279" s="13"/>
    </row>
    <row r="280" spans="1:1" s="4" customFormat="1" x14ac:dyDescent="0.25">
      <c r="A280" s="13"/>
    </row>
    <row r="281" spans="1:1" s="4" customFormat="1" x14ac:dyDescent="0.25">
      <c r="A281" s="13"/>
    </row>
    <row r="282" spans="1:1" s="4" customFormat="1" x14ac:dyDescent="0.25">
      <c r="A282" s="13"/>
    </row>
    <row r="283" spans="1:1" s="4" customFormat="1" x14ac:dyDescent="0.25">
      <c r="A283" s="13"/>
    </row>
    <row r="284" spans="1:1" s="4" customFormat="1" x14ac:dyDescent="0.25">
      <c r="A284" s="13"/>
    </row>
    <row r="285" spans="1:1" s="4" customFormat="1" x14ac:dyDescent="0.25">
      <c r="A285" s="13"/>
    </row>
    <row r="286" spans="1:1" s="4" customFormat="1" x14ac:dyDescent="0.25">
      <c r="A286" s="13"/>
    </row>
    <row r="287" spans="1:1" s="4" customFormat="1" x14ac:dyDescent="0.25">
      <c r="A287" s="13"/>
    </row>
    <row r="288" spans="1:1" s="4" customFormat="1" x14ac:dyDescent="0.25">
      <c r="A288" s="13"/>
    </row>
    <row r="289" spans="1:1" s="4" customFormat="1" x14ac:dyDescent="0.25">
      <c r="A289" s="13"/>
    </row>
    <row r="290" spans="1:1" s="4" customFormat="1" x14ac:dyDescent="0.25">
      <c r="A290" s="13"/>
    </row>
    <row r="291" spans="1:1" s="4" customFormat="1" x14ac:dyDescent="0.25">
      <c r="A291" s="13"/>
    </row>
    <row r="292" spans="1:1" s="4" customFormat="1" x14ac:dyDescent="0.25">
      <c r="A292" s="13"/>
    </row>
    <row r="293" spans="1:1" s="4" customFormat="1" x14ac:dyDescent="0.25">
      <c r="A293" s="13"/>
    </row>
    <row r="294" spans="1:1" s="4" customFormat="1" x14ac:dyDescent="0.25">
      <c r="A294" s="13"/>
    </row>
    <row r="295" spans="1:1" s="4" customFormat="1" x14ac:dyDescent="0.25">
      <c r="A295" s="13"/>
    </row>
    <row r="296" spans="1:1" s="4" customFormat="1" x14ac:dyDescent="0.25">
      <c r="A296" s="13"/>
    </row>
    <row r="297" spans="1:1" s="4" customFormat="1" x14ac:dyDescent="0.25">
      <c r="A297" s="13"/>
    </row>
    <row r="298" spans="1:1" s="4" customFormat="1" x14ac:dyDescent="0.25">
      <c r="A298" s="13"/>
    </row>
    <row r="299" spans="1:1" s="4" customFormat="1" x14ac:dyDescent="0.25">
      <c r="A299" s="13"/>
    </row>
    <row r="300" spans="1:1" s="4" customFormat="1" x14ac:dyDescent="0.25">
      <c r="A300" s="13"/>
    </row>
    <row r="301" spans="1:1" s="4" customFormat="1" x14ac:dyDescent="0.25">
      <c r="A301" s="13"/>
    </row>
    <row r="302" spans="1:1" s="4" customFormat="1" x14ac:dyDescent="0.25">
      <c r="A302" s="13"/>
    </row>
    <row r="303" spans="1:1" s="4" customFormat="1" x14ac:dyDescent="0.25">
      <c r="A303" s="13"/>
    </row>
    <row r="304" spans="1:1" s="4" customFormat="1" x14ac:dyDescent="0.25">
      <c r="A304" s="13"/>
    </row>
    <row r="305" spans="1:1" s="4" customFormat="1" x14ac:dyDescent="0.25">
      <c r="A305" s="13"/>
    </row>
    <row r="306" spans="1:1" s="4" customFormat="1" x14ac:dyDescent="0.25">
      <c r="A306" s="13"/>
    </row>
    <row r="307" spans="1:1" s="4" customFormat="1" x14ac:dyDescent="0.25">
      <c r="A307" s="13"/>
    </row>
    <row r="308" spans="1:1" s="4" customFormat="1" x14ac:dyDescent="0.25">
      <c r="A308" s="13"/>
    </row>
    <row r="309" spans="1:1" s="4" customFormat="1" x14ac:dyDescent="0.25">
      <c r="A309" s="13"/>
    </row>
    <row r="310" spans="1:1" s="4" customFormat="1" x14ac:dyDescent="0.25">
      <c r="A310" s="13"/>
    </row>
    <row r="311" spans="1:1" s="4" customFormat="1" x14ac:dyDescent="0.25">
      <c r="A311" s="13"/>
    </row>
    <row r="312" spans="1:1" s="4" customFormat="1" x14ac:dyDescent="0.25">
      <c r="A312" s="13"/>
    </row>
    <row r="313" spans="1:1" s="4" customFormat="1" x14ac:dyDescent="0.25">
      <c r="A313" s="13"/>
    </row>
    <row r="314" spans="1:1" s="4" customFormat="1" x14ac:dyDescent="0.25">
      <c r="A314" s="13"/>
    </row>
    <row r="315" spans="1:1" s="4" customFormat="1" x14ac:dyDescent="0.25">
      <c r="A315" s="13"/>
    </row>
    <row r="316" spans="1:1" s="4" customFormat="1" x14ac:dyDescent="0.25">
      <c r="A316" s="13"/>
    </row>
    <row r="317" spans="1:1" s="4" customFormat="1" x14ac:dyDescent="0.25">
      <c r="A317" s="13"/>
    </row>
    <row r="318" spans="1:1" s="4" customFormat="1" x14ac:dyDescent="0.25">
      <c r="A318" s="13"/>
    </row>
    <row r="319" spans="1:1" s="4" customFormat="1" x14ac:dyDescent="0.25">
      <c r="A319" s="13"/>
    </row>
    <row r="320" spans="1:1" s="4" customFormat="1" x14ac:dyDescent="0.25">
      <c r="A320" s="13"/>
    </row>
    <row r="321" spans="1:1" s="4" customFormat="1" x14ac:dyDescent="0.25">
      <c r="A321" s="13"/>
    </row>
    <row r="322" spans="1:1" s="4" customFormat="1" x14ac:dyDescent="0.25">
      <c r="A322" s="13"/>
    </row>
    <row r="323" spans="1:1" s="4" customFormat="1" x14ac:dyDescent="0.25">
      <c r="A323" s="13"/>
    </row>
    <row r="324" spans="1:1" s="4" customFormat="1" x14ac:dyDescent="0.25">
      <c r="A324" s="13"/>
    </row>
    <row r="325" spans="1:1" s="4" customFormat="1" x14ac:dyDescent="0.25">
      <c r="A325" s="13"/>
    </row>
    <row r="326" spans="1:1" s="4" customFormat="1" x14ac:dyDescent="0.25">
      <c r="A326" s="13"/>
    </row>
    <row r="327" spans="1:1" s="4" customFormat="1" x14ac:dyDescent="0.25">
      <c r="A327" s="13"/>
    </row>
    <row r="328" spans="1:1" s="4" customFormat="1" x14ac:dyDescent="0.25">
      <c r="A328" s="13"/>
    </row>
    <row r="329" spans="1:1" s="4" customFormat="1" x14ac:dyDescent="0.25">
      <c r="A329" s="13"/>
    </row>
    <row r="330" spans="1:1" s="4" customFormat="1" x14ac:dyDescent="0.25">
      <c r="A330" s="13"/>
    </row>
    <row r="331" spans="1:1" s="4" customFormat="1" x14ac:dyDescent="0.25">
      <c r="A331" s="13"/>
    </row>
    <row r="332" spans="1:1" s="4" customFormat="1" x14ac:dyDescent="0.25">
      <c r="A332" s="13"/>
    </row>
    <row r="333" spans="1:1" s="4" customFormat="1" x14ac:dyDescent="0.25">
      <c r="A333" s="13"/>
    </row>
    <row r="334" spans="1:1" s="4" customFormat="1" x14ac:dyDescent="0.25">
      <c r="A334" s="13"/>
    </row>
    <row r="335" spans="1:1" s="4" customFormat="1" x14ac:dyDescent="0.25">
      <c r="A335" s="13"/>
    </row>
    <row r="336" spans="1:1" s="4" customFormat="1" x14ac:dyDescent="0.25">
      <c r="A336" s="13"/>
    </row>
    <row r="337" spans="1:1" s="4" customFormat="1" x14ac:dyDescent="0.25">
      <c r="A337" s="13"/>
    </row>
    <row r="338" spans="1:1" s="4" customFormat="1" x14ac:dyDescent="0.25">
      <c r="A338" s="13"/>
    </row>
    <row r="339" spans="1:1" s="4" customFormat="1" x14ac:dyDescent="0.25">
      <c r="A339" s="13"/>
    </row>
    <row r="340" spans="1:1" s="4" customFormat="1" x14ac:dyDescent="0.25">
      <c r="A340" s="13"/>
    </row>
    <row r="341" spans="1:1" s="4" customFormat="1" x14ac:dyDescent="0.25">
      <c r="A341" s="13"/>
    </row>
    <row r="342" spans="1:1" s="4" customFormat="1" x14ac:dyDescent="0.25">
      <c r="A342" s="13"/>
    </row>
    <row r="343" spans="1:1" s="4" customFormat="1" x14ac:dyDescent="0.25">
      <c r="A343" s="13"/>
    </row>
    <row r="344" spans="1:1" s="4" customFormat="1" x14ac:dyDescent="0.25">
      <c r="A344" s="13"/>
    </row>
    <row r="345" spans="1:1" s="4" customFormat="1" x14ac:dyDescent="0.25">
      <c r="A345" s="13"/>
    </row>
    <row r="346" spans="1:1" s="4" customFormat="1" x14ac:dyDescent="0.25">
      <c r="A346" s="13"/>
    </row>
    <row r="347" spans="1:1" s="4" customFormat="1" x14ac:dyDescent="0.25">
      <c r="A347" s="13"/>
    </row>
    <row r="348" spans="1:1" s="4" customFormat="1" x14ac:dyDescent="0.25">
      <c r="A348" s="13"/>
    </row>
    <row r="349" spans="1:1" s="4" customFormat="1" x14ac:dyDescent="0.25">
      <c r="A349" s="13"/>
    </row>
    <row r="350" spans="1:1" s="4" customFormat="1" x14ac:dyDescent="0.25">
      <c r="A350" s="13"/>
    </row>
    <row r="351" spans="1:1" s="4" customFormat="1" x14ac:dyDescent="0.25">
      <c r="A351" s="13"/>
    </row>
    <row r="352" spans="1:1" s="4" customFormat="1" x14ac:dyDescent="0.25">
      <c r="A352" s="13"/>
    </row>
    <row r="353" spans="1:1" s="4" customFormat="1" x14ac:dyDescent="0.25">
      <c r="A353" s="13"/>
    </row>
    <row r="354" spans="1:1" s="4" customFormat="1" x14ac:dyDescent="0.25">
      <c r="A354" s="13"/>
    </row>
    <row r="355" spans="1:1" s="4" customFormat="1" x14ac:dyDescent="0.25">
      <c r="A355" s="13"/>
    </row>
    <row r="356" spans="1:1" s="4" customFormat="1" x14ac:dyDescent="0.25">
      <c r="A356" s="13"/>
    </row>
    <row r="357" spans="1:1" s="4" customFormat="1" x14ac:dyDescent="0.25">
      <c r="A357" s="13"/>
    </row>
    <row r="358" spans="1:1" s="4" customFormat="1" x14ac:dyDescent="0.25">
      <c r="A358" s="13"/>
    </row>
    <row r="359" spans="1:1" s="4" customFormat="1" x14ac:dyDescent="0.25">
      <c r="A359" s="13"/>
    </row>
    <row r="360" spans="1:1" s="4" customFormat="1" x14ac:dyDescent="0.25">
      <c r="A360" s="13"/>
    </row>
    <row r="361" spans="1:1" s="4" customFormat="1" x14ac:dyDescent="0.25">
      <c r="A361" s="13"/>
    </row>
    <row r="362" spans="1:1" s="4" customFormat="1" x14ac:dyDescent="0.25">
      <c r="A362" s="13"/>
    </row>
    <row r="363" spans="1:1" s="4" customFormat="1" x14ac:dyDescent="0.25">
      <c r="A363" s="13"/>
    </row>
    <row r="364" spans="1:1" s="4" customFormat="1" x14ac:dyDescent="0.25">
      <c r="A364" s="13"/>
    </row>
    <row r="365" spans="1:1" s="4" customFormat="1" x14ac:dyDescent="0.25">
      <c r="A365" s="13"/>
    </row>
    <row r="366" spans="1:1" s="4" customFormat="1" x14ac:dyDescent="0.25">
      <c r="A366" s="13"/>
    </row>
    <row r="367" spans="1:1" s="4" customFormat="1" x14ac:dyDescent="0.25">
      <c r="A367" s="13"/>
    </row>
    <row r="368" spans="1:1" s="4" customFormat="1" x14ac:dyDescent="0.25">
      <c r="A368" s="13"/>
    </row>
    <row r="369" spans="1:1" s="4" customFormat="1" x14ac:dyDescent="0.25">
      <c r="A369" s="13"/>
    </row>
    <row r="370" spans="1:1" s="4" customFormat="1" x14ac:dyDescent="0.25">
      <c r="A370" s="13"/>
    </row>
    <row r="371" spans="1:1" s="4" customFormat="1" x14ac:dyDescent="0.25">
      <c r="A371" s="13"/>
    </row>
    <row r="372" spans="1:1" s="4" customFormat="1" x14ac:dyDescent="0.25">
      <c r="A372" s="13"/>
    </row>
    <row r="373" spans="1:1" s="4" customFormat="1" x14ac:dyDescent="0.25">
      <c r="A373" s="13"/>
    </row>
    <row r="374" spans="1:1" s="4" customFormat="1" x14ac:dyDescent="0.25">
      <c r="A374" s="13"/>
    </row>
    <row r="375" spans="1:1" s="4" customFormat="1" x14ac:dyDescent="0.25">
      <c r="A375" s="13"/>
    </row>
    <row r="376" spans="1:1" s="4" customFormat="1" x14ac:dyDescent="0.25">
      <c r="A376" s="13"/>
    </row>
    <row r="377" spans="1:1" s="4" customFormat="1" x14ac:dyDescent="0.25">
      <c r="A377" s="13"/>
    </row>
    <row r="378" spans="1:1" s="4" customFormat="1" x14ac:dyDescent="0.25">
      <c r="A378" s="13"/>
    </row>
    <row r="379" spans="1:1" s="4" customFormat="1" x14ac:dyDescent="0.25">
      <c r="A379" s="13"/>
    </row>
    <row r="380" spans="1:1" s="4" customFormat="1" x14ac:dyDescent="0.25">
      <c r="A380" s="13"/>
    </row>
    <row r="381" spans="1:1" s="4" customFormat="1" x14ac:dyDescent="0.25">
      <c r="A381" s="13"/>
    </row>
    <row r="382" spans="1:1" s="4" customFormat="1" x14ac:dyDescent="0.25">
      <c r="A382" s="13"/>
    </row>
    <row r="383" spans="1:1" s="4" customFormat="1" x14ac:dyDescent="0.25">
      <c r="A383" s="13"/>
    </row>
    <row r="384" spans="1:1" s="4" customFormat="1" x14ac:dyDescent="0.25">
      <c r="A384" s="13"/>
    </row>
    <row r="385" spans="1:1" s="4" customFormat="1" x14ac:dyDescent="0.25">
      <c r="A385" s="13"/>
    </row>
    <row r="386" spans="1:1" s="4" customFormat="1" x14ac:dyDescent="0.25">
      <c r="A386" s="13"/>
    </row>
    <row r="387" spans="1:1" s="4" customFormat="1" x14ac:dyDescent="0.25">
      <c r="A387" s="13"/>
    </row>
    <row r="388" spans="1:1" s="4" customFormat="1" x14ac:dyDescent="0.25">
      <c r="A388" s="13"/>
    </row>
    <row r="389" spans="1:1" s="4" customFormat="1" x14ac:dyDescent="0.25">
      <c r="A389" s="13"/>
    </row>
    <row r="390" spans="1:1" s="4" customFormat="1" x14ac:dyDescent="0.25">
      <c r="A390" s="13"/>
    </row>
    <row r="391" spans="1:1" s="4" customFormat="1" x14ac:dyDescent="0.25">
      <c r="A391" s="13"/>
    </row>
    <row r="392" spans="1:1" s="4" customFormat="1" x14ac:dyDescent="0.25">
      <c r="A392" s="13"/>
    </row>
    <row r="393" spans="1:1" s="4" customFormat="1" x14ac:dyDescent="0.25">
      <c r="A393" s="13"/>
    </row>
    <row r="394" spans="1:1" s="4" customFormat="1" x14ac:dyDescent="0.25">
      <c r="A394" s="13"/>
    </row>
    <row r="395" spans="1:1" s="4" customFormat="1" x14ac:dyDescent="0.25">
      <c r="A395" s="13"/>
    </row>
    <row r="396" spans="1:1" s="4" customFormat="1" x14ac:dyDescent="0.25">
      <c r="A396" s="13"/>
    </row>
    <row r="397" spans="1:1" s="4" customFormat="1" x14ac:dyDescent="0.25">
      <c r="A397" s="13"/>
    </row>
    <row r="398" spans="1:1" s="4" customFormat="1" x14ac:dyDescent="0.25">
      <c r="A398" s="13"/>
    </row>
    <row r="399" spans="1:1" s="4" customFormat="1" x14ac:dyDescent="0.25">
      <c r="A399" s="13"/>
    </row>
    <row r="400" spans="1:1" s="4" customFormat="1" x14ac:dyDescent="0.25">
      <c r="A400" s="13"/>
    </row>
    <row r="401" spans="1:1" s="4" customFormat="1" x14ac:dyDescent="0.25">
      <c r="A401" s="13"/>
    </row>
    <row r="402" spans="1:1" s="4" customFormat="1" x14ac:dyDescent="0.25">
      <c r="A402" s="13"/>
    </row>
    <row r="403" spans="1:1" s="4" customFormat="1" x14ac:dyDescent="0.25">
      <c r="A403" s="13"/>
    </row>
    <row r="404" spans="1:1" s="4" customFormat="1" x14ac:dyDescent="0.25">
      <c r="A404" s="13"/>
    </row>
    <row r="405" spans="1:1" s="4" customFormat="1" x14ac:dyDescent="0.25">
      <c r="A405" s="13"/>
    </row>
    <row r="406" spans="1:1" s="4" customFormat="1" x14ac:dyDescent="0.25">
      <c r="A406" s="13"/>
    </row>
    <row r="407" spans="1:1" s="4" customFormat="1" x14ac:dyDescent="0.25">
      <c r="A407" s="13"/>
    </row>
    <row r="408" spans="1:1" s="4" customFormat="1" x14ac:dyDescent="0.25">
      <c r="A408" s="13"/>
    </row>
    <row r="409" spans="1:1" s="4" customFormat="1" x14ac:dyDescent="0.25">
      <c r="A409" s="13"/>
    </row>
    <row r="410" spans="1:1" s="4" customFormat="1" x14ac:dyDescent="0.25">
      <c r="A410" s="13"/>
    </row>
    <row r="411" spans="1:1" s="4" customFormat="1" x14ac:dyDescent="0.25">
      <c r="A411" s="13"/>
    </row>
    <row r="412" spans="1:1" s="4" customFormat="1" x14ac:dyDescent="0.25">
      <c r="A412" s="13"/>
    </row>
    <row r="413" spans="1:1" s="4" customFormat="1" x14ac:dyDescent="0.25">
      <c r="A413" s="13"/>
    </row>
    <row r="414" spans="1:1" s="4" customFormat="1" x14ac:dyDescent="0.25">
      <c r="A414" s="13"/>
    </row>
    <row r="415" spans="1:1" s="4" customFormat="1" x14ac:dyDescent="0.25">
      <c r="A415" s="13"/>
    </row>
    <row r="416" spans="1:1" s="4" customFormat="1" x14ac:dyDescent="0.25">
      <c r="A416" s="13"/>
    </row>
    <row r="417" spans="1:1" s="4" customFormat="1" x14ac:dyDescent="0.25">
      <c r="A417" s="13"/>
    </row>
    <row r="418" spans="1:1" s="4" customFormat="1" x14ac:dyDescent="0.25">
      <c r="A418" s="13"/>
    </row>
    <row r="419" spans="1:1" s="4" customFormat="1" x14ac:dyDescent="0.25">
      <c r="A419" s="13"/>
    </row>
    <row r="420" spans="1:1" s="4" customFormat="1" x14ac:dyDescent="0.25">
      <c r="A420" s="13"/>
    </row>
    <row r="421" spans="1:1" s="4" customFormat="1" x14ac:dyDescent="0.25">
      <c r="A421" s="13"/>
    </row>
    <row r="422" spans="1:1" s="4" customFormat="1" x14ac:dyDescent="0.25">
      <c r="A422" s="13"/>
    </row>
    <row r="423" spans="1:1" s="4" customFormat="1" x14ac:dyDescent="0.25">
      <c r="A423" s="13"/>
    </row>
    <row r="424" spans="1:1" s="4" customFormat="1" x14ac:dyDescent="0.25">
      <c r="A424" s="13"/>
    </row>
    <row r="425" spans="1:1" s="4" customFormat="1" x14ac:dyDescent="0.25">
      <c r="A425" s="13"/>
    </row>
    <row r="426" spans="1:1" s="4" customFormat="1" x14ac:dyDescent="0.25">
      <c r="A426" s="13"/>
    </row>
    <row r="427" spans="1:1" s="4" customFormat="1" x14ac:dyDescent="0.25">
      <c r="A427" s="13"/>
    </row>
    <row r="428" spans="1:1" s="4" customFormat="1" x14ac:dyDescent="0.25">
      <c r="A428" s="13"/>
    </row>
    <row r="429" spans="1:1" s="4" customFormat="1" x14ac:dyDescent="0.25">
      <c r="A429" s="13"/>
    </row>
    <row r="430" spans="1:1" s="4" customFormat="1" x14ac:dyDescent="0.25">
      <c r="A430" s="13"/>
    </row>
    <row r="431" spans="1:1" s="4" customFormat="1" x14ac:dyDescent="0.25">
      <c r="A431" s="13"/>
    </row>
    <row r="432" spans="1:1" s="4" customFormat="1" x14ac:dyDescent="0.25">
      <c r="A432" s="13"/>
    </row>
    <row r="433" spans="1:1" s="4" customFormat="1" x14ac:dyDescent="0.25">
      <c r="A433" s="13"/>
    </row>
    <row r="434" spans="1:1" s="4" customFormat="1" x14ac:dyDescent="0.25">
      <c r="A434" s="13"/>
    </row>
    <row r="435" spans="1:1" s="4" customFormat="1" x14ac:dyDescent="0.25">
      <c r="A435" s="13"/>
    </row>
    <row r="436" spans="1:1" s="4" customFormat="1" x14ac:dyDescent="0.25">
      <c r="A436" s="13"/>
    </row>
    <row r="437" spans="1:1" s="4" customFormat="1" x14ac:dyDescent="0.25">
      <c r="A437" s="13"/>
    </row>
    <row r="438" spans="1:1" s="4" customFormat="1" x14ac:dyDescent="0.25">
      <c r="A438" s="13"/>
    </row>
    <row r="439" spans="1:1" s="4" customFormat="1" x14ac:dyDescent="0.25">
      <c r="A439" s="13"/>
    </row>
    <row r="440" spans="1:1" s="4" customFormat="1" x14ac:dyDescent="0.25">
      <c r="A440" s="13"/>
    </row>
    <row r="441" spans="1:1" s="4" customFormat="1" x14ac:dyDescent="0.25">
      <c r="A441" s="13"/>
    </row>
    <row r="442" spans="1:1" s="4" customFormat="1" x14ac:dyDescent="0.25">
      <c r="A442" s="13"/>
    </row>
    <row r="443" spans="1:1" s="4" customFormat="1" x14ac:dyDescent="0.25">
      <c r="A443" s="13"/>
    </row>
    <row r="444" spans="1:1" s="4" customFormat="1" x14ac:dyDescent="0.25">
      <c r="A444" s="13"/>
    </row>
    <row r="445" spans="1:1" s="4" customFormat="1" x14ac:dyDescent="0.25">
      <c r="A445" s="13"/>
    </row>
    <row r="446" spans="1:1" s="4" customFormat="1" x14ac:dyDescent="0.25">
      <c r="A446" s="13"/>
    </row>
    <row r="447" spans="1:1" s="4" customFormat="1" x14ac:dyDescent="0.25">
      <c r="A447" s="13"/>
    </row>
    <row r="448" spans="1:1" s="4" customFormat="1" x14ac:dyDescent="0.25">
      <c r="A448" s="13"/>
    </row>
    <row r="449" spans="1:1" s="4" customFormat="1" x14ac:dyDescent="0.25">
      <c r="A449" s="13"/>
    </row>
    <row r="450" spans="1:1" s="4" customFormat="1" x14ac:dyDescent="0.25">
      <c r="A450" s="13"/>
    </row>
    <row r="451" spans="1:1" s="4" customFormat="1" x14ac:dyDescent="0.25">
      <c r="A451" s="13"/>
    </row>
    <row r="452" spans="1:1" s="4" customFormat="1" x14ac:dyDescent="0.25">
      <c r="A452" s="13"/>
    </row>
    <row r="453" spans="1:1" s="4" customFormat="1" x14ac:dyDescent="0.25">
      <c r="A453" s="13"/>
    </row>
    <row r="454" spans="1:1" s="4" customFormat="1" x14ac:dyDescent="0.25">
      <c r="A454" s="13"/>
    </row>
    <row r="455" spans="1:1" s="4" customFormat="1" x14ac:dyDescent="0.25">
      <c r="A455" s="13"/>
    </row>
    <row r="456" spans="1:1" s="4" customFormat="1" x14ac:dyDescent="0.25">
      <c r="A456" s="13"/>
    </row>
    <row r="457" spans="1:1" s="4" customFormat="1" x14ac:dyDescent="0.25">
      <c r="A457" s="13"/>
    </row>
    <row r="458" spans="1:1" s="4" customFormat="1" x14ac:dyDescent="0.25">
      <c r="A458" s="13"/>
    </row>
    <row r="459" spans="1:1" s="4" customFormat="1" x14ac:dyDescent="0.25">
      <c r="A459" s="13"/>
    </row>
    <row r="460" spans="1:1" s="4" customFormat="1" x14ac:dyDescent="0.25">
      <c r="A460" s="13"/>
    </row>
    <row r="461" spans="1:1" s="4" customFormat="1" x14ac:dyDescent="0.25">
      <c r="A461" s="13"/>
    </row>
    <row r="462" spans="1:1" s="4" customFormat="1" x14ac:dyDescent="0.25">
      <c r="A462" s="13"/>
    </row>
    <row r="463" spans="1:1" s="4" customFormat="1" x14ac:dyDescent="0.25">
      <c r="A463" s="13"/>
    </row>
    <row r="464" spans="1:1" s="4" customFormat="1" x14ac:dyDescent="0.25">
      <c r="A464" s="13"/>
    </row>
    <row r="465" spans="1:1" s="4" customFormat="1" x14ac:dyDescent="0.25">
      <c r="A465" s="13"/>
    </row>
    <row r="466" spans="1:1" s="4" customFormat="1" x14ac:dyDescent="0.25">
      <c r="A466" s="13"/>
    </row>
    <row r="467" spans="1:1" s="4" customFormat="1" x14ac:dyDescent="0.25">
      <c r="A467" s="13"/>
    </row>
    <row r="468" spans="1:1" s="4" customFormat="1" x14ac:dyDescent="0.25">
      <c r="A468" s="13"/>
    </row>
    <row r="469" spans="1:1" s="4" customFormat="1" x14ac:dyDescent="0.25">
      <c r="A469" s="13"/>
    </row>
    <row r="470" spans="1:1" s="4" customFormat="1" x14ac:dyDescent="0.25">
      <c r="A470" s="13"/>
    </row>
    <row r="471" spans="1:1" s="4" customFormat="1" x14ac:dyDescent="0.25">
      <c r="A471" s="13"/>
    </row>
    <row r="472" spans="1:1" s="4" customFormat="1" x14ac:dyDescent="0.25">
      <c r="A472" s="13"/>
    </row>
    <row r="473" spans="1:1" s="4" customFormat="1" x14ac:dyDescent="0.25">
      <c r="A473" s="13"/>
    </row>
    <row r="474" spans="1:1" s="4" customFormat="1" x14ac:dyDescent="0.25">
      <c r="A474" s="13"/>
    </row>
    <row r="475" spans="1:1" s="4" customFormat="1" x14ac:dyDescent="0.25">
      <c r="A475" s="13"/>
    </row>
    <row r="476" spans="1:1" s="4" customFormat="1" x14ac:dyDescent="0.25">
      <c r="A476" s="13"/>
    </row>
    <row r="477" spans="1:1" s="4" customFormat="1" x14ac:dyDescent="0.25">
      <c r="A477" s="13"/>
    </row>
    <row r="478" spans="1:1" s="4" customFormat="1" x14ac:dyDescent="0.25">
      <c r="A478" s="13"/>
    </row>
    <row r="479" spans="1:1" s="4" customFormat="1" x14ac:dyDescent="0.25">
      <c r="A479" s="13"/>
    </row>
    <row r="480" spans="1:1" s="4" customFormat="1" x14ac:dyDescent="0.25">
      <c r="A480" s="13"/>
    </row>
    <row r="481" spans="1:1" s="4" customFormat="1" x14ac:dyDescent="0.25">
      <c r="A481" s="13"/>
    </row>
    <row r="482" spans="1:1" s="4" customFormat="1" x14ac:dyDescent="0.25">
      <c r="A482" s="13"/>
    </row>
    <row r="483" spans="1:1" s="4" customFormat="1" x14ac:dyDescent="0.25">
      <c r="A483" s="13"/>
    </row>
    <row r="484" spans="1:1" s="4" customFormat="1" x14ac:dyDescent="0.25">
      <c r="A484" s="13"/>
    </row>
    <row r="485" spans="1:1" s="4" customFormat="1" x14ac:dyDescent="0.25">
      <c r="A485" s="13"/>
    </row>
    <row r="486" spans="1:1" s="4" customFormat="1" x14ac:dyDescent="0.25">
      <c r="A486" s="13"/>
    </row>
    <row r="487" spans="1:1" s="4" customFormat="1" x14ac:dyDescent="0.25">
      <c r="A487" s="13"/>
    </row>
    <row r="488" spans="1:1" s="4" customFormat="1" x14ac:dyDescent="0.25">
      <c r="A488" s="13"/>
    </row>
    <row r="489" spans="1:1" s="4" customFormat="1" x14ac:dyDescent="0.25">
      <c r="A489" s="13"/>
    </row>
    <row r="490" spans="1:1" s="4" customFormat="1" x14ac:dyDescent="0.25">
      <c r="A490" s="13"/>
    </row>
    <row r="491" spans="1:1" s="4" customFormat="1" x14ac:dyDescent="0.25">
      <c r="A491" s="13"/>
    </row>
    <row r="492" spans="1:1" s="4" customFormat="1" x14ac:dyDescent="0.25">
      <c r="A492" s="13"/>
    </row>
    <row r="493" spans="1:1" s="4" customFormat="1" x14ac:dyDescent="0.25">
      <c r="A493" s="13"/>
    </row>
    <row r="494" spans="1:1" s="4" customFormat="1" x14ac:dyDescent="0.25">
      <c r="A494" s="13"/>
    </row>
    <row r="495" spans="1:1" s="4" customFormat="1" x14ac:dyDescent="0.25">
      <c r="A495" s="13"/>
    </row>
    <row r="496" spans="1:1" s="4" customFormat="1" x14ac:dyDescent="0.25">
      <c r="A496" s="13"/>
    </row>
    <row r="497" spans="1:2" s="4" customFormat="1" x14ac:dyDescent="0.25">
      <c r="A497" s="13"/>
    </row>
    <row r="498" spans="1:2" s="4" customFormat="1" x14ac:dyDescent="0.25">
      <c r="A498" s="13"/>
    </row>
    <row r="499" spans="1:2" s="4" customFormat="1" x14ac:dyDescent="0.25">
      <c r="A499" s="13"/>
    </row>
    <row r="500" spans="1:2" x14ac:dyDescent="0.25">
      <c r="B500" s="4"/>
    </row>
    <row r="501" spans="1:2" x14ac:dyDescent="0.25">
      <c r="B501" s="4"/>
    </row>
    <row r="502" spans="1:2" x14ac:dyDescent="0.25">
      <c r="B502" s="4"/>
    </row>
    <row r="503" spans="1:2" x14ac:dyDescent="0.25">
      <c r="B503" s="4"/>
    </row>
    <row r="504" spans="1:2" x14ac:dyDescent="0.25">
      <c r="B504" s="4"/>
    </row>
    <row r="505" spans="1:2" x14ac:dyDescent="0.25">
      <c r="B505" s="4"/>
    </row>
    <row r="506" spans="1:2" x14ac:dyDescent="0.25">
      <c r="B506" s="4"/>
    </row>
    <row r="507" spans="1:2" x14ac:dyDescent="0.25">
      <c r="A507"/>
      <c r="B507" s="4"/>
    </row>
    <row r="508" spans="1:2" x14ac:dyDescent="0.25">
      <c r="A508"/>
      <c r="B508" s="4"/>
    </row>
    <row r="509" spans="1:2" x14ac:dyDescent="0.25">
      <c r="A509"/>
      <c r="B509" s="4"/>
    </row>
    <row r="510" spans="1:2" x14ac:dyDescent="0.25">
      <c r="A510"/>
      <c r="B510" s="4"/>
    </row>
    <row r="511" spans="1:2" x14ac:dyDescent="0.25">
      <c r="A511"/>
      <c r="B511" s="4"/>
    </row>
    <row r="512" spans="1:2" x14ac:dyDescent="0.25">
      <c r="A512"/>
      <c r="B512" s="4"/>
    </row>
    <row r="513" spans="1:2" x14ac:dyDescent="0.25">
      <c r="A513"/>
      <c r="B513" s="4"/>
    </row>
    <row r="514" spans="1:2" x14ac:dyDescent="0.25">
      <c r="A514"/>
      <c r="B514" s="4"/>
    </row>
    <row r="515" spans="1:2" x14ac:dyDescent="0.25">
      <c r="A515"/>
      <c r="B515" s="4"/>
    </row>
    <row r="516" spans="1:2" x14ac:dyDescent="0.25">
      <c r="A516"/>
      <c r="B516" s="4"/>
    </row>
    <row r="517" spans="1:2" x14ac:dyDescent="0.25">
      <c r="A517"/>
      <c r="B517" s="4"/>
    </row>
    <row r="518" spans="1:2" x14ac:dyDescent="0.25">
      <c r="A518"/>
      <c r="B518" s="4"/>
    </row>
    <row r="519" spans="1:2" x14ac:dyDescent="0.25">
      <c r="A519"/>
      <c r="B519" s="4"/>
    </row>
    <row r="520" spans="1:2" x14ac:dyDescent="0.25">
      <c r="A520"/>
      <c r="B520" s="4"/>
    </row>
    <row r="521" spans="1:2" x14ac:dyDescent="0.25">
      <c r="A521"/>
      <c r="B521" s="4"/>
    </row>
    <row r="522" spans="1:2" x14ac:dyDescent="0.25">
      <c r="A522"/>
      <c r="B522" s="4"/>
    </row>
  </sheetData>
  <mergeCells count="18">
    <mergeCell ref="H64:K64"/>
    <mergeCell ref="H2:H5"/>
    <mergeCell ref="I2:I5"/>
    <mergeCell ref="J2:J5"/>
    <mergeCell ref="A64:D64"/>
    <mergeCell ref="A2:A5"/>
    <mergeCell ref="B2:B5"/>
    <mergeCell ref="C2:C5"/>
    <mergeCell ref="D2:D5"/>
    <mergeCell ref="K2:K5"/>
    <mergeCell ref="L2:L5"/>
    <mergeCell ref="H1:L1"/>
    <mergeCell ref="A7:E7"/>
    <mergeCell ref="A55:D55"/>
    <mergeCell ref="E2:E5"/>
    <mergeCell ref="A1:E1"/>
    <mergeCell ref="H7:L7"/>
    <mergeCell ref="H55:K5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2023-12-12T09:38:09Z</dcterms:modified>
</cp:coreProperties>
</file>