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7250" windowHeight="5775"/>
  </bookViews>
  <sheets>
    <sheet name="Обща примерна техн. карта " sheetId="11" r:id="rId1"/>
  </sheets>
  <calcPr calcId="162913"/>
</workbook>
</file>

<file path=xl/calcChain.xml><?xml version="1.0" encoding="utf-8"?>
<calcChain xmlns="http://schemas.openxmlformats.org/spreadsheetml/2006/main">
  <c r="K108" i="11" l="1"/>
  <c r="L108" i="11" s="1"/>
  <c r="E108" i="11"/>
  <c r="K105" i="11"/>
  <c r="L105" i="11" s="1"/>
  <c r="E105" i="11"/>
  <c r="L104" i="11"/>
  <c r="K104" i="11"/>
  <c r="E104" i="11"/>
  <c r="L103" i="11"/>
  <c r="L109" i="11" s="1"/>
  <c r="K103" i="11"/>
  <c r="E103" i="11"/>
  <c r="E109" i="11" s="1"/>
  <c r="L99" i="11"/>
  <c r="L98" i="11"/>
  <c r="L97" i="11"/>
  <c r="K97" i="11"/>
  <c r="E97" i="11"/>
  <c r="L96" i="11"/>
  <c r="K96" i="11"/>
  <c r="E96" i="11"/>
  <c r="E100" i="11" s="1"/>
  <c r="L100" i="11" s="1"/>
  <c r="L71" i="11"/>
  <c r="L70" i="11"/>
  <c r="L68" i="11"/>
  <c r="K67" i="11"/>
  <c r="L67" i="11" s="1"/>
  <c r="E67" i="11"/>
  <c r="L66" i="11"/>
  <c r="K66" i="11"/>
  <c r="E66" i="11"/>
  <c r="K65" i="11"/>
  <c r="L65" i="11" s="1"/>
  <c r="E65" i="11"/>
  <c r="E94" i="11" s="1"/>
  <c r="E64" i="11"/>
  <c r="L62" i="11"/>
  <c r="L61" i="11"/>
  <c r="L60" i="11"/>
  <c r="L59" i="11"/>
  <c r="L58" i="11"/>
  <c r="L57" i="11"/>
  <c r="L56" i="11"/>
  <c r="L64" i="11" s="1"/>
  <c r="K52" i="11"/>
  <c r="L52" i="11" s="1"/>
  <c r="E52" i="11"/>
  <c r="L48" i="11"/>
  <c r="K48" i="11"/>
  <c r="E48" i="11"/>
  <c r="K46" i="11"/>
  <c r="L46" i="11" s="1"/>
  <c r="E46" i="11"/>
  <c r="K44" i="11"/>
  <c r="L44" i="11" s="1"/>
  <c r="L43" i="11" s="1"/>
  <c r="E44" i="11"/>
  <c r="E43" i="11" s="1"/>
  <c r="K42" i="11"/>
  <c r="L42" i="11" s="1"/>
  <c r="E42" i="11"/>
  <c r="K38" i="11"/>
  <c r="L38" i="11" s="1"/>
  <c r="L34" i="11" s="1"/>
  <c r="E38" i="11"/>
  <c r="E34" i="11" s="1"/>
  <c r="K33" i="11"/>
  <c r="L33" i="11" s="1"/>
  <c r="E33" i="11"/>
  <c r="K31" i="11"/>
  <c r="L31" i="11" s="1"/>
  <c r="E31" i="11"/>
  <c r="E27" i="11" s="1"/>
  <c r="K30" i="11"/>
  <c r="L30" i="11" s="1"/>
  <c r="E30" i="11"/>
  <c r="L29" i="11"/>
  <c r="K29" i="11"/>
  <c r="E29" i="11"/>
  <c r="K28" i="11"/>
  <c r="L28" i="11" s="1"/>
  <c r="E28" i="11"/>
  <c r="L21" i="11"/>
  <c r="K21" i="11"/>
  <c r="E21" i="11"/>
  <c r="K20" i="11"/>
  <c r="L20" i="11" s="1"/>
  <c r="E20" i="11"/>
  <c r="K18" i="11"/>
  <c r="L18" i="11" s="1"/>
  <c r="E18" i="11"/>
  <c r="E17" i="11" s="1"/>
  <c r="K9" i="11"/>
  <c r="L9" i="11" s="1"/>
  <c r="L8" i="11" s="1"/>
  <c r="E9" i="11"/>
  <c r="E8" i="11"/>
  <c r="L94" i="11" l="1"/>
  <c r="L27" i="11"/>
  <c r="E55" i="11"/>
  <c r="E95" i="11" s="1"/>
  <c r="E101" i="11" s="1"/>
  <c r="L17" i="11"/>
  <c r="L55" i="11" s="1"/>
  <c r="L95" i="11" l="1"/>
  <c r="L101" i="11" s="1"/>
</calcChain>
</file>

<file path=xl/sharedStrings.xml><?xml version="1.0" encoding="utf-8"?>
<sst xmlns="http://schemas.openxmlformats.org/spreadsheetml/2006/main" count="388" uniqueCount="132">
  <si>
    <t>Мярка</t>
  </si>
  <si>
    <t>Количество (на глава)</t>
  </si>
  <si>
    <t>Стойност (лв.)</t>
  </si>
  <si>
    <t>І. РАЗХОДИ – променливи</t>
  </si>
  <si>
    <t xml:space="preserve">1. Разходи  за сочни фуражи, в т. ч.: </t>
  </si>
  <si>
    <t xml:space="preserve"> - царевичен силаж</t>
  </si>
  <si>
    <t>кг</t>
  </si>
  <si>
    <t>квч</t>
  </si>
  <si>
    <t>ткм или друго</t>
  </si>
  <si>
    <t>куб. м</t>
  </si>
  <si>
    <t>II. Всичко променливи (оперативни) разходи, лева</t>
  </si>
  <si>
    <t>Всичко разходи за фураж, лева</t>
  </si>
  <si>
    <t>- овес</t>
  </si>
  <si>
    <t>- пшенични трици</t>
  </si>
  <si>
    <t>- пшенични отсевки</t>
  </si>
  <si>
    <t xml:space="preserve"> - ливадно сено (начало на изкласяване)</t>
  </si>
  <si>
    <t>- слама пшенична</t>
  </si>
  <si>
    <t>- слама ечемичена</t>
  </si>
  <si>
    <t>- царевичак</t>
  </si>
  <si>
    <t>- царевица - зърно</t>
  </si>
  <si>
    <t>- тритикале</t>
  </si>
  <si>
    <t>- ечемик</t>
  </si>
  <si>
    <t>- силаж от тревни смески</t>
  </si>
  <si>
    <t>- соев шрот</t>
  </si>
  <si>
    <t>- слънчогледов шрот</t>
  </si>
  <si>
    <t>- слънчогледов експелер</t>
  </si>
  <si>
    <t>-рапичен шрот</t>
  </si>
  <si>
    <t>- царевичен глутенов фураж</t>
  </si>
  <si>
    <t>2. Разходи за зелени фуражи, в т.ч.:</t>
  </si>
  <si>
    <t>- люцерна</t>
  </si>
  <si>
    <t>3. Разходи за паша (пасищна трева)</t>
  </si>
  <si>
    <t>IV. ПРИХОДИ</t>
  </si>
  <si>
    <t>1.Продажба на мляко</t>
  </si>
  <si>
    <t>литри или килограми</t>
  </si>
  <si>
    <t>килограми (живо или трупно тегло)</t>
  </si>
  <si>
    <t>III. ОБЩО ПРИХОДИ, лева /на 1 животно/</t>
  </si>
  <si>
    <t>- витаминно-микроелементни премикси</t>
  </si>
  <si>
    <t>- ензимни добавки</t>
  </si>
  <si>
    <t>-небелтъчни-азотни съединения</t>
  </si>
  <si>
    <t>-протектирани аминокиселини</t>
  </si>
  <si>
    <t>-други</t>
  </si>
  <si>
    <t>-раздаване на фуражи с обикновено ремарке</t>
  </si>
  <si>
    <t>-раздаване на фуражи с фуражораздаващо ремарке</t>
  </si>
  <si>
    <t>-почистване на оборски тор с булдозерна лопата</t>
  </si>
  <si>
    <t>-почистване на оборски тор със скреперно устройство</t>
  </si>
  <si>
    <t>- извозване на оборски тор до торохранилище</t>
  </si>
  <si>
    <t>-подготовка и транспортиране на фуражи и постеля</t>
  </si>
  <si>
    <t>на глава на година</t>
  </si>
  <si>
    <t>- комбинирана смеска (закупена от фуражен завод)</t>
  </si>
  <si>
    <t>лева/дка/на година/на крава</t>
  </si>
  <si>
    <t>лв. за година</t>
  </si>
  <si>
    <t>III. ОБЩО РАЗХОДИ, лева /на 1 животно за година/</t>
  </si>
  <si>
    <t>-почистване на помещението ръчно - легла, ясли, фуражни и торови пътеки</t>
  </si>
  <si>
    <t>- почистване на помещението при скаров под</t>
  </si>
  <si>
    <t>- почистване на външни боксове/дворчета с булдозерна лопата или тракторно гребло и персонала</t>
  </si>
  <si>
    <t>- почистване и подстригване на животните (при овцете-стрижба)</t>
  </si>
  <si>
    <t>-обслужване от гледач на месодайна крава с приплод до отбиване в полуоткрито помещение (навес)</t>
  </si>
  <si>
    <t>-обслужване от гледач на месодайна крава с приплод до отбиване в навес с електропастир</t>
  </si>
  <si>
    <t>- обслужване от гледач на говеда за угояване от 1 до 2 години</t>
  </si>
  <si>
    <t>-обслужване от гледач на подрастващи животни до 1 година (ЕПЖ и ДПЖ)</t>
  </si>
  <si>
    <t xml:space="preserve"> </t>
  </si>
  <si>
    <t>чдни/глава</t>
  </si>
  <si>
    <t>-обслужване от пастир на месодайна крава с приплод до отбиване  (ДПЖ месодайно с приплод до отбиване) при паша</t>
  </si>
  <si>
    <t>- обслужване от фуражир на подрастващи животни ЕПЖ и ДПЖ  и говеда за угояване до 2 години</t>
  </si>
  <si>
    <t>- други</t>
  </si>
  <si>
    <t xml:space="preserve">4. Разходи за груби фуражи, в т. ч.: </t>
  </si>
  <si>
    <t xml:space="preserve">- люцерново сено </t>
  </si>
  <si>
    <t xml:space="preserve"> - ливадно сено </t>
  </si>
  <si>
    <t xml:space="preserve">10. Маркиране на животните </t>
  </si>
  <si>
    <t>11. Ветеринарно медицински прегледи</t>
  </si>
  <si>
    <t>12. Ветеринарномедицински интервенции</t>
  </si>
  <si>
    <t>13. Профилактика, надзор, контрол на болестите по животните</t>
  </si>
  <si>
    <t>14.  Разходи за осеменяване и развъдно-селекционна дейност</t>
  </si>
  <si>
    <t>лв. на глава на година</t>
  </si>
  <si>
    <t>-обслужване от гледач на млечна крава и месодайна крава с приплод до отбиване (ДПЖ месодайно с приплод до отбиване) в закрито помещение</t>
  </si>
  <si>
    <t>Показател</t>
  </si>
  <si>
    <t>Единична цена, лева</t>
  </si>
  <si>
    <t>- глюкоза</t>
  </si>
  <si>
    <t xml:space="preserve"> - протектирана мазнина</t>
  </si>
  <si>
    <t>- люцернов сенаж</t>
  </si>
  <si>
    <t>- слама оризова</t>
  </si>
  <si>
    <t>- слама просо</t>
  </si>
  <si>
    <t>- сол (каменна, ситна)</t>
  </si>
  <si>
    <t>- захар</t>
  </si>
  <si>
    <t>- сода бикарбонат</t>
  </si>
  <si>
    <t>11.1. Екарисаж</t>
  </si>
  <si>
    <t>- цвекло</t>
  </si>
  <si>
    <t>- съхранение на фуражите, при собствено производство</t>
  </si>
  <si>
    <t xml:space="preserve">- пшеница </t>
  </si>
  <si>
    <t>15. Други ветеринарни разходи</t>
  </si>
  <si>
    <t>16. Разходи за ел. енергия</t>
  </si>
  <si>
    <t>17. Разходи за горива и транспорт</t>
  </si>
  <si>
    <t>18. Разходи за вода</t>
  </si>
  <si>
    <t>20. Такси, застраховки</t>
  </si>
  <si>
    <t>23. Други разходи</t>
  </si>
  <si>
    <t>Всичко неспецифични разходи (т.16-т.23), лева</t>
  </si>
  <si>
    <t>24. Разходи за труд и осигуровки - управление</t>
  </si>
  <si>
    <t>3. Продажба на приплод до 1 г.</t>
  </si>
  <si>
    <t>4. Продажба на угоено животно (12-24 месеца)</t>
  </si>
  <si>
    <t>5. Оборски тор</t>
  </si>
  <si>
    <t>6. Дял от бракуваните животни</t>
  </si>
  <si>
    <t xml:space="preserve"> - млекозаместител/мляко за изхранване на бозайници</t>
  </si>
  <si>
    <t>- обслужване на малки телета в клетки или агнета/ярета в млечен период на изкуствена майка/млечно такси</t>
  </si>
  <si>
    <t>килограми (живо  тегло)</t>
  </si>
  <si>
    <t>2.Продажба на разплодни животни от 12 до 22 месеца</t>
  </si>
  <si>
    <r>
      <rPr>
        <b/>
        <sz val="11"/>
        <rFont val="Arial Narrow"/>
        <family val="2"/>
        <charset val="204"/>
      </rPr>
      <t xml:space="preserve">7. Разходи за други индустриални отпадъци </t>
    </r>
    <r>
      <rPr>
        <sz val="11"/>
        <rFont val="Arial Narrow"/>
        <family val="2"/>
        <charset val="204"/>
      </rPr>
      <t>(спиртоварна, бирена каша, меласа, отпадъци от захарна индустрия)</t>
    </r>
  </si>
  <si>
    <t xml:space="preserve">9. Разходи за медикаменти, дезинфекция, дезинсекция и дератизация </t>
  </si>
  <si>
    <t>5. Разходи за зърнени фуражи в т.ч.</t>
  </si>
  <si>
    <t>6. Разход за отпадъци от зърно, в т.ч.</t>
  </si>
  <si>
    <t>8. Разходи за добавки, в т.ч.</t>
  </si>
  <si>
    <t>Tехнологична карта за 1 година за оборно-пасищно отглеждaне на кози oт млечно направление с млечност 500-800 л - 1 женско животно от основно стадо</t>
  </si>
  <si>
    <t>Tехнологична карта за 1 ден за оборно-пасищно отглеждaне на кози oт млечно направление с млечност 500-800 л - 1 женско животно от основно стадо</t>
  </si>
  <si>
    <t>на глава на ден</t>
  </si>
  <si>
    <t>лева/дка/на ден/на коза</t>
  </si>
  <si>
    <t>лв. на глава на ден</t>
  </si>
  <si>
    <t>лв. за ден</t>
  </si>
  <si>
    <t>25. Рента и поддръжка на пасища (съгл. ЗСПЗЗ 2,2дка/коза продуктивни, 3дка/коза автохтонни)</t>
  </si>
  <si>
    <r>
      <t xml:space="preserve"> Всичко специфични разходи (т.9-т.15), лева</t>
    </r>
    <r>
      <rPr>
        <b/>
        <sz val="11"/>
        <color rgb="FFFF0000"/>
        <rFont val="Arial Narrow"/>
        <family val="2"/>
        <charset val="204"/>
      </rPr>
      <t xml:space="preserve"> </t>
    </r>
  </si>
  <si>
    <t xml:space="preserve">19. Поддържане и ремонт </t>
  </si>
  <si>
    <t xml:space="preserve">22.  Разходи за труд и осигуровки /в производство/, в т.ч.: </t>
  </si>
  <si>
    <r>
      <t>21. Разходи за офис и управление - телефон, интернет, видеонаблюдение и др.</t>
    </r>
    <r>
      <rPr>
        <b/>
        <sz val="11"/>
        <color rgb="FFFF0000"/>
        <rFont val="Arial Narrow"/>
        <family val="2"/>
        <charset val="204"/>
      </rPr>
      <t xml:space="preserve"> </t>
    </r>
  </si>
  <si>
    <t xml:space="preserve">27. Лихви - за разходи и инвестиции </t>
  </si>
  <si>
    <t xml:space="preserve">26. Амортизации </t>
  </si>
  <si>
    <t xml:space="preserve">25. Рента и поддръжка на пасища (съгл. ЗСПЗЗ 2,2дка/коза продуктивни, 3дка/коза автохтонни) </t>
  </si>
  <si>
    <t xml:space="preserve"> Всичко разходи за амортизации и външни фактори (т.24-27) </t>
  </si>
  <si>
    <t xml:space="preserve">Всичко специфични разходи (т.9-т.15), лева </t>
  </si>
  <si>
    <r>
      <t>19. Поддържане и ремонт</t>
    </r>
    <r>
      <rPr>
        <b/>
        <sz val="11"/>
        <color rgb="FFFF0000"/>
        <rFont val="Arial Narrow"/>
        <family val="2"/>
        <charset val="204"/>
      </rPr>
      <t xml:space="preserve"> </t>
    </r>
  </si>
  <si>
    <t xml:space="preserve">21. Разходи за офис и управление - телефон, интернет, видеонаблюдение и др. </t>
  </si>
  <si>
    <t xml:space="preserve">Всичко разходи за амортизации и външни фактори (т.24-27) </t>
  </si>
  <si>
    <r>
      <t>III. ОБЩО РАЗХОДИ, лева /на 1 животно за година/</t>
    </r>
    <r>
      <rPr>
        <b/>
        <sz val="11"/>
        <color rgb="FFFF0000"/>
        <rFont val="Arial Narrow"/>
        <family val="2"/>
        <charset val="204"/>
      </rPr>
      <t xml:space="preserve"> </t>
    </r>
  </si>
  <si>
    <t xml:space="preserve"> - поддържане на доилна техника и съоръжения за съхранение на млякото</t>
  </si>
  <si>
    <t>-доене и профилактика на вимето;          - обслужване (почистване) на доилни апарати и доилна зала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</si>
</sst>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0.00;[Red]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sz val="11"/>
      <color theme="1"/>
      <name val="Arial Narrow"/>
      <family val="2"/>
      <charset val="204"/>
    </font>
    <font>
      <sz val="11"/>
      <name val="Arial Narrow"/>
      <family val="2"/>
      <charset val="204"/>
    </font>
    <font>
      <b/>
      <sz val="11"/>
      <name val="Arial Narrow"/>
      <family val="2"/>
      <charset val="204"/>
    </font>
    <font>
      <b/>
      <sz val="14"/>
      <color rgb="FFFF0000"/>
      <name val="Arial Narrow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1"/>
      <color theme="1"/>
      <name val="Arial Narrow"/>
      <family val="2"/>
    </font>
    <font>
      <sz val="11"/>
      <name val="Calibri"/>
      <family val="2"/>
      <charset val="204"/>
      <scheme val="minor"/>
    </font>
    <font>
      <b/>
      <sz val="11"/>
      <color rgb="FFFF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70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0" fillId="2" borderId="0" xfId="0" applyFill="1"/>
    <xf numFmtId="2" fontId="3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49" fontId="4" fillId="4" borderId="1" xfId="0" applyNumberFormat="1" applyFont="1" applyFill="1" applyBorder="1" applyAlignment="1">
      <alignment horizontal="center" vertical="center" wrapText="1"/>
    </xf>
    <xf numFmtId="49" fontId="0" fillId="2" borderId="0" xfId="0" applyNumberFormat="1" applyFill="1"/>
    <xf numFmtId="49" fontId="6" fillId="4" borderId="1" xfId="0" applyNumberFormat="1" applyFont="1" applyFill="1" applyBorder="1" applyAlignment="1">
      <alignment vertical="center" wrapText="1"/>
    </xf>
    <xf numFmtId="49" fontId="0" fillId="4" borderId="0" xfId="0" applyNumberFormat="1" applyFill="1"/>
    <xf numFmtId="0" fontId="5" fillId="3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/>
    </xf>
    <xf numFmtId="49" fontId="0" fillId="2" borderId="1" xfId="0" applyNumberFormat="1" applyFill="1" applyBorder="1" applyAlignment="1"/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left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vertical="center" wrapText="1"/>
    </xf>
    <xf numFmtId="49" fontId="5" fillId="4" borderId="1" xfId="0" applyNumberFormat="1" applyFont="1" applyFill="1" applyBorder="1" applyAlignment="1">
      <alignment horizontal="left" vertical="center" wrapText="1"/>
    </xf>
    <xf numFmtId="49" fontId="6" fillId="4" borderId="2" xfId="0" applyNumberFormat="1" applyFont="1" applyFill="1" applyBorder="1" applyAlignment="1">
      <alignment horizontal="left" vertical="center" wrapText="1"/>
    </xf>
    <xf numFmtId="49" fontId="8" fillId="4" borderId="2" xfId="0" applyNumberFormat="1" applyFont="1" applyFill="1" applyBorder="1" applyAlignment="1">
      <alignment horizontal="center"/>
    </xf>
    <xf numFmtId="49" fontId="8" fillId="4" borderId="3" xfId="0" applyNumberFormat="1" applyFont="1" applyFill="1" applyBorder="1" applyAlignment="1">
      <alignment horizontal="center"/>
    </xf>
    <xf numFmtId="49" fontId="9" fillId="2" borderId="1" xfId="0" applyNumberFormat="1" applyFont="1" applyFill="1" applyBorder="1"/>
    <xf numFmtId="0" fontId="9" fillId="3" borderId="1" xfId="0" applyFont="1" applyFill="1" applyBorder="1" applyAlignment="1">
      <alignment horizontal="center"/>
    </xf>
    <xf numFmtId="0" fontId="9" fillId="2" borderId="1" xfId="0" applyFont="1" applyFill="1" applyBorder="1"/>
    <xf numFmtId="49" fontId="9" fillId="2" borderId="1" xfId="0" applyNumberFormat="1" applyFont="1" applyFill="1" applyBorder="1" applyAlignment="1">
      <alignment wrapText="1"/>
    </xf>
    <xf numFmtId="0" fontId="9" fillId="3" borderId="1" xfId="0" applyFont="1" applyFill="1" applyBorder="1" applyAlignment="1">
      <alignment horizont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2" fontId="0" fillId="2" borderId="1" xfId="0" applyNumberFormat="1" applyFill="1" applyBorder="1"/>
    <xf numFmtId="2" fontId="9" fillId="2" borderId="1" xfId="0" applyNumberFormat="1" applyFont="1" applyFill="1" applyBorder="1"/>
    <xf numFmtId="2" fontId="6" fillId="2" borderId="1" xfId="0" applyNumberFormat="1" applyFont="1" applyFill="1" applyBorder="1" applyAlignment="1">
      <alignment horizontal="right" vertical="center" wrapText="1"/>
    </xf>
    <xf numFmtId="1" fontId="6" fillId="2" borderId="1" xfId="0" applyNumberFormat="1" applyFont="1" applyFill="1" applyBorder="1" applyAlignment="1">
      <alignment horizontal="right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right" vertical="center" wrapText="1"/>
    </xf>
    <xf numFmtId="165" fontId="10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/>
    <xf numFmtId="165" fontId="0" fillId="2" borderId="1" xfId="0" applyNumberFormat="1" applyFill="1" applyBorder="1"/>
    <xf numFmtId="165" fontId="7" fillId="2" borderId="1" xfId="0" applyNumberFormat="1" applyFont="1" applyFill="1" applyBorder="1" applyAlignment="1">
      <alignment horizontal="center"/>
    </xf>
    <xf numFmtId="0" fontId="0" fillId="2" borderId="0" xfId="0" applyFill="1" applyAlignment="1">
      <alignment wrapText="1"/>
    </xf>
    <xf numFmtId="2" fontId="5" fillId="2" borderId="1" xfId="2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right" vertical="center" wrapText="1"/>
    </xf>
    <xf numFmtId="49" fontId="11" fillId="2" borderId="0" xfId="0" applyNumberFormat="1" applyFont="1" applyFill="1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vertical="center" wrapText="1"/>
    </xf>
    <xf numFmtId="0" fontId="9" fillId="5" borderId="3" xfId="0" applyFont="1" applyFill="1" applyBorder="1" applyAlignment="1">
      <alignment vertical="center" wrapText="1"/>
    </xf>
    <xf numFmtId="0" fontId="9" fillId="5" borderId="4" xfId="0" applyFont="1" applyFill="1" applyBorder="1" applyAlignment="1">
      <alignment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vertical="center" wrapText="1"/>
    </xf>
    <xf numFmtId="0" fontId="0" fillId="5" borderId="3" xfId="0" applyFill="1" applyBorder="1" applyAlignment="1">
      <alignment vertical="center" wrapText="1"/>
    </xf>
    <xf numFmtId="0" fontId="0" fillId="5" borderId="4" xfId="0" applyFill="1" applyBorder="1" applyAlignment="1">
      <alignment vertical="center" wrapText="1"/>
    </xf>
  </cellXfs>
  <cellStyles count="3">
    <cellStyle name="Normal" xfId="0" builtinId="0"/>
    <cellStyle name="Normal 6" xfId="1"/>
    <cellStyle name="Percent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4"/>
  <sheetViews>
    <sheetView tabSelected="1" topLeftCell="A100" zoomScale="90" zoomScaleNormal="90" workbookViewId="0">
      <selection activeCell="A73" sqref="A73"/>
    </sheetView>
  </sheetViews>
  <sheetFormatPr defaultRowHeight="15" x14ac:dyDescent="0.25"/>
  <cols>
    <col min="1" max="1" width="37.28515625" style="14" customWidth="1"/>
    <col min="2" max="2" width="16.42578125" customWidth="1"/>
    <col min="3" max="3" width="11.7109375" customWidth="1"/>
    <col min="4" max="4" width="11.28515625" customWidth="1"/>
    <col min="5" max="5" width="10.42578125" customWidth="1"/>
    <col min="6" max="6" width="15.42578125" customWidth="1"/>
    <col min="8" max="8" width="38.7109375" customWidth="1"/>
    <col min="9" max="9" width="11.7109375" customWidth="1"/>
    <col min="11" max="11" width="12" customWidth="1"/>
    <col min="12" max="12" width="14" customWidth="1"/>
  </cols>
  <sheetData>
    <row r="1" spans="1:12" ht="36" customHeight="1" x14ac:dyDescent="0.25">
      <c r="A1" s="61" t="s">
        <v>110</v>
      </c>
      <c r="B1" s="62"/>
      <c r="C1" s="62"/>
      <c r="D1" s="62"/>
      <c r="E1" s="63"/>
      <c r="H1" s="67" t="s">
        <v>111</v>
      </c>
      <c r="I1" s="68"/>
      <c r="J1" s="68"/>
      <c r="K1" s="68"/>
      <c r="L1" s="69"/>
    </row>
    <row r="2" spans="1:12" ht="15" customHeight="1" x14ac:dyDescent="0.25">
      <c r="A2" s="64" t="s">
        <v>75</v>
      </c>
      <c r="B2" s="65" t="s">
        <v>0</v>
      </c>
      <c r="C2" s="65" t="s">
        <v>76</v>
      </c>
      <c r="D2" s="66" t="s">
        <v>1</v>
      </c>
      <c r="E2" s="66" t="s">
        <v>2</v>
      </c>
      <c r="H2" s="64" t="s">
        <v>75</v>
      </c>
      <c r="I2" s="65" t="s">
        <v>0</v>
      </c>
      <c r="J2" s="65" t="s">
        <v>76</v>
      </c>
      <c r="K2" s="66" t="s">
        <v>1</v>
      </c>
      <c r="L2" s="66" t="s">
        <v>2</v>
      </c>
    </row>
    <row r="3" spans="1:12" ht="15" customHeight="1" x14ac:dyDescent="0.25">
      <c r="A3" s="64"/>
      <c r="B3" s="65"/>
      <c r="C3" s="65"/>
      <c r="D3" s="66"/>
      <c r="E3" s="66"/>
      <c r="H3" s="64"/>
      <c r="I3" s="65"/>
      <c r="J3" s="65"/>
      <c r="K3" s="66"/>
      <c r="L3" s="66"/>
    </row>
    <row r="4" spans="1:12" ht="15" customHeight="1" x14ac:dyDescent="0.25">
      <c r="A4" s="64"/>
      <c r="B4" s="65"/>
      <c r="C4" s="65"/>
      <c r="D4" s="66"/>
      <c r="E4" s="66"/>
      <c r="H4" s="64"/>
      <c r="I4" s="65"/>
      <c r="J4" s="65"/>
      <c r="K4" s="66"/>
      <c r="L4" s="66"/>
    </row>
    <row r="5" spans="1:12" ht="4.5" customHeight="1" x14ac:dyDescent="0.25">
      <c r="A5" s="64"/>
      <c r="B5" s="65"/>
      <c r="C5" s="65"/>
      <c r="D5" s="66"/>
      <c r="E5" s="66"/>
      <c r="H5" s="64"/>
      <c r="I5" s="65"/>
      <c r="J5" s="65"/>
      <c r="K5" s="66"/>
      <c r="L5" s="66"/>
    </row>
    <row r="6" spans="1:12" ht="16.5" x14ac:dyDescent="0.25">
      <c r="A6" s="11">
        <v>1</v>
      </c>
      <c r="B6" s="2">
        <v>2</v>
      </c>
      <c r="C6" s="2">
        <v>3</v>
      </c>
      <c r="D6" s="1">
        <v>4</v>
      </c>
      <c r="E6" s="1">
        <v>5</v>
      </c>
      <c r="G6" s="10"/>
      <c r="H6" s="11">
        <v>1</v>
      </c>
      <c r="I6" s="2">
        <v>2</v>
      </c>
      <c r="J6" s="2">
        <v>3</v>
      </c>
      <c r="K6" s="1">
        <v>4</v>
      </c>
      <c r="L6" s="1">
        <v>5</v>
      </c>
    </row>
    <row r="7" spans="1:12" ht="16.5" customHeight="1" x14ac:dyDescent="0.25">
      <c r="A7" s="56" t="s">
        <v>3</v>
      </c>
      <c r="B7" s="57"/>
      <c r="C7" s="57"/>
      <c r="D7" s="57"/>
      <c r="E7" s="57"/>
      <c r="H7" s="56" t="s">
        <v>3</v>
      </c>
      <c r="I7" s="57"/>
      <c r="J7" s="57"/>
      <c r="K7" s="57"/>
      <c r="L7" s="57"/>
    </row>
    <row r="8" spans="1:12" ht="16.5" x14ac:dyDescent="0.25">
      <c r="A8" s="13" t="s">
        <v>4</v>
      </c>
      <c r="B8" s="15"/>
      <c r="C8" s="22"/>
      <c r="D8" s="22"/>
      <c r="E8" s="36">
        <f>SUM(E9:E12)</f>
        <v>0</v>
      </c>
      <c r="H8" s="13" t="s">
        <v>4</v>
      </c>
      <c r="I8" s="15"/>
      <c r="J8" s="22"/>
      <c r="K8" s="42"/>
      <c r="L8" s="43">
        <f>SUM(L9:L12)</f>
        <v>0</v>
      </c>
    </row>
    <row r="9" spans="1:12" ht="16.5" x14ac:dyDescent="0.25">
      <c r="A9" s="23" t="s">
        <v>5</v>
      </c>
      <c r="B9" s="15" t="s">
        <v>6</v>
      </c>
      <c r="C9" s="7"/>
      <c r="D9" s="7">
        <v>341</v>
      </c>
      <c r="E9" s="7">
        <f>C9*D9</f>
        <v>0</v>
      </c>
      <c r="H9" s="23" t="s">
        <v>5</v>
      </c>
      <c r="I9" s="15" t="s">
        <v>6</v>
      </c>
      <c r="J9" s="7"/>
      <c r="K9" s="45">
        <f>D9/365</f>
        <v>0.9342465753424658</v>
      </c>
      <c r="L9" s="45">
        <f>J9*K9</f>
        <v>0</v>
      </c>
    </row>
    <row r="10" spans="1:12" ht="16.5" x14ac:dyDescent="0.25">
      <c r="A10" s="23" t="s">
        <v>22</v>
      </c>
      <c r="B10" s="15" t="s">
        <v>6</v>
      </c>
      <c r="C10" s="7"/>
      <c r="D10" s="7"/>
      <c r="E10" s="7"/>
      <c r="H10" s="23" t="s">
        <v>22</v>
      </c>
      <c r="I10" s="15" t="s">
        <v>6</v>
      </c>
      <c r="J10" s="8"/>
      <c r="K10" s="42"/>
      <c r="L10" s="42"/>
    </row>
    <row r="11" spans="1:12" ht="16.5" x14ac:dyDescent="0.25">
      <c r="A11" s="23" t="s">
        <v>86</v>
      </c>
      <c r="B11" s="15"/>
      <c r="C11" s="8"/>
      <c r="D11" s="8"/>
      <c r="E11" s="8"/>
      <c r="H11" s="23" t="s">
        <v>86</v>
      </c>
      <c r="I11" s="15"/>
      <c r="J11" s="8"/>
      <c r="K11" s="42"/>
      <c r="L11" s="42"/>
    </row>
    <row r="12" spans="1:12" ht="16.5" x14ac:dyDescent="0.25">
      <c r="A12" s="23" t="s">
        <v>40</v>
      </c>
      <c r="B12" s="15"/>
      <c r="C12" s="8"/>
      <c r="D12" s="8"/>
      <c r="E12" s="8"/>
      <c r="H12" s="23" t="s">
        <v>40</v>
      </c>
      <c r="I12" s="15"/>
      <c r="J12" s="8"/>
      <c r="K12" s="42"/>
      <c r="L12" s="42"/>
    </row>
    <row r="13" spans="1:12" ht="16.5" x14ac:dyDescent="0.25">
      <c r="A13" s="13" t="s">
        <v>28</v>
      </c>
      <c r="B13" s="15" t="s">
        <v>6</v>
      </c>
      <c r="C13" s="8"/>
      <c r="D13" s="8"/>
      <c r="E13" s="37"/>
      <c r="H13" s="13" t="s">
        <v>28</v>
      </c>
      <c r="I13" s="15" t="s">
        <v>6</v>
      </c>
      <c r="J13" s="8"/>
      <c r="K13" s="42"/>
      <c r="L13" s="43"/>
    </row>
    <row r="14" spans="1:12" ht="16.5" x14ac:dyDescent="0.25">
      <c r="A14" s="23" t="s">
        <v>29</v>
      </c>
      <c r="B14" s="15" t="s">
        <v>6</v>
      </c>
      <c r="C14" s="8"/>
      <c r="D14" s="8"/>
      <c r="E14" s="8"/>
      <c r="H14" s="23" t="s">
        <v>29</v>
      </c>
      <c r="I14" s="15" t="s">
        <v>6</v>
      </c>
      <c r="J14" s="8"/>
      <c r="K14" s="42"/>
      <c r="L14" s="42"/>
    </row>
    <row r="15" spans="1:12" ht="16.5" x14ac:dyDescent="0.25">
      <c r="A15" s="23" t="s">
        <v>64</v>
      </c>
      <c r="B15" s="15" t="s">
        <v>6</v>
      </c>
      <c r="C15" s="8"/>
      <c r="D15" s="8"/>
      <c r="E15" s="8"/>
      <c r="H15" s="23" t="s">
        <v>64</v>
      </c>
      <c r="I15" s="15" t="s">
        <v>6</v>
      </c>
      <c r="J15" s="8"/>
      <c r="K15" s="42"/>
      <c r="L15" s="42"/>
    </row>
    <row r="16" spans="1:12" ht="16.5" x14ac:dyDescent="0.25">
      <c r="A16" s="13" t="s">
        <v>30</v>
      </c>
      <c r="B16" s="15" t="s">
        <v>6</v>
      </c>
      <c r="C16" s="8"/>
      <c r="D16" s="8"/>
      <c r="E16" s="36"/>
      <c r="H16" s="13" t="s">
        <v>30</v>
      </c>
      <c r="I16" s="15" t="s">
        <v>6</v>
      </c>
      <c r="J16" s="8"/>
      <c r="K16" s="42"/>
      <c r="L16" s="43"/>
    </row>
    <row r="17" spans="1:12" ht="16.5" x14ac:dyDescent="0.25">
      <c r="A17" s="21" t="s">
        <v>65</v>
      </c>
      <c r="B17" s="15"/>
      <c r="C17" s="8"/>
      <c r="D17" s="8"/>
      <c r="E17" s="36">
        <f>SUM(E18:E26)</f>
        <v>0</v>
      </c>
      <c r="H17" s="21" t="s">
        <v>65</v>
      </c>
      <c r="I17" s="15"/>
      <c r="J17" s="8"/>
      <c r="K17" s="42"/>
      <c r="L17" s="43">
        <f>SUM(L18:L26)</f>
        <v>0</v>
      </c>
    </row>
    <row r="18" spans="1:12" ht="16.5" x14ac:dyDescent="0.25">
      <c r="A18" s="23" t="s">
        <v>66</v>
      </c>
      <c r="B18" s="15" t="s">
        <v>6</v>
      </c>
      <c r="C18" s="7"/>
      <c r="D18" s="7">
        <v>245.7</v>
      </c>
      <c r="E18" s="7">
        <f>C18*D18</f>
        <v>0</v>
      </c>
      <c r="H18" s="23" t="s">
        <v>66</v>
      </c>
      <c r="I18" s="15" t="s">
        <v>6</v>
      </c>
      <c r="J18" s="7"/>
      <c r="K18" s="45">
        <f>D18/365</f>
        <v>0.67315068493150687</v>
      </c>
      <c r="L18" s="45">
        <f>J18*K18</f>
        <v>0</v>
      </c>
    </row>
    <row r="19" spans="1:12" ht="16.5" x14ac:dyDescent="0.25">
      <c r="A19" s="23" t="s">
        <v>15</v>
      </c>
      <c r="B19" s="15" t="s">
        <v>6</v>
      </c>
      <c r="C19" s="7"/>
      <c r="D19" s="7"/>
      <c r="E19" s="7"/>
      <c r="H19" s="23" t="s">
        <v>15</v>
      </c>
      <c r="I19" s="15" t="s">
        <v>6</v>
      </c>
      <c r="J19" s="7"/>
      <c r="K19" s="45"/>
      <c r="L19" s="45"/>
    </row>
    <row r="20" spans="1:12" ht="16.5" x14ac:dyDescent="0.25">
      <c r="A20" s="23" t="s">
        <v>67</v>
      </c>
      <c r="B20" s="15" t="s">
        <v>6</v>
      </c>
      <c r="C20" s="7"/>
      <c r="D20" s="7">
        <v>73.599999999999994</v>
      </c>
      <c r="E20" s="7">
        <f t="shared" ref="E20:E21" si="0">C20*D20</f>
        <v>0</v>
      </c>
      <c r="H20" s="23" t="s">
        <v>67</v>
      </c>
      <c r="I20" s="15" t="s">
        <v>6</v>
      </c>
      <c r="J20" s="7"/>
      <c r="K20" s="45">
        <f t="shared" ref="K20:K21" si="1">D20/365</f>
        <v>0.20164383561643834</v>
      </c>
      <c r="L20" s="45">
        <f t="shared" ref="L20:L21" si="2">J20*K20</f>
        <v>0</v>
      </c>
    </row>
    <row r="21" spans="1:12" ht="16.5" x14ac:dyDescent="0.25">
      <c r="A21" s="23" t="s">
        <v>16</v>
      </c>
      <c r="B21" s="15" t="s">
        <v>6</v>
      </c>
      <c r="C21" s="7"/>
      <c r="D21" s="7">
        <v>58.6</v>
      </c>
      <c r="E21" s="7">
        <f t="shared" si="0"/>
        <v>0</v>
      </c>
      <c r="H21" s="23" t="s">
        <v>16</v>
      </c>
      <c r="I21" s="15" t="s">
        <v>6</v>
      </c>
      <c r="J21" s="7"/>
      <c r="K21" s="45">
        <f t="shared" si="1"/>
        <v>0.16054794520547946</v>
      </c>
      <c r="L21" s="45">
        <f t="shared" si="2"/>
        <v>0</v>
      </c>
    </row>
    <row r="22" spans="1:12" ht="16.5" x14ac:dyDescent="0.25">
      <c r="A22" s="23" t="s">
        <v>17</v>
      </c>
      <c r="B22" s="15" t="s">
        <v>6</v>
      </c>
      <c r="C22" s="8"/>
      <c r="D22" s="8"/>
      <c r="E22" s="8"/>
      <c r="H22" s="23" t="s">
        <v>17</v>
      </c>
      <c r="I22" s="15" t="s">
        <v>6</v>
      </c>
      <c r="J22" s="7"/>
      <c r="K22" s="45"/>
      <c r="L22" s="45"/>
    </row>
    <row r="23" spans="1:12" ht="16.5" x14ac:dyDescent="0.25">
      <c r="A23" s="23" t="s">
        <v>81</v>
      </c>
      <c r="B23" s="15"/>
      <c r="C23" s="8"/>
      <c r="D23" s="8"/>
      <c r="E23" s="8"/>
      <c r="H23" s="23" t="s">
        <v>81</v>
      </c>
      <c r="I23" s="15"/>
      <c r="J23" s="8"/>
      <c r="K23" s="42"/>
      <c r="L23" s="42"/>
    </row>
    <row r="24" spans="1:12" ht="16.5" x14ac:dyDescent="0.25">
      <c r="A24" s="23" t="s">
        <v>80</v>
      </c>
      <c r="B24" s="15"/>
      <c r="C24" s="8"/>
      <c r="D24" s="8"/>
      <c r="E24" s="8"/>
      <c r="H24" s="23" t="s">
        <v>80</v>
      </c>
      <c r="I24" s="15"/>
      <c r="J24" s="8"/>
      <c r="K24" s="42"/>
      <c r="L24" s="42"/>
    </row>
    <row r="25" spans="1:12" ht="16.5" x14ac:dyDescent="0.25">
      <c r="A25" s="23" t="s">
        <v>18</v>
      </c>
      <c r="B25" s="15" t="s">
        <v>6</v>
      </c>
      <c r="C25" s="8"/>
      <c r="D25" s="8"/>
      <c r="E25" s="8"/>
      <c r="H25" s="23" t="s">
        <v>18</v>
      </c>
      <c r="I25" s="15" t="s">
        <v>6</v>
      </c>
      <c r="J25" s="8"/>
      <c r="K25" s="42"/>
      <c r="L25" s="42"/>
    </row>
    <row r="26" spans="1:12" ht="16.5" x14ac:dyDescent="0.25">
      <c r="A26" s="23" t="s">
        <v>79</v>
      </c>
      <c r="B26" s="15"/>
      <c r="C26" s="8"/>
      <c r="D26" s="8"/>
      <c r="E26" s="8"/>
      <c r="H26" s="23" t="s">
        <v>79</v>
      </c>
      <c r="I26" s="15"/>
      <c r="J26" s="8"/>
      <c r="K26" s="42"/>
      <c r="L26" s="42"/>
    </row>
    <row r="27" spans="1:12" ht="16.5" x14ac:dyDescent="0.25">
      <c r="A27" s="21" t="s">
        <v>107</v>
      </c>
      <c r="B27" s="15"/>
      <c r="C27" s="8"/>
      <c r="D27" s="8"/>
      <c r="E27" s="36">
        <f>SUM(E28:E33)</f>
        <v>0</v>
      </c>
      <c r="H27" s="21" t="s">
        <v>107</v>
      </c>
      <c r="I27" s="15"/>
      <c r="J27" s="8"/>
      <c r="K27" s="42"/>
      <c r="L27" s="43">
        <f>SUM(L28:L33)</f>
        <v>0</v>
      </c>
    </row>
    <row r="28" spans="1:12" ht="33" x14ac:dyDescent="0.25">
      <c r="A28" s="24" t="s">
        <v>48</v>
      </c>
      <c r="B28" s="15" t="s">
        <v>6</v>
      </c>
      <c r="C28" s="7"/>
      <c r="D28" s="7">
        <v>37</v>
      </c>
      <c r="E28" s="7">
        <f>C28*D28</f>
        <v>0</v>
      </c>
      <c r="H28" s="24" t="s">
        <v>48</v>
      </c>
      <c r="I28" s="15" t="s">
        <v>6</v>
      </c>
      <c r="J28" s="7"/>
      <c r="K28" s="45">
        <f>D28/365</f>
        <v>0.10136986301369863</v>
      </c>
      <c r="L28" s="45">
        <f>J28*K28</f>
        <v>0</v>
      </c>
    </row>
    <row r="29" spans="1:12" ht="16.5" x14ac:dyDescent="0.25">
      <c r="A29" s="24" t="s">
        <v>19</v>
      </c>
      <c r="B29" s="15" t="s">
        <v>6</v>
      </c>
      <c r="C29" s="50"/>
      <c r="D29" s="7">
        <v>134</v>
      </c>
      <c r="E29" s="7">
        <f t="shared" ref="E29:E33" si="3">C29*D29</f>
        <v>0</v>
      </c>
      <c r="H29" s="24" t="s">
        <v>19</v>
      </c>
      <c r="I29" s="15" t="s">
        <v>6</v>
      </c>
      <c r="J29" s="7"/>
      <c r="K29" s="45">
        <f t="shared" ref="K29:K33" si="4">D29/365</f>
        <v>0.36712328767123287</v>
      </c>
      <c r="L29" s="45">
        <f>J29*K29</f>
        <v>0</v>
      </c>
    </row>
    <row r="30" spans="1:12" ht="16.5" x14ac:dyDescent="0.25">
      <c r="A30" s="24" t="s">
        <v>88</v>
      </c>
      <c r="B30" s="15" t="s">
        <v>6</v>
      </c>
      <c r="C30" s="7"/>
      <c r="D30" s="7">
        <v>27.9</v>
      </c>
      <c r="E30" s="7">
        <f t="shared" si="3"/>
        <v>0</v>
      </c>
      <c r="H30" s="24" t="s">
        <v>88</v>
      </c>
      <c r="I30" s="15" t="s">
        <v>6</v>
      </c>
      <c r="J30" s="7"/>
      <c r="K30" s="45">
        <f t="shared" si="4"/>
        <v>7.6438356164383561E-2</v>
      </c>
      <c r="L30" s="45">
        <f>J30*K30</f>
        <v>0</v>
      </c>
    </row>
    <row r="31" spans="1:12" ht="16.5" x14ac:dyDescent="0.25">
      <c r="A31" s="24" t="s">
        <v>21</v>
      </c>
      <c r="B31" s="15" t="s">
        <v>6</v>
      </c>
      <c r="C31" s="7"/>
      <c r="D31" s="7">
        <v>90.3</v>
      </c>
      <c r="E31" s="7">
        <f t="shared" si="3"/>
        <v>0</v>
      </c>
      <c r="H31" s="24" t="s">
        <v>21</v>
      </c>
      <c r="I31" s="15" t="s">
        <v>6</v>
      </c>
      <c r="J31" s="7"/>
      <c r="K31" s="45">
        <f t="shared" si="4"/>
        <v>0.2473972602739726</v>
      </c>
      <c r="L31" s="45">
        <f>J31*K31</f>
        <v>0</v>
      </c>
    </row>
    <row r="32" spans="1:12" ht="16.5" x14ac:dyDescent="0.25">
      <c r="A32" s="24" t="s">
        <v>20</v>
      </c>
      <c r="B32" s="15" t="s">
        <v>6</v>
      </c>
      <c r="C32" s="7"/>
      <c r="D32" s="7"/>
      <c r="E32" s="7"/>
      <c r="H32" s="24" t="s">
        <v>20</v>
      </c>
      <c r="I32" s="15" t="s">
        <v>6</v>
      </c>
      <c r="J32" s="7"/>
      <c r="K32" s="45"/>
      <c r="L32" s="45"/>
    </row>
    <row r="33" spans="1:12" ht="16.5" x14ac:dyDescent="0.25">
      <c r="A33" s="24" t="s">
        <v>12</v>
      </c>
      <c r="B33" s="15" t="s">
        <v>6</v>
      </c>
      <c r="C33" s="7"/>
      <c r="D33" s="7">
        <v>1.55</v>
      </c>
      <c r="E33" s="7">
        <f t="shared" si="3"/>
        <v>0</v>
      </c>
      <c r="H33" s="24" t="s">
        <v>12</v>
      </c>
      <c r="I33" s="15" t="s">
        <v>6</v>
      </c>
      <c r="J33" s="7"/>
      <c r="K33" s="45">
        <f t="shared" si="4"/>
        <v>4.2465753424657535E-3</v>
      </c>
      <c r="L33" s="45">
        <f>J33*K33</f>
        <v>0</v>
      </c>
    </row>
    <row r="34" spans="1:12" ht="16.5" x14ac:dyDescent="0.25">
      <c r="A34" s="21" t="s">
        <v>108</v>
      </c>
      <c r="B34" s="15"/>
      <c r="C34" s="8"/>
      <c r="D34" s="8"/>
      <c r="E34" s="36">
        <f>SUM(E35:E41)</f>
        <v>0</v>
      </c>
      <c r="H34" s="21" t="s">
        <v>108</v>
      </c>
      <c r="I34" s="15"/>
      <c r="J34" s="8"/>
      <c r="K34" s="42"/>
      <c r="L34" s="43">
        <f>SUM(L35:L41)</f>
        <v>0</v>
      </c>
    </row>
    <row r="35" spans="1:12" ht="16.5" x14ac:dyDescent="0.25">
      <c r="A35" s="24" t="s">
        <v>13</v>
      </c>
      <c r="B35" s="15" t="s">
        <v>6</v>
      </c>
      <c r="C35" s="8"/>
      <c r="D35" s="8"/>
      <c r="E35" s="8"/>
      <c r="H35" s="24" t="s">
        <v>13</v>
      </c>
      <c r="I35" s="15" t="s">
        <v>6</v>
      </c>
      <c r="J35" s="8"/>
      <c r="K35" s="42"/>
      <c r="L35" s="42"/>
    </row>
    <row r="36" spans="1:12" ht="16.5" x14ac:dyDescent="0.25">
      <c r="A36" s="24" t="s">
        <v>14</v>
      </c>
      <c r="B36" s="15" t="s">
        <v>6</v>
      </c>
      <c r="C36" s="8"/>
      <c r="D36" s="8"/>
      <c r="E36" s="8"/>
      <c r="H36" s="24" t="s">
        <v>14</v>
      </c>
      <c r="I36" s="15" t="s">
        <v>6</v>
      </c>
      <c r="J36" s="8"/>
      <c r="K36" s="42"/>
      <c r="L36" s="42"/>
    </row>
    <row r="37" spans="1:12" ht="16.5" x14ac:dyDescent="0.25">
      <c r="A37" s="24" t="s">
        <v>23</v>
      </c>
      <c r="B37" s="15" t="s">
        <v>6</v>
      </c>
      <c r="C37" s="8"/>
      <c r="D37" s="8"/>
      <c r="E37" s="8"/>
      <c r="H37" s="24" t="s">
        <v>23</v>
      </c>
      <c r="I37" s="15" t="s">
        <v>6</v>
      </c>
      <c r="J37" s="8"/>
      <c r="K37" s="42"/>
      <c r="L37" s="42"/>
    </row>
    <row r="38" spans="1:12" ht="16.5" x14ac:dyDescent="0.25">
      <c r="A38" s="24" t="s">
        <v>24</v>
      </c>
      <c r="B38" s="15" t="s">
        <v>6</v>
      </c>
      <c r="C38" s="7"/>
      <c r="D38" s="7">
        <v>66.599999999999994</v>
      </c>
      <c r="E38" s="7">
        <f>C38*D38</f>
        <v>0</v>
      </c>
      <c r="H38" s="24" t="s">
        <v>24</v>
      </c>
      <c r="I38" s="15" t="s">
        <v>6</v>
      </c>
      <c r="J38" s="7"/>
      <c r="K38" s="45">
        <f t="shared" ref="K38" si="5">D38/365</f>
        <v>0.18246575342465751</v>
      </c>
      <c r="L38" s="45">
        <f>J38*K38</f>
        <v>0</v>
      </c>
    </row>
    <row r="39" spans="1:12" ht="16.5" x14ac:dyDescent="0.25">
      <c r="A39" s="24" t="s">
        <v>25</v>
      </c>
      <c r="B39" s="15" t="s">
        <v>6</v>
      </c>
      <c r="C39" s="8"/>
      <c r="D39" s="8"/>
      <c r="E39" s="8"/>
      <c r="H39" s="24" t="s">
        <v>25</v>
      </c>
      <c r="I39" s="15" t="s">
        <v>6</v>
      </c>
      <c r="J39" s="8"/>
      <c r="K39" s="42"/>
      <c r="L39" s="42"/>
    </row>
    <row r="40" spans="1:12" ht="16.5" x14ac:dyDescent="0.25">
      <c r="A40" s="24" t="s">
        <v>26</v>
      </c>
      <c r="B40" s="15" t="s">
        <v>6</v>
      </c>
      <c r="C40" s="8"/>
      <c r="D40" s="8"/>
      <c r="E40" s="8"/>
      <c r="H40" s="24" t="s">
        <v>26</v>
      </c>
      <c r="I40" s="15" t="s">
        <v>6</v>
      </c>
      <c r="J40" s="8"/>
      <c r="K40" s="42"/>
      <c r="L40" s="42"/>
    </row>
    <row r="41" spans="1:12" ht="16.5" x14ac:dyDescent="0.25">
      <c r="A41" s="24" t="s">
        <v>27</v>
      </c>
      <c r="B41" s="15" t="s">
        <v>6</v>
      </c>
      <c r="C41" s="8"/>
      <c r="D41" s="8"/>
      <c r="E41" s="8"/>
      <c r="H41" s="24" t="s">
        <v>27</v>
      </c>
      <c r="I41" s="15" t="s">
        <v>6</v>
      </c>
      <c r="J41" s="8"/>
      <c r="K41" s="42"/>
      <c r="L41" s="42"/>
    </row>
    <row r="42" spans="1:12" ht="49.5" x14ac:dyDescent="0.25">
      <c r="A42" s="24" t="s">
        <v>105</v>
      </c>
      <c r="B42" s="15" t="s">
        <v>6</v>
      </c>
      <c r="C42" s="8"/>
      <c r="D42" s="8">
        <v>10</v>
      </c>
      <c r="E42" s="36">
        <f>C42*D42</f>
        <v>0</v>
      </c>
      <c r="H42" s="24" t="s">
        <v>105</v>
      </c>
      <c r="I42" s="15" t="s">
        <v>6</v>
      </c>
      <c r="J42" s="8"/>
      <c r="K42" s="42">
        <f>D42/365</f>
        <v>2.7397260273972601E-2</v>
      </c>
      <c r="L42" s="43">
        <f>J42*K42</f>
        <v>0</v>
      </c>
    </row>
    <row r="43" spans="1:12" ht="16.5" x14ac:dyDescent="0.25">
      <c r="A43" s="21" t="s">
        <v>109</v>
      </c>
      <c r="B43" s="15" t="s">
        <v>6</v>
      </c>
      <c r="C43" s="8"/>
      <c r="D43" s="8"/>
      <c r="E43" s="54">
        <f>SUM(E44:E54)</f>
        <v>0</v>
      </c>
      <c r="H43" s="21" t="s">
        <v>109</v>
      </c>
      <c r="I43" s="15" t="s">
        <v>6</v>
      </c>
      <c r="J43" s="8"/>
      <c r="K43" s="42"/>
      <c r="L43" s="43">
        <f>SUM(L44:L54)</f>
        <v>0</v>
      </c>
    </row>
    <row r="44" spans="1:12" ht="16.5" x14ac:dyDescent="0.25">
      <c r="A44" s="24" t="s">
        <v>36</v>
      </c>
      <c r="B44" s="15" t="s">
        <v>6</v>
      </c>
      <c r="C44" s="7"/>
      <c r="D44" s="7">
        <v>2.5</v>
      </c>
      <c r="E44" s="7">
        <f>C44*D44</f>
        <v>0</v>
      </c>
      <c r="H44" s="24" t="s">
        <v>36</v>
      </c>
      <c r="I44" s="15" t="s">
        <v>6</v>
      </c>
      <c r="J44" s="7"/>
      <c r="K44" s="45">
        <f>D44/365</f>
        <v>6.8493150684931503E-3</v>
      </c>
      <c r="L44" s="45">
        <f>J44*K44</f>
        <v>0</v>
      </c>
    </row>
    <row r="45" spans="1:12" ht="16.5" x14ac:dyDescent="0.25">
      <c r="A45" s="24" t="s">
        <v>37</v>
      </c>
      <c r="B45" s="15" t="s">
        <v>6</v>
      </c>
      <c r="C45" s="7"/>
      <c r="D45" s="7"/>
      <c r="E45" s="7"/>
      <c r="H45" s="24" t="s">
        <v>37</v>
      </c>
      <c r="I45" s="15" t="s">
        <v>6</v>
      </c>
      <c r="J45" s="7"/>
      <c r="K45" s="45"/>
      <c r="L45" s="45"/>
    </row>
    <row r="46" spans="1:12" ht="16.5" x14ac:dyDescent="0.25">
      <c r="A46" s="24" t="s">
        <v>82</v>
      </c>
      <c r="B46" s="15" t="s">
        <v>6</v>
      </c>
      <c r="C46" s="7"/>
      <c r="D46" s="7">
        <v>3.02</v>
      </c>
      <c r="E46" s="7">
        <f>C46*D46</f>
        <v>0</v>
      </c>
      <c r="H46" s="24" t="s">
        <v>82</v>
      </c>
      <c r="I46" s="15" t="s">
        <v>6</v>
      </c>
      <c r="J46" s="7"/>
      <c r="K46" s="45">
        <f>D46/365</f>
        <v>8.2739726027397254E-3</v>
      </c>
      <c r="L46" s="45">
        <f>J46*K46</f>
        <v>0</v>
      </c>
    </row>
    <row r="47" spans="1:12" ht="16.5" x14ac:dyDescent="0.25">
      <c r="A47" s="24" t="s">
        <v>83</v>
      </c>
      <c r="B47" s="15"/>
      <c r="C47" s="7"/>
      <c r="D47" s="7"/>
      <c r="E47" s="7"/>
      <c r="H47" s="24" t="s">
        <v>83</v>
      </c>
      <c r="I47" s="15"/>
      <c r="J47" s="7"/>
      <c r="K47" s="45"/>
      <c r="L47" s="45"/>
    </row>
    <row r="48" spans="1:12" ht="16.5" x14ac:dyDescent="0.25">
      <c r="A48" s="24" t="s">
        <v>84</v>
      </c>
      <c r="B48" s="15" t="s">
        <v>6</v>
      </c>
      <c r="C48" s="7"/>
      <c r="D48" s="7">
        <v>2.37</v>
      </c>
      <c r="E48" s="7">
        <f>C48*D48</f>
        <v>0</v>
      </c>
      <c r="H48" s="24" t="s">
        <v>84</v>
      </c>
      <c r="I48" s="15" t="s">
        <v>6</v>
      </c>
      <c r="J48" s="7"/>
      <c r="K48" s="45">
        <f t="shared" ref="K48" si="6">D48/365</f>
        <v>6.493150684931507E-3</v>
      </c>
      <c r="L48" s="45">
        <f t="shared" ref="L48" si="7">J48*K48</f>
        <v>0</v>
      </c>
    </row>
    <row r="49" spans="1:12" ht="16.5" x14ac:dyDescent="0.25">
      <c r="A49" s="24" t="s">
        <v>38</v>
      </c>
      <c r="B49" s="15" t="s">
        <v>6</v>
      </c>
      <c r="C49" s="7"/>
      <c r="D49" s="7"/>
      <c r="E49" s="7"/>
      <c r="H49" s="24" t="s">
        <v>38</v>
      </c>
      <c r="I49" s="15" t="s">
        <v>6</v>
      </c>
      <c r="J49" s="7"/>
      <c r="K49" s="45"/>
      <c r="L49" s="45"/>
    </row>
    <row r="50" spans="1:12" ht="16.5" x14ac:dyDescent="0.25">
      <c r="A50" s="24" t="s">
        <v>39</v>
      </c>
      <c r="B50" s="15" t="s">
        <v>6</v>
      </c>
      <c r="C50" s="7"/>
      <c r="D50" s="7"/>
      <c r="E50" s="7"/>
      <c r="H50" s="24" t="s">
        <v>39</v>
      </c>
      <c r="I50" s="15" t="s">
        <v>6</v>
      </c>
      <c r="J50" s="7"/>
      <c r="K50" s="45"/>
      <c r="L50" s="45"/>
    </row>
    <row r="51" spans="1:12" ht="16.5" x14ac:dyDescent="0.25">
      <c r="A51" s="24" t="s">
        <v>78</v>
      </c>
      <c r="B51" s="15" t="s">
        <v>6</v>
      </c>
      <c r="C51" s="7"/>
      <c r="D51" s="7"/>
      <c r="E51" s="7"/>
      <c r="H51" s="24" t="s">
        <v>78</v>
      </c>
      <c r="I51" s="15" t="s">
        <v>6</v>
      </c>
      <c r="J51" s="7"/>
      <c r="K51" s="45"/>
      <c r="L51" s="45"/>
    </row>
    <row r="52" spans="1:12" ht="33" x14ac:dyDescent="0.25">
      <c r="A52" s="24" t="s">
        <v>101</v>
      </c>
      <c r="B52" s="15" t="s">
        <v>6</v>
      </c>
      <c r="C52" s="7"/>
      <c r="D52" s="7">
        <v>24</v>
      </c>
      <c r="E52" s="7">
        <f>C52*D52</f>
        <v>0</v>
      </c>
      <c r="H52" s="24" t="s">
        <v>101</v>
      </c>
      <c r="I52" s="15" t="s">
        <v>6</v>
      </c>
      <c r="J52" s="7"/>
      <c r="K52" s="45">
        <f>D52/365</f>
        <v>6.575342465753424E-2</v>
      </c>
      <c r="L52" s="45">
        <f>J52*K52</f>
        <v>0</v>
      </c>
    </row>
    <row r="53" spans="1:12" ht="16.5" x14ac:dyDescent="0.25">
      <c r="A53" s="24" t="s">
        <v>77</v>
      </c>
      <c r="B53" s="15" t="s">
        <v>6</v>
      </c>
      <c r="C53" s="8"/>
      <c r="D53" s="8"/>
      <c r="E53" s="8"/>
      <c r="H53" s="24" t="s">
        <v>77</v>
      </c>
      <c r="I53" s="15" t="s">
        <v>6</v>
      </c>
      <c r="J53" s="7"/>
      <c r="K53" s="45"/>
      <c r="L53" s="45"/>
    </row>
    <row r="54" spans="1:12" ht="16.5" x14ac:dyDescent="0.25">
      <c r="A54" s="24" t="s">
        <v>64</v>
      </c>
      <c r="B54" s="15" t="s">
        <v>6</v>
      </c>
      <c r="C54" s="8"/>
      <c r="D54" s="8"/>
      <c r="E54" s="4"/>
      <c r="H54" s="24" t="s">
        <v>64</v>
      </c>
      <c r="I54" s="15" t="s">
        <v>6</v>
      </c>
      <c r="J54" s="8"/>
      <c r="K54" s="8"/>
      <c r="L54" s="4"/>
    </row>
    <row r="55" spans="1:12" ht="18" x14ac:dyDescent="0.25">
      <c r="A55" s="58" t="s">
        <v>11</v>
      </c>
      <c r="B55" s="59"/>
      <c r="C55" s="59"/>
      <c r="D55" s="60"/>
      <c r="E55" s="5">
        <f>E8+E17+E27+E34+E42+E43</f>
        <v>0</v>
      </c>
      <c r="H55" s="58" t="s">
        <v>11</v>
      </c>
      <c r="I55" s="59"/>
      <c r="J55" s="59"/>
      <c r="K55" s="60"/>
      <c r="L55" s="41">
        <f>SUM(L8+L13+L16+L17+L27+L34+L42+L43)</f>
        <v>0</v>
      </c>
    </row>
    <row r="56" spans="1:12" ht="49.5" x14ac:dyDescent="0.25">
      <c r="A56" s="21" t="s">
        <v>106</v>
      </c>
      <c r="B56" s="15" t="s">
        <v>47</v>
      </c>
      <c r="C56" s="8"/>
      <c r="D56" s="8"/>
      <c r="E56" s="33">
        <v>12.8</v>
      </c>
      <c r="H56" s="21" t="s">
        <v>106</v>
      </c>
      <c r="I56" s="15" t="s">
        <v>112</v>
      </c>
      <c r="J56" s="8"/>
      <c r="K56" s="8"/>
      <c r="L56" s="44">
        <f>E56/365</f>
        <v>3.5068493150684936E-2</v>
      </c>
    </row>
    <row r="57" spans="1:12" ht="33" x14ac:dyDescent="0.25">
      <c r="A57" s="21" t="s">
        <v>68</v>
      </c>
      <c r="B57" s="15" t="s">
        <v>47</v>
      </c>
      <c r="C57" s="8"/>
      <c r="D57" s="8"/>
      <c r="E57" s="33">
        <v>3.5</v>
      </c>
      <c r="H57" s="21" t="s">
        <v>68</v>
      </c>
      <c r="I57" s="15" t="s">
        <v>112</v>
      </c>
      <c r="J57" s="8"/>
      <c r="K57" s="8"/>
      <c r="L57" s="44">
        <f t="shared" ref="L57:L62" si="8">E57/365</f>
        <v>9.5890410958904115E-3</v>
      </c>
    </row>
    <row r="58" spans="1:12" ht="33" x14ac:dyDescent="0.25">
      <c r="A58" s="21" t="s">
        <v>69</v>
      </c>
      <c r="B58" s="15" t="s">
        <v>47</v>
      </c>
      <c r="C58" s="8"/>
      <c r="D58" s="8"/>
      <c r="E58" s="33">
        <v>7</v>
      </c>
      <c r="H58" s="21" t="s">
        <v>69</v>
      </c>
      <c r="I58" s="15" t="s">
        <v>112</v>
      </c>
      <c r="J58" s="8"/>
      <c r="K58" s="8"/>
      <c r="L58" s="44">
        <f t="shared" si="8"/>
        <v>1.9178082191780823E-2</v>
      </c>
    </row>
    <row r="59" spans="1:12" ht="33" x14ac:dyDescent="0.25">
      <c r="A59" s="21" t="s">
        <v>85</v>
      </c>
      <c r="B59" s="15" t="s">
        <v>47</v>
      </c>
      <c r="C59" s="8"/>
      <c r="D59" s="8"/>
      <c r="E59" s="33">
        <v>0.25</v>
      </c>
      <c r="H59" s="21" t="s">
        <v>85</v>
      </c>
      <c r="I59" s="15" t="s">
        <v>112</v>
      </c>
      <c r="J59" s="8"/>
      <c r="K59" s="8"/>
      <c r="L59" s="44">
        <f t="shared" si="8"/>
        <v>6.8493150684931507E-4</v>
      </c>
    </row>
    <row r="60" spans="1:12" ht="33" x14ac:dyDescent="0.25">
      <c r="A60" s="21" t="s">
        <v>70</v>
      </c>
      <c r="B60" s="15" t="s">
        <v>47</v>
      </c>
      <c r="C60" s="8"/>
      <c r="D60" s="8"/>
      <c r="E60" s="33">
        <v>7</v>
      </c>
      <c r="H60" s="21" t="s">
        <v>70</v>
      </c>
      <c r="I60" s="15" t="s">
        <v>112</v>
      </c>
      <c r="J60" s="8"/>
      <c r="K60" s="8"/>
      <c r="L60" s="44">
        <f t="shared" si="8"/>
        <v>1.9178082191780823E-2</v>
      </c>
    </row>
    <row r="61" spans="1:12" ht="33" x14ac:dyDescent="0.25">
      <c r="A61" s="21" t="s">
        <v>71</v>
      </c>
      <c r="B61" s="15" t="s">
        <v>47</v>
      </c>
      <c r="C61" s="8"/>
      <c r="D61" s="8"/>
      <c r="E61" s="33">
        <v>5</v>
      </c>
      <c r="H61" s="21" t="s">
        <v>71</v>
      </c>
      <c r="I61" s="15" t="s">
        <v>112</v>
      </c>
      <c r="J61" s="8"/>
      <c r="K61" s="8"/>
      <c r="L61" s="44">
        <f t="shared" si="8"/>
        <v>1.3698630136986301E-2</v>
      </c>
    </row>
    <row r="62" spans="1:12" ht="33" x14ac:dyDescent="0.25">
      <c r="A62" s="25" t="s">
        <v>72</v>
      </c>
      <c r="B62" s="15" t="s">
        <v>47</v>
      </c>
      <c r="C62" s="8"/>
      <c r="D62" s="8"/>
      <c r="E62" s="33">
        <v>15</v>
      </c>
      <c r="H62" s="25" t="s">
        <v>72</v>
      </c>
      <c r="I62" s="15" t="s">
        <v>112</v>
      </c>
      <c r="J62" s="8"/>
      <c r="K62" s="8"/>
      <c r="L62" s="44">
        <f t="shared" si="8"/>
        <v>4.1095890410958902E-2</v>
      </c>
    </row>
    <row r="63" spans="1:12" ht="33" x14ac:dyDescent="0.25">
      <c r="A63" s="25" t="s">
        <v>89</v>
      </c>
      <c r="B63" s="15" t="s">
        <v>47</v>
      </c>
      <c r="C63" s="8"/>
      <c r="D63" s="8"/>
      <c r="E63" s="6"/>
      <c r="H63" s="25" t="s">
        <v>89</v>
      </c>
      <c r="I63" s="15" t="s">
        <v>112</v>
      </c>
      <c r="J63" s="8"/>
      <c r="K63" s="8"/>
      <c r="L63" s="44"/>
    </row>
    <row r="64" spans="1:12" ht="33" customHeight="1" x14ac:dyDescent="0.25">
      <c r="A64" s="58" t="s">
        <v>117</v>
      </c>
      <c r="B64" s="59"/>
      <c r="C64" s="59"/>
      <c r="D64" s="60"/>
      <c r="E64" s="5">
        <f>SUM(E56:E63)</f>
        <v>50.55</v>
      </c>
      <c r="H64" s="58" t="s">
        <v>125</v>
      </c>
      <c r="I64" s="59"/>
      <c r="J64" s="59"/>
      <c r="K64" s="60"/>
      <c r="L64" s="41">
        <f>SUM(L56:L63)</f>
        <v>0.13849315068493151</v>
      </c>
    </row>
    <row r="65" spans="1:12" ht="16.5" x14ac:dyDescent="0.25">
      <c r="A65" s="21" t="s">
        <v>90</v>
      </c>
      <c r="B65" s="15" t="s">
        <v>7</v>
      </c>
      <c r="C65" s="8"/>
      <c r="D65" s="8">
        <v>42.11</v>
      </c>
      <c r="E65" s="4">
        <f>C65*D65</f>
        <v>0</v>
      </c>
      <c r="H65" s="21" t="s">
        <v>90</v>
      </c>
      <c r="I65" s="15" t="s">
        <v>7</v>
      </c>
      <c r="J65" s="42"/>
      <c r="K65" s="42">
        <f>D65/365</f>
        <v>0.11536986301369863</v>
      </c>
      <c r="L65" s="53">
        <f>J65*K65</f>
        <v>0</v>
      </c>
    </row>
    <row r="66" spans="1:12" ht="16.5" x14ac:dyDescent="0.25">
      <c r="A66" s="21" t="s">
        <v>91</v>
      </c>
      <c r="B66" s="15" t="s">
        <v>8</v>
      </c>
      <c r="C66" s="8"/>
      <c r="D66" s="51">
        <v>8.6199999999999992</v>
      </c>
      <c r="E66" s="4">
        <f>C66*D66</f>
        <v>0</v>
      </c>
      <c r="H66" s="21" t="s">
        <v>91</v>
      </c>
      <c r="I66" s="15" t="s">
        <v>8</v>
      </c>
      <c r="J66" s="42"/>
      <c r="K66" s="42">
        <f t="shared" ref="K66:K67" si="9">D66/365</f>
        <v>2.3616438356164383E-2</v>
      </c>
      <c r="L66" s="53">
        <f>J66*K66</f>
        <v>0</v>
      </c>
    </row>
    <row r="67" spans="1:12" ht="16.5" x14ac:dyDescent="0.25">
      <c r="A67" s="21" t="s">
        <v>92</v>
      </c>
      <c r="B67" s="15" t="s">
        <v>9</v>
      </c>
      <c r="C67" s="8"/>
      <c r="D67" s="8">
        <v>3.2</v>
      </c>
      <c r="E67" s="4">
        <f>C67*D67</f>
        <v>0</v>
      </c>
      <c r="H67" s="21" t="s">
        <v>92</v>
      </c>
      <c r="I67" s="15" t="s">
        <v>9</v>
      </c>
      <c r="J67" s="42"/>
      <c r="K67" s="42">
        <f t="shared" si="9"/>
        <v>8.767123287671234E-3</v>
      </c>
      <c r="L67" s="53">
        <f>J67*K67</f>
        <v>0</v>
      </c>
    </row>
    <row r="68" spans="1:12" ht="33" x14ac:dyDescent="0.25">
      <c r="A68" s="21" t="s">
        <v>118</v>
      </c>
      <c r="B68" s="15" t="s">
        <v>47</v>
      </c>
      <c r="C68" s="8"/>
      <c r="D68" s="8"/>
      <c r="E68" s="4">
        <v>30</v>
      </c>
      <c r="H68" s="21" t="s">
        <v>126</v>
      </c>
      <c r="I68" s="15" t="s">
        <v>112</v>
      </c>
      <c r="J68" s="8"/>
      <c r="K68" s="8"/>
      <c r="L68" s="53">
        <f t="shared" ref="L68:L71" si="10">E68/365</f>
        <v>8.2191780821917804E-2</v>
      </c>
    </row>
    <row r="69" spans="1:12" ht="33" x14ac:dyDescent="0.25">
      <c r="A69" s="21" t="s">
        <v>93</v>
      </c>
      <c r="B69" s="15" t="s">
        <v>47</v>
      </c>
      <c r="C69" s="22"/>
      <c r="D69" s="8"/>
      <c r="E69" s="4"/>
      <c r="H69" s="21" t="s">
        <v>93</v>
      </c>
      <c r="I69" s="15" t="s">
        <v>112</v>
      </c>
      <c r="J69" s="22"/>
      <c r="K69" s="8"/>
      <c r="L69" s="53"/>
    </row>
    <row r="70" spans="1:12" ht="51.75" customHeight="1" x14ac:dyDescent="0.25">
      <c r="A70" s="21" t="s">
        <v>120</v>
      </c>
      <c r="B70" s="15" t="s">
        <v>47</v>
      </c>
      <c r="C70" s="22"/>
      <c r="D70" s="8"/>
      <c r="E70" s="4">
        <v>8</v>
      </c>
      <c r="H70" s="21" t="s">
        <v>127</v>
      </c>
      <c r="I70" s="15" t="s">
        <v>112</v>
      </c>
      <c r="J70" s="22"/>
      <c r="K70" s="8"/>
      <c r="L70" s="53">
        <f t="shared" si="10"/>
        <v>2.1917808219178082E-2</v>
      </c>
    </row>
    <row r="71" spans="1:12" ht="35.25" customHeight="1" x14ac:dyDescent="0.25">
      <c r="A71" s="21" t="s">
        <v>119</v>
      </c>
      <c r="B71" s="15" t="s">
        <v>60</v>
      </c>
      <c r="C71" s="52"/>
      <c r="D71" s="8"/>
      <c r="E71" s="8">
        <v>234</v>
      </c>
      <c r="H71" s="21" t="s">
        <v>119</v>
      </c>
      <c r="I71" s="15" t="s">
        <v>60</v>
      </c>
      <c r="J71" s="52"/>
      <c r="K71" s="8"/>
      <c r="L71" s="53">
        <f t="shared" si="10"/>
        <v>0.64109589041095894</v>
      </c>
    </row>
    <row r="72" spans="1:12" ht="58.5" customHeight="1" x14ac:dyDescent="0.25">
      <c r="A72" s="24" t="s">
        <v>131</v>
      </c>
      <c r="B72" s="15" t="s">
        <v>61</v>
      </c>
      <c r="C72" s="9"/>
      <c r="D72" s="7"/>
      <c r="E72" s="7"/>
      <c r="H72" s="24" t="s">
        <v>131</v>
      </c>
      <c r="I72" s="15" t="s">
        <v>61</v>
      </c>
      <c r="J72" s="9"/>
      <c r="K72" s="7"/>
      <c r="L72" s="7"/>
    </row>
    <row r="73" spans="1:12" ht="33" x14ac:dyDescent="0.25">
      <c r="A73" s="24" t="s">
        <v>130</v>
      </c>
      <c r="B73" s="15" t="s">
        <v>61</v>
      </c>
      <c r="C73" s="9"/>
      <c r="D73" s="7"/>
      <c r="E73" s="7"/>
      <c r="H73" s="24" t="s">
        <v>130</v>
      </c>
      <c r="I73" s="15" t="s">
        <v>61</v>
      </c>
      <c r="J73" s="9"/>
      <c r="K73" s="7"/>
      <c r="L73" s="7"/>
    </row>
    <row r="74" spans="1:12" ht="33" x14ac:dyDescent="0.25">
      <c r="A74" s="24" t="s">
        <v>46</v>
      </c>
      <c r="B74" s="15" t="s">
        <v>61</v>
      </c>
      <c r="C74" s="9"/>
      <c r="D74" s="7"/>
      <c r="E74" s="7"/>
      <c r="H74" s="24" t="s">
        <v>46</v>
      </c>
      <c r="I74" s="15" t="s">
        <v>61</v>
      </c>
      <c r="J74" s="9"/>
      <c r="K74" s="7"/>
      <c r="L74" s="7"/>
    </row>
    <row r="75" spans="1:12" ht="33" x14ac:dyDescent="0.25">
      <c r="A75" s="24" t="s">
        <v>87</v>
      </c>
      <c r="B75" s="15" t="s">
        <v>61</v>
      </c>
      <c r="C75" s="9"/>
      <c r="D75" s="7"/>
      <c r="E75" s="7"/>
      <c r="H75" s="24" t="s">
        <v>87</v>
      </c>
      <c r="I75" s="15" t="s">
        <v>61</v>
      </c>
      <c r="J75" s="9"/>
      <c r="K75" s="7"/>
      <c r="L75" s="7"/>
    </row>
    <row r="76" spans="1:12" ht="27" customHeight="1" x14ac:dyDescent="0.25">
      <c r="A76" s="24" t="s">
        <v>41</v>
      </c>
      <c r="B76" s="15" t="s">
        <v>61</v>
      </c>
      <c r="C76" s="9"/>
      <c r="D76" s="7"/>
      <c r="E76" s="7"/>
      <c r="H76" s="24" t="s">
        <v>41</v>
      </c>
      <c r="I76" s="15" t="s">
        <v>61</v>
      </c>
      <c r="J76" s="9"/>
      <c r="K76" s="7"/>
      <c r="L76" s="7"/>
    </row>
    <row r="77" spans="1:12" ht="33" x14ac:dyDescent="0.25">
      <c r="A77" s="24" t="s">
        <v>42</v>
      </c>
      <c r="B77" s="15" t="s">
        <v>61</v>
      </c>
      <c r="C77" s="9"/>
      <c r="D77" s="7"/>
      <c r="E77" s="7"/>
      <c r="H77" s="24" t="s">
        <v>42</v>
      </c>
      <c r="I77" s="15" t="s">
        <v>61</v>
      </c>
      <c r="J77" s="9"/>
      <c r="K77" s="7"/>
      <c r="L77" s="7"/>
    </row>
    <row r="78" spans="1:12" ht="33" x14ac:dyDescent="0.25">
      <c r="A78" s="24" t="s">
        <v>52</v>
      </c>
      <c r="B78" s="15" t="s">
        <v>61</v>
      </c>
      <c r="C78" s="9"/>
      <c r="D78" s="7"/>
      <c r="E78" s="7"/>
      <c r="H78" s="24" t="s">
        <v>52</v>
      </c>
      <c r="I78" s="15" t="s">
        <v>61</v>
      </c>
      <c r="J78" s="9"/>
      <c r="K78" s="7"/>
      <c r="L78" s="7"/>
    </row>
    <row r="79" spans="1:12" ht="29.45" customHeight="1" x14ac:dyDescent="0.25">
      <c r="A79" s="24" t="s">
        <v>53</v>
      </c>
      <c r="B79" s="15" t="s">
        <v>61</v>
      </c>
      <c r="C79" s="9"/>
      <c r="D79" s="7"/>
      <c r="E79" s="7"/>
      <c r="H79" s="24" t="s">
        <v>53</v>
      </c>
      <c r="I79" s="15" t="s">
        <v>61</v>
      </c>
      <c r="J79" s="9"/>
      <c r="K79" s="7"/>
      <c r="L79" s="7"/>
    </row>
    <row r="80" spans="1:12" ht="33" x14ac:dyDescent="0.25">
      <c r="A80" s="24" t="s">
        <v>43</v>
      </c>
      <c r="B80" s="15" t="s">
        <v>61</v>
      </c>
      <c r="C80" s="9"/>
      <c r="D80" s="7"/>
      <c r="E80" s="7"/>
      <c r="H80" s="24" t="s">
        <v>43</v>
      </c>
      <c r="I80" s="15" t="s">
        <v>61</v>
      </c>
      <c r="J80" s="9"/>
      <c r="K80" s="7"/>
      <c r="L80" s="7"/>
    </row>
    <row r="81" spans="1:12" ht="33" x14ac:dyDescent="0.25">
      <c r="A81" s="24" t="s">
        <v>44</v>
      </c>
      <c r="B81" s="15" t="s">
        <v>61</v>
      </c>
      <c r="C81" s="9"/>
      <c r="D81" s="7"/>
      <c r="E81" s="7"/>
      <c r="H81" s="24" t="s">
        <v>44</v>
      </c>
      <c r="I81" s="15" t="s">
        <v>61</v>
      </c>
      <c r="J81" s="9"/>
      <c r="K81" s="7"/>
      <c r="L81" s="7"/>
    </row>
    <row r="82" spans="1:12" ht="30.6" customHeight="1" x14ac:dyDescent="0.25">
      <c r="A82" s="24" t="s">
        <v>45</v>
      </c>
      <c r="B82" s="15" t="s">
        <v>61</v>
      </c>
      <c r="C82" s="9"/>
      <c r="D82" s="7"/>
      <c r="E82" s="7"/>
      <c r="H82" s="24" t="s">
        <v>45</v>
      </c>
      <c r="I82" s="15" t="s">
        <v>61</v>
      </c>
      <c r="J82" s="9"/>
      <c r="K82" s="7"/>
      <c r="L82" s="7"/>
    </row>
    <row r="83" spans="1:12" ht="49.5" x14ac:dyDescent="0.25">
      <c r="A83" s="24" t="s">
        <v>54</v>
      </c>
      <c r="B83" s="15" t="s">
        <v>61</v>
      </c>
      <c r="C83" s="9"/>
      <c r="D83" s="7"/>
      <c r="E83" s="7"/>
      <c r="H83" s="24" t="s">
        <v>54</v>
      </c>
      <c r="I83" s="15" t="s">
        <v>61</v>
      </c>
      <c r="J83" s="9"/>
      <c r="K83" s="7"/>
      <c r="L83" s="7"/>
    </row>
    <row r="84" spans="1:12" ht="33" x14ac:dyDescent="0.25">
      <c r="A84" s="24" t="s">
        <v>55</v>
      </c>
      <c r="B84" s="15" t="s">
        <v>61</v>
      </c>
      <c r="C84" s="9"/>
      <c r="D84" s="7"/>
      <c r="E84" s="7"/>
      <c r="H84" s="24" t="s">
        <v>55</v>
      </c>
      <c r="I84" s="15" t="s">
        <v>61</v>
      </c>
      <c r="J84" s="9"/>
      <c r="K84" s="7"/>
      <c r="L84" s="7"/>
    </row>
    <row r="85" spans="1:12" ht="49.5" x14ac:dyDescent="0.25">
      <c r="A85" s="24" t="s">
        <v>102</v>
      </c>
      <c r="B85" s="15" t="s">
        <v>61</v>
      </c>
      <c r="C85" s="9"/>
      <c r="D85" s="7"/>
      <c r="E85" s="7"/>
      <c r="H85" s="24" t="s">
        <v>102</v>
      </c>
      <c r="I85" s="15" t="s">
        <v>61</v>
      </c>
      <c r="J85" s="9"/>
      <c r="K85" s="7"/>
      <c r="L85" s="7"/>
    </row>
    <row r="86" spans="1:12" ht="66" x14ac:dyDescent="0.25">
      <c r="A86" s="24" t="s">
        <v>74</v>
      </c>
      <c r="B86" s="15" t="s">
        <v>61</v>
      </c>
      <c r="C86" s="9"/>
      <c r="D86" s="7"/>
      <c r="E86" s="7"/>
      <c r="H86" s="24" t="s">
        <v>74</v>
      </c>
      <c r="I86" s="15" t="s">
        <v>61</v>
      </c>
      <c r="J86" s="9"/>
      <c r="K86" s="7"/>
      <c r="L86" s="7"/>
    </row>
    <row r="87" spans="1:12" ht="49.5" x14ac:dyDescent="0.25">
      <c r="A87" s="24" t="s">
        <v>56</v>
      </c>
      <c r="B87" s="15" t="s">
        <v>61</v>
      </c>
      <c r="C87" s="9"/>
      <c r="D87" s="7"/>
      <c r="E87" s="7"/>
      <c r="H87" s="24" t="s">
        <v>56</v>
      </c>
      <c r="I87" s="15" t="s">
        <v>61</v>
      </c>
      <c r="J87" s="9"/>
      <c r="K87" s="7"/>
      <c r="L87" s="7"/>
    </row>
    <row r="88" spans="1:12" ht="49.5" x14ac:dyDescent="0.25">
      <c r="A88" s="24" t="s">
        <v>57</v>
      </c>
      <c r="B88" s="15" t="s">
        <v>61</v>
      </c>
      <c r="C88" s="9"/>
      <c r="D88" s="7"/>
      <c r="E88" s="7"/>
      <c r="H88" s="24" t="s">
        <v>57</v>
      </c>
      <c r="I88" s="15" t="s">
        <v>61</v>
      </c>
      <c r="J88" s="9"/>
      <c r="K88" s="7"/>
      <c r="L88" s="7"/>
    </row>
    <row r="89" spans="1:12" ht="66" x14ac:dyDescent="0.25">
      <c r="A89" s="24" t="s">
        <v>62</v>
      </c>
      <c r="B89" s="15" t="s">
        <v>61</v>
      </c>
      <c r="C89" s="9"/>
      <c r="D89" s="7"/>
      <c r="E89" s="7"/>
      <c r="H89" s="24" t="s">
        <v>62</v>
      </c>
      <c r="I89" s="15" t="s">
        <v>61</v>
      </c>
      <c r="J89" s="9"/>
      <c r="K89" s="7"/>
      <c r="L89" s="7"/>
    </row>
    <row r="90" spans="1:12" ht="33" x14ac:dyDescent="0.25">
      <c r="A90" s="24" t="s">
        <v>59</v>
      </c>
      <c r="B90" s="15" t="s">
        <v>61</v>
      </c>
      <c r="C90" s="9"/>
      <c r="D90" s="7"/>
      <c r="E90" s="7"/>
      <c r="H90" s="24" t="s">
        <v>59</v>
      </c>
      <c r="I90" s="15" t="s">
        <v>61</v>
      </c>
      <c r="J90" s="9"/>
      <c r="K90" s="7"/>
      <c r="L90" s="7"/>
    </row>
    <row r="91" spans="1:12" ht="33" x14ac:dyDescent="0.25">
      <c r="A91" s="24" t="s">
        <v>58</v>
      </c>
      <c r="B91" s="15" t="s">
        <v>61</v>
      </c>
      <c r="C91" s="9"/>
      <c r="D91" s="7"/>
      <c r="E91" s="7"/>
      <c r="H91" s="24" t="s">
        <v>58</v>
      </c>
      <c r="I91" s="15" t="s">
        <v>61</v>
      </c>
      <c r="J91" s="9"/>
      <c r="K91" s="7"/>
      <c r="L91" s="7"/>
    </row>
    <row r="92" spans="1:12" ht="57.75" customHeight="1" x14ac:dyDescent="0.25">
      <c r="A92" s="24" t="s">
        <v>63</v>
      </c>
      <c r="B92" s="15" t="s">
        <v>61</v>
      </c>
      <c r="C92" s="9"/>
      <c r="D92" s="7"/>
      <c r="E92" s="7"/>
      <c r="H92" s="24" t="s">
        <v>63</v>
      </c>
      <c r="I92" s="15" t="s">
        <v>61</v>
      </c>
      <c r="J92" s="9"/>
      <c r="K92" s="7"/>
      <c r="L92" s="7"/>
    </row>
    <row r="93" spans="1:12" ht="33" x14ac:dyDescent="0.25">
      <c r="A93" s="21" t="s">
        <v>94</v>
      </c>
      <c r="B93" s="15" t="s">
        <v>47</v>
      </c>
      <c r="C93" s="8"/>
      <c r="D93" s="8"/>
      <c r="E93" s="6"/>
      <c r="H93" s="21" t="s">
        <v>94</v>
      </c>
      <c r="I93" s="15" t="s">
        <v>112</v>
      </c>
      <c r="J93" s="8"/>
      <c r="K93" s="8"/>
      <c r="L93" s="6"/>
    </row>
    <row r="94" spans="1:12" ht="33" customHeight="1" x14ac:dyDescent="0.25">
      <c r="A94" s="18" t="s">
        <v>95</v>
      </c>
      <c r="B94" s="15"/>
      <c r="C94" s="19"/>
      <c r="D94" s="20"/>
      <c r="E94" s="5">
        <f>SUM(E65:E71)</f>
        <v>272</v>
      </c>
      <c r="H94" s="38" t="s">
        <v>95</v>
      </c>
      <c r="I94" s="15"/>
      <c r="J94" s="39"/>
      <c r="K94" s="40"/>
      <c r="L94" s="41">
        <f>SUM(L65:L71)</f>
        <v>0.74520547945205484</v>
      </c>
    </row>
    <row r="95" spans="1:12" ht="33" customHeight="1" x14ac:dyDescent="0.25">
      <c r="A95" s="18" t="s">
        <v>10</v>
      </c>
      <c r="B95" s="15"/>
      <c r="C95" s="19"/>
      <c r="D95" s="20"/>
      <c r="E95" s="5">
        <f>E55+E64+E94</f>
        <v>322.55</v>
      </c>
      <c r="H95" s="38" t="s">
        <v>10</v>
      </c>
      <c r="I95" s="15"/>
      <c r="J95" s="39"/>
      <c r="K95" s="40"/>
      <c r="L95" s="41">
        <f>L55+L64+L94</f>
        <v>0.88369863013698635</v>
      </c>
    </row>
    <row r="96" spans="1:12" ht="33" x14ac:dyDescent="0.25">
      <c r="A96" s="21" t="s">
        <v>96</v>
      </c>
      <c r="B96" s="15" t="s">
        <v>61</v>
      </c>
      <c r="C96" s="7"/>
      <c r="D96" s="7">
        <v>1.8</v>
      </c>
      <c r="E96" s="7">
        <f>C96*D96</f>
        <v>0</v>
      </c>
      <c r="H96" s="21" t="s">
        <v>96</v>
      </c>
      <c r="I96" s="15" t="s">
        <v>61</v>
      </c>
      <c r="J96" s="7"/>
      <c r="K96" s="45">
        <f>D96/365</f>
        <v>4.9315068493150684E-3</v>
      </c>
      <c r="L96" s="45">
        <f>J96*K96</f>
        <v>0</v>
      </c>
    </row>
    <row r="97" spans="1:12" ht="49.5" x14ac:dyDescent="0.25">
      <c r="A97" s="21" t="s">
        <v>123</v>
      </c>
      <c r="B97" s="15" t="s">
        <v>49</v>
      </c>
      <c r="C97" s="9"/>
      <c r="D97" s="7">
        <v>2.2000000000000002</v>
      </c>
      <c r="E97" s="7">
        <f>C97*D97</f>
        <v>0</v>
      </c>
      <c r="H97" s="21" t="s">
        <v>116</v>
      </c>
      <c r="I97" s="15" t="s">
        <v>113</v>
      </c>
      <c r="J97" s="9"/>
      <c r="K97" s="45">
        <f>D97/365</f>
        <v>6.0273972602739728E-3</v>
      </c>
      <c r="L97" s="45">
        <f>J97*K97</f>
        <v>0</v>
      </c>
    </row>
    <row r="98" spans="1:12" ht="33" x14ac:dyDescent="0.25">
      <c r="A98" s="21" t="s">
        <v>122</v>
      </c>
      <c r="B98" s="15" t="s">
        <v>73</v>
      </c>
      <c r="C98" s="22"/>
      <c r="D98" s="8"/>
      <c r="E98" s="6">
        <v>36</v>
      </c>
      <c r="H98" s="21" t="s">
        <v>122</v>
      </c>
      <c r="I98" s="15" t="s">
        <v>114</v>
      </c>
      <c r="J98" s="22"/>
      <c r="K98" s="8"/>
      <c r="L98" s="45">
        <f t="shared" ref="L98:L99" si="11">E98/365</f>
        <v>9.8630136986301367E-2</v>
      </c>
    </row>
    <row r="99" spans="1:12" ht="33" x14ac:dyDescent="0.25">
      <c r="A99" s="21" t="s">
        <v>121</v>
      </c>
      <c r="B99" s="15" t="s">
        <v>73</v>
      </c>
      <c r="C99" s="22"/>
      <c r="D99" s="22"/>
      <c r="E99" s="6">
        <v>36</v>
      </c>
      <c r="H99" s="21" t="s">
        <v>121</v>
      </c>
      <c r="I99" s="15" t="s">
        <v>114</v>
      </c>
      <c r="J99" s="22"/>
      <c r="K99" s="22"/>
      <c r="L99" s="45">
        <f t="shared" si="11"/>
        <v>9.8630136986301367E-2</v>
      </c>
    </row>
    <row r="100" spans="1:12" ht="33" x14ac:dyDescent="0.25">
      <c r="A100" s="13" t="s">
        <v>124</v>
      </c>
      <c r="B100" s="15" t="s">
        <v>50</v>
      </c>
      <c r="C100" s="22"/>
      <c r="D100" s="22"/>
      <c r="E100" s="5">
        <f>SUM(E96:E99)</f>
        <v>72</v>
      </c>
      <c r="H100" s="13" t="s">
        <v>128</v>
      </c>
      <c r="I100" s="15" t="s">
        <v>115</v>
      </c>
      <c r="J100" s="22"/>
      <c r="K100" s="22"/>
      <c r="L100" s="41">
        <f>E100/365</f>
        <v>0.19726027397260273</v>
      </c>
    </row>
    <row r="101" spans="1:12" ht="32.25" customHeight="1" x14ac:dyDescent="0.25">
      <c r="A101" s="18" t="s">
        <v>51</v>
      </c>
      <c r="B101" s="15"/>
      <c r="C101" s="19"/>
      <c r="D101" s="20"/>
      <c r="E101" s="5">
        <f>E95+E100</f>
        <v>394.55</v>
      </c>
      <c r="H101" s="38" t="s">
        <v>129</v>
      </c>
      <c r="I101" s="15"/>
      <c r="J101" s="39"/>
      <c r="K101" s="40"/>
      <c r="L101" s="41">
        <f>L95+L100</f>
        <v>1.0809589041095891</v>
      </c>
    </row>
    <row r="102" spans="1:12" s="3" customFormat="1" ht="16.5" x14ac:dyDescent="0.25">
      <c r="A102" s="26" t="s">
        <v>31</v>
      </c>
      <c r="B102" s="15"/>
      <c r="C102" s="27"/>
      <c r="D102" s="27"/>
      <c r="E102" s="17"/>
      <c r="H102" s="26" t="s">
        <v>31</v>
      </c>
      <c r="I102" s="15"/>
      <c r="J102" s="27"/>
      <c r="K102" s="27"/>
      <c r="L102" s="17"/>
    </row>
    <row r="103" spans="1:12" s="3" customFormat="1" ht="32.25" customHeight="1" x14ac:dyDescent="0.25">
      <c r="A103" s="28" t="s">
        <v>32</v>
      </c>
      <c r="B103" s="32" t="s">
        <v>33</v>
      </c>
      <c r="C103" s="35"/>
      <c r="D103" s="35">
        <v>600</v>
      </c>
      <c r="E103" s="34">
        <f>C103*D103</f>
        <v>0</v>
      </c>
      <c r="H103" s="28" t="s">
        <v>32</v>
      </c>
      <c r="I103" s="32" t="s">
        <v>33</v>
      </c>
      <c r="J103" s="35"/>
      <c r="K103" s="46">
        <f>D103/365</f>
        <v>1.6438356164383561</v>
      </c>
      <c r="L103" s="47">
        <f>J103*K103</f>
        <v>0</v>
      </c>
    </row>
    <row r="104" spans="1:12" s="3" customFormat="1" ht="45" x14ac:dyDescent="0.25">
      <c r="A104" s="31" t="s">
        <v>104</v>
      </c>
      <c r="B104" s="32" t="s">
        <v>103</v>
      </c>
      <c r="C104" s="35"/>
      <c r="D104" s="35">
        <v>4</v>
      </c>
      <c r="E104" s="34">
        <f t="shared" ref="E104" si="12">C104*D104</f>
        <v>0</v>
      </c>
      <c r="H104" s="31" t="s">
        <v>104</v>
      </c>
      <c r="I104" s="32" t="s">
        <v>103</v>
      </c>
      <c r="J104" s="35"/>
      <c r="K104" s="46">
        <f t="shared" ref="K104:K108" si="13">D104/365</f>
        <v>1.0958904109589041E-2</v>
      </c>
      <c r="L104" s="47">
        <f t="shared" ref="L104:L108" si="14">J104*K104</f>
        <v>0</v>
      </c>
    </row>
    <row r="105" spans="1:12" s="3" customFormat="1" ht="60" x14ac:dyDescent="0.25">
      <c r="A105" s="28" t="s">
        <v>97</v>
      </c>
      <c r="B105" s="32" t="s">
        <v>34</v>
      </c>
      <c r="C105" s="35"/>
      <c r="D105" s="35">
        <v>15</v>
      </c>
      <c r="E105" s="34">
        <f>C105*D105</f>
        <v>0</v>
      </c>
      <c r="F105" s="49"/>
      <c r="H105" s="28" t="s">
        <v>97</v>
      </c>
      <c r="I105" s="32" t="s">
        <v>34</v>
      </c>
      <c r="J105" s="35"/>
      <c r="K105" s="46">
        <f t="shared" si="13"/>
        <v>4.1095890410958902E-2</v>
      </c>
      <c r="L105" s="47">
        <f t="shared" si="14"/>
        <v>0</v>
      </c>
    </row>
    <row r="106" spans="1:12" s="3" customFormat="1" ht="60" x14ac:dyDescent="0.25">
      <c r="A106" s="31" t="s">
        <v>98</v>
      </c>
      <c r="B106" s="32" t="s">
        <v>34</v>
      </c>
      <c r="C106" s="30"/>
      <c r="D106" s="35"/>
      <c r="E106" s="34"/>
      <c r="H106" s="31" t="s">
        <v>98</v>
      </c>
      <c r="I106" s="32" t="s">
        <v>34</v>
      </c>
      <c r="J106" s="30"/>
      <c r="K106" s="46"/>
      <c r="L106" s="47"/>
    </row>
    <row r="107" spans="1:12" s="3" customFormat="1" x14ac:dyDescent="0.25">
      <c r="A107" s="28" t="s">
        <v>99</v>
      </c>
      <c r="B107" s="29" t="s">
        <v>6</v>
      </c>
      <c r="C107" s="30"/>
      <c r="D107" s="35"/>
      <c r="E107" s="34"/>
      <c r="H107" s="28" t="s">
        <v>99</v>
      </c>
      <c r="I107" s="29" t="s">
        <v>6</v>
      </c>
      <c r="J107" s="30"/>
      <c r="K107" s="46"/>
      <c r="L107" s="47"/>
    </row>
    <row r="108" spans="1:12" s="3" customFormat="1" ht="60" x14ac:dyDescent="0.25">
      <c r="A108" s="28" t="s">
        <v>100</v>
      </c>
      <c r="B108" s="32" t="s">
        <v>34</v>
      </c>
      <c r="C108" s="35"/>
      <c r="D108" s="35">
        <v>7.5</v>
      </c>
      <c r="E108" s="34">
        <f>C108*D108</f>
        <v>0</v>
      </c>
      <c r="H108" s="28" t="s">
        <v>100</v>
      </c>
      <c r="I108" s="32" t="s">
        <v>34</v>
      </c>
      <c r="J108" s="35"/>
      <c r="K108" s="46">
        <f t="shared" si="13"/>
        <v>2.0547945205479451E-2</v>
      </c>
      <c r="L108" s="47">
        <f t="shared" si="14"/>
        <v>0</v>
      </c>
    </row>
    <row r="109" spans="1:12" s="3" customFormat="1" ht="30.75" customHeight="1" x14ac:dyDescent="0.25">
      <c r="A109" s="18" t="s">
        <v>35</v>
      </c>
      <c r="B109" s="15"/>
      <c r="C109" s="19"/>
      <c r="D109" s="20"/>
      <c r="E109" s="16">
        <f>SUM(E103:E108)</f>
        <v>0</v>
      </c>
      <c r="H109" s="38" t="s">
        <v>35</v>
      </c>
      <c r="I109" s="15"/>
      <c r="J109" s="39"/>
      <c r="K109" s="40"/>
      <c r="L109" s="48">
        <f>SUM(L103:L108)</f>
        <v>0</v>
      </c>
    </row>
    <row r="110" spans="1:12" s="3" customFormat="1" x14ac:dyDescent="0.25">
      <c r="A110" s="12"/>
    </row>
    <row r="111" spans="1:12" s="3" customFormat="1" x14ac:dyDescent="0.25">
      <c r="A111" s="12"/>
    </row>
    <row r="112" spans="1:12" s="3" customFormat="1" x14ac:dyDescent="0.25">
      <c r="A112" s="12"/>
    </row>
    <row r="113" spans="1:1" s="3" customFormat="1" x14ac:dyDescent="0.25">
      <c r="A113" s="55"/>
    </row>
    <row r="114" spans="1:1" s="3" customFormat="1" x14ac:dyDescent="0.25">
      <c r="A114" s="12"/>
    </row>
    <row r="115" spans="1:1" s="3" customFormat="1" x14ac:dyDescent="0.25">
      <c r="A115" s="12"/>
    </row>
    <row r="116" spans="1:1" s="3" customFormat="1" x14ac:dyDescent="0.25">
      <c r="A116" s="12"/>
    </row>
    <row r="117" spans="1:1" s="3" customFormat="1" x14ac:dyDescent="0.25">
      <c r="A117" s="12"/>
    </row>
    <row r="118" spans="1:1" s="3" customFormat="1" x14ac:dyDescent="0.25">
      <c r="A118" s="12"/>
    </row>
    <row r="119" spans="1:1" s="3" customFormat="1" x14ac:dyDescent="0.25">
      <c r="A119" s="12"/>
    </row>
    <row r="120" spans="1:1" s="3" customFormat="1" x14ac:dyDescent="0.25">
      <c r="A120" s="12"/>
    </row>
    <row r="121" spans="1:1" s="3" customFormat="1" x14ac:dyDescent="0.25">
      <c r="A121" s="12"/>
    </row>
    <row r="122" spans="1:1" s="3" customFormat="1" x14ac:dyDescent="0.25">
      <c r="A122" s="12"/>
    </row>
    <row r="123" spans="1:1" s="3" customFormat="1" x14ac:dyDescent="0.25">
      <c r="A123" s="12"/>
    </row>
    <row r="124" spans="1:1" s="3" customFormat="1" x14ac:dyDescent="0.25">
      <c r="A124" s="12"/>
    </row>
    <row r="125" spans="1:1" s="3" customFormat="1" x14ac:dyDescent="0.25">
      <c r="A125" s="12"/>
    </row>
    <row r="126" spans="1:1" s="3" customFormat="1" x14ac:dyDescent="0.25">
      <c r="A126" s="12"/>
    </row>
    <row r="127" spans="1:1" s="3" customFormat="1" x14ac:dyDescent="0.25">
      <c r="A127" s="12"/>
    </row>
    <row r="128" spans="1:1" s="3" customFormat="1" x14ac:dyDescent="0.25">
      <c r="A128" s="12"/>
    </row>
    <row r="129" spans="1:1" s="3" customFormat="1" x14ac:dyDescent="0.25">
      <c r="A129" s="12"/>
    </row>
    <row r="130" spans="1:1" s="3" customFormat="1" x14ac:dyDescent="0.25">
      <c r="A130" s="12"/>
    </row>
    <row r="131" spans="1:1" s="3" customFormat="1" x14ac:dyDescent="0.25">
      <c r="A131" s="12"/>
    </row>
    <row r="132" spans="1:1" s="3" customFormat="1" x14ac:dyDescent="0.25">
      <c r="A132" s="12"/>
    </row>
    <row r="133" spans="1:1" s="3" customFormat="1" x14ac:dyDescent="0.25">
      <c r="A133" s="12"/>
    </row>
    <row r="134" spans="1:1" s="3" customFormat="1" x14ac:dyDescent="0.25">
      <c r="A134" s="12"/>
    </row>
    <row r="135" spans="1:1" s="3" customFormat="1" x14ac:dyDescent="0.25">
      <c r="A135" s="12"/>
    </row>
    <row r="136" spans="1:1" s="3" customFormat="1" x14ac:dyDescent="0.25">
      <c r="A136" s="12"/>
    </row>
    <row r="137" spans="1:1" s="3" customFormat="1" x14ac:dyDescent="0.25">
      <c r="A137" s="12"/>
    </row>
    <row r="138" spans="1:1" s="3" customFormat="1" x14ac:dyDescent="0.25">
      <c r="A138" s="12"/>
    </row>
    <row r="139" spans="1:1" s="3" customFormat="1" x14ac:dyDescent="0.25">
      <c r="A139" s="12"/>
    </row>
    <row r="140" spans="1:1" s="3" customFormat="1" x14ac:dyDescent="0.25">
      <c r="A140" s="12"/>
    </row>
    <row r="141" spans="1:1" s="3" customFormat="1" x14ac:dyDescent="0.25">
      <c r="A141" s="12"/>
    </row>
    <row r="142" spans="1:1" s="3" customFormat="1" x14ac:dyDescent="0.25">
      <c r="A142" s="12"/>
    </row>
    <row r="143" spans="1:1" s="3" customFormat="1" x14ac:dyDescent="0.25">
      <c r="A143" s="12"/>
    </row>
    <row r="144" spans="1:1" s="3" customFormat="1" x14ac:dyDescent="0.25">
      <c r="A144" s="12"/>
    </row>
    <row r="145" spans="1:1" s="3" customFormat="1" x14ac:dyDescent="0.25">
      <c r="A145" s="12"/>
    </row>
    <row r="146" spans="1:1" s="3" customFormat="1" x14ac:dyDescent="0.25">
      <c r="A146" s="12"/>
    </row>
    <row r="147" spans="1:1" s="3" customFormat="1" x14ac:dyDescent="0.25">
      <c r="A147" s="12"/>
    </row>
    <row r="148" spans="1:1" s="3" customFormat="1" x14ac:dyDescent="0.25">
      <c r="A148" s="12"/>
    </row>
    <row r="149" spans="1:1" s="3" customFormat="1" x14ac:dyDescent="0.25">
      <c r="A149" s="12"/>
    </row>
    <row r="150" spans="1:1" s="3" customFormat="1" x14ac:dyDescent="0.25">
      <c r="A150" s="12"/>
    </row>
    <row r="151" spans="1:1" s="3" customFormat="1" x14ac:dyDescent="0.25">
      <c r="A151" s="12"/>
    </row>
    <row r="152" spans="1:1" s="3" customFormat="1" x14ac:dyDescent="0.25">
      <c r="A152" s="12"/>
    </row>
    <row r="153" spans="1:1" s="3" customFormat="1" x14ac:dyDescent="0.25">
      <c r="A153" s="12"/>
    </row>
    <row r="154" spans="1:1" s="3" customFormat="1" x14ac:dyDescent="0.25">
      <c r="A154" s="12"/>
    </row>
    <row r="155" spans="1:1" s="3" customFormat="1" x14ac:dyDescent="0.25">
      <c r="A155" s="12"/>
    </row>
    <row r="156" spans="1:1" s="3" customFormat="1" x14ac:dyDescent="0.25">
      <c r="A156" s="12"/>
    </row>
    <row r="157" spans="1:1" s="3" customFormat="1" x14ac:dyDescent="0.25">
      <c r="A157" s="12"/>
    </row>
    <row r="158" spans="1:1" s="3" customFormat="1" x14ac:dyDescent="0.25">
      <c r="A158" s="12"/>
    </row>
    <row r="159" spans="1:1" s="3" customFormat="1" x14ac:dyDescent="0.25">
      <c r="A159" s="12"/>
    </row>
    <row r="160" spans="1:1" s="3" customFormat="1" x14ac:dyDescent="0.25">
      <c r="A160" s="12"/>
    </row>
    <row r="161" spans="1:1" s="3" customFormat="1" x14ac:dyDescent="0.25">
      <c r="A161" s="12"/>
    </row>
    <row r="162" spans="1:1" s="3" customFormat="1" x14ac:dyDescent="0.25">
      <c r="A162" s="12"/>
    </row>
    <row r="163" spans="1:1" s="3" customFormat="1" x14ac:dyDescent="0.25">
      <c r="A163" s="12"/>
    </row>
    <row r="164" spans="1:1" s="3" customFormat="1" x14ac:dyDescent="0.25">
      <c r="A164" s="12"/>
    </row>
    <row r="165" spans="1:1" s="3" customFormat="1" x14ac:dyDescent="0.25">
      <c r="A165" s="12"/>
    </row>
    <row r="166" spans="1:1" s="3" customFormat="1" x14ac:dyDescent="0.25">
      <c r="A166" s="12"/>
    </row>
    <row r="167" spans="1:1" s="3" customFormat="1" x14ac:dyDescent="0.25">
      <c r="A167" s="12"/>
    </row>
    <row r="168" spans="1:1" s="3" customFormat="1" x14ac:dyDescent="0.25">
      <c r="A168" s="12"/>
    </row>
    <row r="169" spans="1:1" s="3" customFormat="1" x14ac:dyDescent="0.25">
      <c r="A169" s="12"/>
    </row>
    <row r="170" spans="1:1" s="3" customFormat="1" x14ac:dyDescent="0.25">
      <c r="A170" s="12"/>
    </row>
    <row r="171" spans="1:1" s="3" customFormat="1" x14ac:dyDescent="0.25">
      <c r="A171" s="12"/>
    </row>
    <row r="172" spans="1:1" s="3" customFormat="1" x14ac:dyDescent="0.25">
      <c r="A172" s="12"/>
    </row>
    <row r="173" spans="1:1" s="3" customFormat="1" x14ac:dyDescent="0.25">
      <c r="A173" s="12"/>
    </row>
    <row r="174" spans="1:1" s="3" customFormat="1" x14ac:dyDescent="0.25">
      <c r="A174" s="12"/>
    </row>
    <row r="175" spans="1:1" s="3" customFormat="1" x14ac:dyDescent="0.25">
      <c r="A175" s="12"/>
    </row>
    <row r="176" spans="1:1" s="3" customFormat="1" x14ac:dyDescent="0.25">
      <c r="A176" s="12"/>
    </row>
    <row r="177" spans="1:1" s="3" customFormat="1" x14ac:dyDescent="0.25">
      <c r="A177" s="12"/>
    </row>
    <row r="178" spans="1:1" s="3" customFormat="1" x14ac:dyDescent="0.25">
      <c r="A178" s="12"/>
    </row>
    <row r="179" spans="1:1" s="3" customFormat="1" x14ac:dyDescent="0.25">
      <c r="A179" s="12"/>
    </row>
    <row r="180" spans="1:1" s="3" customFormat="1" x14ac:dyDescent="0.25">
      <c r="A180" s="12"/>
    </row>
    <row r="181" spans="1:1" s="3" customFormat="1" x14ac:dyDescent="0.25">
      <c r="A181" s="12"/>
    </row>
    <row r="182" spans="1:1" s="3" customFormat="1" x14ac:dyDescent="0.25">
      <c r="A182" s="12"/>
    </row>
    <row r="183" spans="1:1" s="3" customFormat="1" x14ac:dyDescent="0.25">
      <c r="A183" s="12"/>
    </row>
    <row r="184" spans="1:1" s="3" customFormat="1" x14ac:dyDescent="0.25">
      <c r="A184" s="12"/>
    </row>
    <row r="185" spans="1:1" s="3" customFormat="1" x14ac:dyDescent="0.25">
      <c r="A185" s="12"/>
    </row>
    <row r="186" spans="1:1" s="3" customFormat="1" x14ac:dyDescent="0.25">
      <c r="A186" s="12"/>
    </row>
    <row r="187" spans="1:1" s="3" customFormat="1" x14ac:dyDescent="0.25">
      <c r="A187" s="12"/>
    </row>
    <row r="188" spans="1:1" s="3" customFormat="1" x14ac:dyDescent="0.25">
      <c r="A188" s="12"/>
    </row>
    <row r="189" spans="1:1" s="3" customFormat="1" x14ac:dyDescent="0.25">
      <c r="A189" s="12"/>
    </row>
    <row r="190" spans="1:1" s="3" customFormat="1" x14ac:dyDescent="0.25">
      <c r="A190" s="12"/>
    </row>
    <row r="191" spans="1:1" s="3" customFormat="1" x14ac:dyDescent="0.25">
      <c r="A191" s="12"/>
    </row>
    <row r="192" spans="1:1" s="3" customFormat="1" x14ac:dyDescent="0.25">
      <c r="A192" s="12"/>
    </row>
    <row r="193" spans="1:1" s="3" customFormat="1" x14ac:dyDescent="0.25">
      <c r="A193" s="12"/>
    </row>
    <row r="194" spans="1:1" s="3" customFormat="1" x14ac:dyDescent="0.25">
      <c r="A194" s="12"/>
    </row>
    <row r="195" spans="1:1" s="3" customFormat="1" x14ac:dyDescent="0.25">
      <c r="A195" s="12"/>
    </row>
    <row r="196" spans="1:1" s="3" customFormat="1" x14ac:dyDescent="0.25">
      <c r="A196" s="12"/>
    </row>
    <row r="197" spans="1:1" s="3" customFormat="1" x14ac:dyDescent="0.25">
      <c r="A197" s="12"/>
    </row>
    <row r="198" spans="1:1" s="3" customFormat="1" x14ac:dyDescent="0.25">
      <c r="A198" s="12"/>
    </row>
    <row r="199" spans="1:1" s="3" customFormat="1" x14ac:dyDescent="0.25">
      <c r="A199" s="12"/>
    </row>
    <row r="200" spans="1:1" s="3" customFormat="1" x14ac:dyDescent="0.25">
      <c r="A200" s="12"/>
    </row>
    <row r="201" spans="1:1" s="3" customFormat="1" x14ac:dyDescent="0.25">
      <c r="A201" s="12"/>
    </row>
    <row r="202" spans="1:1" s="3" customFormat="1" x14ac:dyDescent="0.25">
      <c r="A202" s="12"/>
    </row>
    <row r="203" spans="1:1" s="3" customFormat="1" x14ac:dyDescent="0.25">
      <c r="A203" s="12"/>
    </row>
    <row r="204" spans="1:1" s="3" customFormat="1" x14ac:dyDescent="0.25">
      <c r="A204" s="12"/>
    </row>
    <row r="205" spans="1:1" s="3" customFormat="1" x14ac:dyDescent="0.25">
      <c r="A205" s="12"/>
    </row>
    <row r="206" spans="1:1" s="3" customFormat="1" x14ac:dyDescent="0.25">
      <c r="A206" s="12"/>
    </row>
    <row r="207" spans="1:1" s="3" customFormat="1" x14ac:dyDescent="0.25">
      <c r="A207" s="12"/>
    </row>
    <row r="208" spans="1:1" s="3" customFormat="1" x14ac:dyDescent="0.25">
      <c r="A208" s="12"/>
    </row>
    <row r="209" spans="1:1" s="3" customFormat="1" x14ac:dyDescent="0.25">
      <c r="A209" s="12"/>
    </row>
    <row r="210" spans="1:1" s="3" customFormat="1" x14ac:dyDescent="0.25">
      <c r="A210" s="12"/>
    </row>
    <row r="211" spans="1:1" s="3" customFormat="1" x14ac:dyDescent="0.25">
      <c r="A211" s="12"/>
    </row>
    <row r="212" spans="1:1" s="3" customFormat="1" x14ac:dyDescent="0.25">
      <c r="A212" s="12"/>
    </row>
    <row r="213" spans="1:1" s="3" customFormat="1" x14ac:dyDescent="0.25">
      <c r="A213" s="12"/>
    </row>
    <row r="214" spans="1:1" s="3" customFormat="1" x14ac:dyDescent="0.25">
      <c r="A214" s="12"/>
    </row>
    <row r="215" spans="1:1" s="3" customFormat="1" x14ac:dyDescent="0.25">
      <c r="A215" s="12"/>
    </row>
    <row r="216" spans="1:1" s="3" customFormat="1" x14ac:dyDescent="0.25">
      <c r="A216" s="12"/>
    </row>
    <row r="217" spans="1:1" s="3" customFormat="1" x14ac:dyDescent="0.25">
      <c r="A217" s="12"/>
    </row>
    <row r="218" spans="1:1" s="3" customFormat="1" x14ac:dyDescent="0.25">
      <c r="A218" s="12"/>
    </row>
    <row r="219" spans="1:1" s="3" customFormat="1" x14ac:dyDescent="0.25">
      <c r="A219" s="12"/>
    </row>
    <row r="220" spans="1:1" s="3" customFormat="1" x14ac:dyDescent="0.25">
      <c r="A220" s="12"/>
    </row>
    <row r="221" spans="1:1" s="3" customFormat="1" x14ac:dyDescent="0.25">
      <c r="A221" s="12"/>
    </row>
    <row r="222" spans="1:1" s="3" customFormat="1" x14ac:dyDescent="0.25">
      <c r="A222" s="12"/>
    </row>
    <row r="223" spans="1:1" s="3" customFormat="1" x14ac:dyDescent="0.25">
      <c r="A223" s="12"/>
    </row>
    <row r="224" spans="1:1" s="3" customFormat="1" x14ac:dyDescent="0.25">
      <c r="A224" s="12"/>
    </row>
    <row r="225" spans="1:1" s="3" customFormat="1" x14ac:dyDescent="0.25">
      <c r="A225" s="12"/>
    </row>
    <row r="226" spans="1:1" s="3" customFormat="1" x14ac:dyDescent="0.25">
      <c r="A226" s="12"/>
    </row>
    <row r="227" spans="1:1" s="3" customFormat="1" x14ac:dyDescent="0.25">
      <c r="A227" s="12"/>
    </row>
    <row r="228" spans="1:1" s="3" customFormat="1" x14ac:dyDescent="0.25">
      <c r="A228" s="12"/>
    </row>
    <row r="229" spans="1:1" s="3" customFormat="1" x14ac:dyDescent="0.25">
      <c r="A229" s="12"/>
    </row>
    <row r="230" spans="1:1" s="3" customFormat="1" x14ac:dyDescent="0.25">
      <c r="A230" s="12"/>
    </row>
    <row r="231" spans="1:1" s="3" customFormat="1" x14ac:dyDescent="0.25">
      <c r="A231" s="12"/>
    </row>
    <row r="232" spans="1:1" s="3" customFormat="1" x14ac:dyDescent="0.25">
      <c r="A232" s="12"/>
    </row>
    <row r="233" spans="1:1" s="3" customFormat="1" x14ac:dyDescent="0.25">
      <c r="A233" s="12"/>
    </row>
    <row r="234" spans="1:1" s="3" customFormat="1" x14ac:dyDescent="0.25">
      <c r="A234" s="12"/>
    </row>
    <row r="235" spans="1:1" s="3" customFormat="1" x14ac:dyDescent="0.25">
      <c r="A235" s="12"/>
    </row>
    <row r="236" spans="1:1" s="3" customFormat="1" x14ac:dyDescent="0.25">
      <c r="A236" s="12"/>
    </row>
    <row r="237" spans="1:1" s="3" customFormat="1" x14ac:dyDescent="0.25">
      <c r="A237" s="12"/>
    </row>
    <row r="238" spans="1:1" s="3" customFormat="1" x14ac:dyDescent="0.25">
      <c r="A238" s="12"/>
    </row>
    <row r="239" spans="1:1" s="3" customFormat="1" x14ac:dyDescent="0.25">
      <c r="A239" s="12"/>
    </row>
    <row r="240" spans="1:1" s="3" customFormat="1" x14ac:dyDescent="0.25">
      <c r="A240" s="12"/>
    </row>
    <row r="241" spans="1:1" s="3" customFormat="1" x14ac:dyDescent="0.25">
      <c r="A241" s="12"/>
    </row>
    <row r="242" spans="1:1" s="3" customFormat="1" x14ac:dyDescent="0.25">
      <c r="A242" s="12"/>
    </row>
    <row r="243" spans="1:1" s="3" customFormat="1" x14ac:dyDescent="0.25">
      <c r="A243" s="12"/>
    </row>
    <row r="244" spans="1:1" s="3" customFormat="1" x14ac:dyDescent="0.25">
      <c r="A244" s="12"/>
    </row>
    <row r="245" spans="1:1" s="3" customFormat="1" x14ac:dyDescent="0.25">
      <c r="A245" s="12"/>
    </row>
    <row r="246" spans="1:1" s="3" customFormat="1" x14ac:dyDescent="0.25">
      <c r="A246" s="12"/>
    </row>
    <row r="247" spans="1:1" s="3" customFormat="1" x14ac:dyDescent="0.25">
      <c r="A247" s="12"/>
    </row>
    <row r="248" spans="1:1" s="3" customFormat="1" x14ac:dyDescent="0.25">
      <c r="A248" s="12"/>
    </row>
    <row r="249" spans="1:1" s="3" customFormat="1" x14ac:dyDescent="0.25">
      <c r="A249" s="12"/>
    </row>
    <row r="250" spans="1:1" s="3" customFormat="1" x14ac:dyDescent="0.25">
      <c r="A250" s="12"/>
    </row>
    <row r="251" spans="1:1" s="3" customFormat="1" x14ac:dyDescent="0.25">
      <c r="A251" s="12"/>
    </row>
    <row r="252" spans="1:1" s="3" customFormat="1" x14ac:dyDescent="0.25">
      <c r="A252" s="12"/>
    </row>
    <row r="253" spans="1:1" s="3" customFormat="1" x14ac:dyDescent="0.25">
      <c r="A253" s="12"/>
    </row>
    <row r="254" spans="1:1" s="3" customFormat="1" x14ac:dyDescent="0.25">
      <c r="A254" s="12"/>
    </row>
    <row r="255" spans="1:1" s="3" customFormat="1" x14ac:dyDescent="0.25">
      <c r="A255" s="12"/>
    </row>
    <row r="256" spans="1:1" s="3" customFormat="1" x14ac:dyDescent="0.25">
      <c r="A256" s="12"/>
    </row>
    <row r="257" spans="1:1" s="3" customFormat="1" x14ac:dyDescent="0.25">
      <c r="A257" s="12"/>
    </row>
    <row r="258" spans="1:1" s="3" customFormat="1" x14ac:dyDescent="0.25">
      <c r="A258" s="12"/>
    </row>
    <row r="259" spans="1:1" s="3" customFormat="1" x14ac:dyDescent="0.25">
      <c r="A259" s="12"/>
    </row>
    <row r="260" spans="1:1" s="3" customFormat="1" x14ac:dyDescent="0.25">
      <c r="A260" s="12"/>
    </row>
    <row r="261" spans="1:1" s="3" customFormat="1" x14ac:dyDescent="0.25">
      <c r="A261" s="12"/>
    </row>
    <row r="262" spans="1:1" s="3" customFormat="1" x14ac:dyDescent="0.25">
      <c r="A262" s="12"/>
    </row>
    <row r="263" spans="1:1" s="3" customFormat="1" x14ac:dyDescent="0.25">
      <c r="A263" s="12"/>
    </row>
    <row r="264" spans="1:1" s="3" customFormat="1" x14ac:dyDescent="0.25">
      <c r="A264" s="12"/>
    </row>
    <row r="265" spans="1:1" s="3" customFormat="1" x14ac:dyDescent="0.25">
      <c r="A265" s="12"/>
    </row>
    <row r="266" spans="1:1" s="3" customFormat="1" x14ac:dyDescent="0.25">
      <c r="A266" s="12"/>
    </row>
    <row r="267" spans="1:1" s="3" customFormat="1" x14ac:dyDescent="0.25">
      <c r="A267" s="12"/>
    </row>
    <row r="268" spans="1:1" s="3" customFormat="1" x14ac:dyDescent="0.25">
      <c r="A268" s="12"/>
    </row>
    <row r="269" spans="1:1" s="3" customFormat="1" x14ac:dyDescent="0.25">
      <c r="A269" s="12"/>
    </row>
    <row r="270" spans="1:1" s="3" customFormat="1" x14ac:dyDescent="0.25">
      <c r="A270" s="12"/>
    </row>
    <row r="271" spans="1:1" s="3" customFormat="1" x14ac:dyDescent="0.25">
      <c r="A271" s="12"/>
    </row>
    <row r="272" spans="1:1" s="3" customFormat="1" x14ac:dyDescent="0.25">
      <c r="A272" s="12"/>
    </row>
    <row r="273" spans="1:1" s="3" customFormat="1" x14ac:dyDescent="0.25">
      <c r="A273" s="12"/>
    </row>
    <row r="274" spans="1:1" s="3" customFormat="1" x14ac:dyDescent="0.25">
      <c r="A274" s="12"/>
    </row>
    <row r="275" spans="1:1" s="3" customFormat="1" x14ac:dyDescent="0.25">
      <c r="A275" s="12"/>
    </row>
    <row r="276" spans="1:1" s="3" customFormat="1" x14ac:dyDescent="0.25">
      <c r="A276" s="12"/>
    </row>
    <row r="277" spans="1:1" s="3" customFormat="1" x14ac:dyDescent="0.25">
      <c r="A277" s="12"/>
    </row>
    <row r="278" spans="1:1" s="3" customFormat="1" x14ac:dyDescent="0.25">
      <c r="A278" s="12"/>
    </row>
    <row r="279" spans="1:1" s="3" customFormat="1" x14ac:dyDescent="0.25">
      <c r="A279" s="12"/>
    </row>
    <row r="280" spans="1:1" s="3" customFormat="1" x14ac:dyDescent="0.25">
      <c r="A280" s="12"/>
    </row>
    <row r="281" spans="1:1" s="3" customFormat="1" x14ac:dyDescent="0.25">
      <c r="A281" s="12"/>
    </row>
    <row r="282" spans="1:1" s="3" customFormat="1" x14ac:dyDescent="0.25">
      <c r="A282" s="12"/>
    </row>
    <row r="283" spans="1:1" s="3" customFormat="1" x14ac:dyDescent="0.25">
      <c r="A283" s="12"/>
    </row>
    <row r="284" spans="1:1" s="3" customFormat="1" x14ac:dyDescent="0.25">
      <c r="A284" s="12"/>
    </row>
    <row r="285" spans="1:1" s="3" customFormat="1" x14ac:dyDescent="0.25">
      <c r="A285" s="12"/>
    </row>
    <row r="286" spans="1:1" s="3" customFormat="1" x14ac:dyDescent="0.25">
      <c r="A286" s="12"/>
    </row>
    <row r="287" spans="1:1" s="3" customFormat="1" x14ac:dyDescent="0.25">
      <c r="A287" s="12"/>
    </row>
    <row r="288" spans="1:1" s="3" customFormat="1" x14ac:dyDescent="0.25">
      <c r="A288" s="12"/>
    </row>
    <row r="289" spans="1:1" s="3" customFormat="1" x14ac:dyDescent="0.25">
      <c r="A289" s="12"/>
    </row>
    <row r="290" spans="1:1" s="3" customFormat="1" x14ac:dyDescent="0.25">
      <c r="A290" s="12"/>
    </row>
    <row r="291" spans="1:1" s="3" customFormat="1" x14ac:dyDescent="0.25">
      <c r="A291" s="12"/>
    </row>
    <row r="292" spans="1:1" s="3" customFormat="1" x14ac:dyDescent="0.25">
      <c r="A292" s="12"/>
    </row>
    <row r="293" spans="1:1" s="3" customFormat="1" x14ac:dyDescent="0.25">
      <c r="A293" s="12"/>
    </row>
    <row r="294" spans="1:1" s="3" customFormat="1" x14ac:dyDescent="0.25">
      <c r="A294" s="12"/>
    </row>
    <row r="295" spans="1:1" s="3" customFormat="1" x14ac:dyDescent="0.25">
      <c r="A295" s="12"/>
    </row>
    <row r="296" spans="1:1" s="3" customFormat="1" x14ac:dyDescent="0.25">
      <c r="A296" s="12"/>
    </row>
    <row r="297" spans="1:1" s="3" customFormat="1" x14ac:dyDescent="0.25">
      <c r="A297" s="12"/>
    </row>
    <row r="298" spans="1:1" s="3" customFormat="1" x14ac:dyDescent="0.25">
      <c r="A298" s="12"/>
    </row>
    <row r="299" spans="1:1" s="3" customFormat="1" x14ac:dyDescent="0.25">
      <c r="A299" s="12"/>
    </row>
    <row r="300" spans="1:1" s="3" customFormat="1" x14ac:dyDescent="0.25">
      <c r="A300" s="12"/>
    </row>
    <row r="301" spans="1:1" s="3" customFormat="1" x14ac:dyDescent="0.25">
      <c r="A301" s="12"/>
    </row>
    <row r="302" spans="1:1" s="3" customFormat="1" x14ac:dyDescent="0.25">
      <c r="A302" s="12"/>
    </row>
    <row r="303" spans="1:1" s="3" customFormat="1" x14ac:dyDescent="0.25">
      <c r="A303" s="12"/>
    </row>
    <row r="304" spans="1:1" s="3" customFormat="1" x14ac:dyDescent="0.25">
      <c r="A304" s="12"/>
    </row>
    <row r="305" spans="1:1" s="3" customFormat="1" x14ac:dyDescent="0.25">
      <c r="A305" s="12"/>
    </row>
    <row r="306" spans="1:1" s="3" customFormat="1" x14ac:dyDescent="0.25">
      <c r="A306" s="12"/>
    </row>
    <row r="307" spans="1:1" s="3" customFormat="1" x14ac:dyDescent="0.25">
      <c r="A307" s="12"/>
    </row>
    <row r="308" spans="1:1" s="3" customFormat="1" x14ac:dyDescent="0.25">
      <c r="A308" s="12"/>
    </row>
    <row r="309" spans="1:1" s="3" customFormat="1" x14ac:dyDescent="0.25">
      <c r="A309" s="12"/>
    </row>
    <row r="310" spans="1:1" s="3" customFormat="1" x14ac:dyDescent="0.25">
      <c r="A310" s="12"/>
    </row>
    <row r="311" spans="1:1" s="3" customFormat="1" x14ac:dyDescent="0.25">
      <c r="A311" s="12"/>
    </row>
    <row r="312" spans="1:1" s="3" customFormat="1" x14ac:dyDescent="0.25">
      <c r="A312" s="12"/>
    </row>
    <row r="313" spans="1:1" s="3" customFormat="1" x14ac:dyDescent="0.25">
      <c r="A313" s="12"/>
    </row>
    <row r="314" spans="1:1" s="3" customFormat="1" x14ac:dyDescent="0.25">
      <c r="A314" s="12"/>
    </row>
    <row r="315" spans="1:1" s="3" customFormat="1" x14ac:dyDescent="0.25">
      <c r="A315" s="12"/>
    </row>
    <row r="316" spans="1:1" s="3" customFormat="1" x14ac:dyDescent="0.25">
      <c r="A316" s="12"/>
    </row>
    <row r="317" spans="1:1" s="3" customFormat="1" x14ac:dyDescent="0.25">
      <c r="A317" s="12"/>
    </row>
    <row r="318" spans="1:1" s="3" customFormat="1" x14ac:dyDescent="0.25">
      <c r="A318" s="12"/>
    </row>
    <row r="319" spans="1:1" s="3" customFormat="1" x14ac:dyDescent="0.25">
      <c r="A319" s="12"/>
    </row>
    <row r="320" spans="1:1" s="3" customFormat="1" x14ac:dyDescent="0.25">
      <c r="A320" s="12"/>
    </row>
    <row r="321" spans="1:1" s="3" customFormat="1" x14ac:dyDescent="0.25">
      <c r="A321" s="12"/>
    </row>
    <row r="322" spans="1:1" s="3" customFormat="1" x14ac:dyDescent="0.25">
      <c r="A322" s="12"/>
    </row>
    <row r="323" spans="1:1" s="3" customFormat="1" x14ac:dyDescent="0.25">
      <c r="A323" s="12"/>
    </row>
    <row r="324" spans="1:1" s="3" customFormat="1" x14ac:dyDescent="0.25">
      <c r="A324" s="12"/>
    </row>
    <row r="325" spans="1:1" s="3" customFormat="1" x14ac:dyDescent="0.25">
      <c r="A325" s="12"/>
    </row>
    <row r="326" spans="1:1" s="3" customFormat="1" x14ac:dyDescent="0.25">
      <c r="A326" s="12"/>
    </row>
    <row r="327" spans="1:1" s="3" customFormat="1" x14ac:dyDescent="0.25">
      <c r="A327" s="12"/>
    </row>
    <row r="328" spans="1:1" s="3" customFormat="1" x14ac:dyDescent="0.25">
      <c r="A328" s="12"/>
    </row>
    <row r="329" spans="1:1" s="3" customFormat="1" x14ac:dyDescent="0.25">
      <c r="A329" s="12"/>
    </row>
    <row r="330" spans="1:1" s="3" customFormat="1" x14ac:dyDescent="0.25">
      <c r="A330" s="12"/>
    </row>
    <row r="331" spans="1:1" s="3" customFormat="1" x14ac:dyDescent="0.25">
      <c r="A331" s="12"/>
    </row>
    <row r="332" spans="1:1" s="3" customFormat="1" x14ac:dyDescent="0.25">
      <c r="A332" s="12"/>
    </row>
    <row r="333" spans="1:1" s="3" customFormat="1" x14ac:dyDescent="0.25">
      <c r="A333" s="12"/>
    </row>
    <row r="334" spans="1:1" s="3" customFormat="1" x14ac:dyDescent="0.25">
      <c r="A334" s="12"/>
    </row>
    <row r="335" spans="1:1" s="3" customFormat="1" x14ac:dyDescent="0.25">
      <c r="A335" s="12"/>
    </row>
    <row r="336" spans="1:1" s="3" customFormat="1" x14ac:dyDescent="0.25">
      <c r="A336" s="12"/>
    </row>
    <row r="337" spans="1:1" s="3" customFormat="1" x14ac:dyDescent="0.25">
      <c r="A337" s="12"/>
    </row>
    <row r="338" spans="1:1" s="3" customFormat="1" x14ac:dyDescent="0.25">
      <c r="A338" s="12"/>
    </row>
    <row r="339" spans="1:1" s="3" customFormat="1" x14ac:dyDescent="0.25">
      <c r="A339" s="12"/>
    </row>
    <row r="340" spans="1:1" s="3" customFormat="1" x14ac:dyDescent="0.25">
      <c r="A340" s="12"/>
    </row>
    <row r="341" spans="1:1" s="3" customFormat="1" x14ac:dyDescent="0.25">
      <c r="A341" s="12"/>
    </row>
    <row r="342" spans="1:1" s="3" customFormat="1" x14ac:dyDescent="0.25">
      <c r="A342" s="12"/>
    </row>
    <row r="343" spans="1:1" s="3" customFormat="1" x14ac:dyDescent="0.25">
      <c r="A343" s="12"/>
    </row>
    <row r="344" spans="1:1" s="3" customFormat="1" x14ac:dyDescent="0.25">
      <c r="A344" s="12"/>
    </row>
    <row r="345" spans="1:1" s="3" customFormat="1" x14ac:dyDescent="0.25">
      <c r="A345" s="12"/>
    </row>
    <row r="346" spans="1:1" s="3" customFormat="1" x14ac:dyDescent="0.25">
      <c r="A346" s="12"/>
    </row>
    <row r="347" spans="1:1" s="3" customFormat="1" x14ac:dyDescent="0.25">
      <c r="A347" s="12"/>
    </row>
    <row r="348" spans="1:1" s="3" customFormat="1" x14ac:dyDescent="0.25">
      <c r="A348" s="12"/>
    </row>
    <row r="349" spans="1:1" s="3" customFormat="1" x14ac:dyDescent="0.25">
      <c r="A349" s="12"/>
    </row>
    <row r="350" spans="1:1" s="3" customFormat="1" x14ac:dyDescent="0.25">
      <c r="A350" s="12"/>
    </row>
    <row r="351" spans="1:1" s="3" customFormat="1" x14ac:dyDescent="0.25">
      <c r="A351" s="12"/>
    </row>
    <row r="352" spans="1:1" s="3" customFormat="1" x14ac:dyDescent="0.25">
      <c r="A352" s="12"/>
    </row>
    <row r="353" spans="1:1" s="3" customFormat="1" x14ac:dyDescent="0.25">
      <c r="A353" s="12"/>
    </row>
    <row r="354" spans="1:1" s="3" customFormat="1" x14ac:dyDescent="0.25">
      <c r="A354" s="12"/>
    </row>
    <row r="355" spans="1:1" s="3" customFormat="1" x14ac:dyDescent="0.25">
      <c r="A355" s="12"/>
    </row>
    <row r="356" spans="1:1" s="3" customFormat="1" x14ac:dyDescent="0.25">
      <c r="A356" s="12"/>
    </row>
    <row r="357" spans="1:1" s="3" customFormat="1" x14ac:dyDescent="0.25">
      <c r="A357" s="12"/>
    </row>
    <row r="358" spans="1:1" s="3" customFormat="1" x14ac:dyDescent="0.25">
      <c r="A358" s="12"/>
    </row>
    <row r="359" spans="1:1" s="3" customFormat="1" x14ac:dyDescent="0.25">
      <c r="A359" s="12"/>
    </row>
    <row r="360" spans="1:1" s="3" customFormat="1" x14ac:dyDescent="0.25">
      <c r="A360" s="12"/>
    </row>
    <row r="361" spans="1:1" s="3" customFormat="1" x14ac:dyDescent="0.25">
      <c r="A361" s="12"/>
    </row>
    <row r="362" spans="1:1" s="3" customFormat="1" x14ac:dyDescent="0.25">
      <c r="A362" s="12"/>
    </row>
    <row r="363" spans="1:1" s="3" customFormat="1" x14ac:dyDescent="0.25">
      <c r="A363" s="12"/>
    </row>
    <row r="364" spans="1:1" s="3" customFormat="1" x14ac:dyDescent="0.25">
      <c r="A364" s="12"/>
    </row>
    <row r="365" spans="1:1" s="3" customFormat="1" x14ac:dyDescent="0.25">
      <c r="A365" s="12"/>
    </row>
    <row r="366" spans="1:1" s="3" customFormat="1" x14ac:dyDescent="0.25">
      <c r="A366" s="12"/>
    </row>
    <row r="367" spans="1:1" s="3" customFormat="1" x14ac:dyDescent="0.25">
      <c r="A367" s="12"/>
    </row>
    <row r="368" spans="1:1" s="3" customFormat="1" x14ac:dyDescent="0.25">
      <c r="A368" s="12"/>
    </row>
    <row r="369" spans="1:1" s="3" customFormat="1" x14ac:dyDescent="0.25">
      <c r="A369" s="12"/>
    </row>
    <row r="370" spans="1:1" s="3" customFormat="1" x14ac:dyDescent="0.25">
      <c r="A370" s="12"/>
    </row>
    <row r="371" spans="1:1" s="3" customFormat="1" x14ac:dyDescent="0.25">
      <c r="A371" s="12"/>
    </row>
    <row r="372" spans="1:1" s="3" customFormat="1" x14ac:dyDescent="0.25">
      <c r="A372" s="12"/>
    </row>
    <row r="373" spans="1:1" s="3" customFormat="1" x14ac:dyDescent="0.25">
      <c r="A373" s="12"/>
    </row>
    <row r="374" spans="1:1" s="3" customFormat="1" x14ac:dyDescent="0.25">
      <c r="A374" s="12"/>
    </row>
    <row r="375" spans="1:1" s="3" customFormat="1" x14ac:dyDescent="0.25">
      <c r="A375" s="12"/>
    </row>
    <row r="376" spans="1:1" s="3" customFormat="1" x14ac:dyDescent="0.25">
      <c r="A376" s="12"/>
    </row>
    <row r="377" spans="1:1" s="3" customFormat="1" x14ac:dyDescent="0.25">
      <c r="A377" s="12"/>
    </row>
    <row r="378" spans="1:1" s="3" customFormat="1" x14ac:dyDescent="0.25">
      <c r="A378" s="12"/>
    </row>
    <row r="379" spans="1:1" s="3" customFormat="1" x14ac:dyDescent="0.25">
      <c r="A379" s="12"/>
    </row>
    <row r="380" spans="1:1" s="3" customFormat="1" x14ac:dyDescent="0.25">
      <c r="A380" s="12"/>
    </row>
    <row r="381" spans="1:1" s="3" customFormat="1" x14ac:dyDescent="0.25">
      <c r="A381" s="12"/>
    </row>
    <row r="382" spans="1:1" s="3" customFormat="1" x14ac:dyDescent="0.25">
      <c r="A382" s="12"/>
    </row>
    <row r="383" spans="1:1" s="3" customFormat="1" x14ac:dyDescent="0.25">
      <c r="A383" s="12"/>
    </row>
    <row r="384" spans="1:1" s="3" customFormat="1" x14ac:dyDescent="0.25">
      <c r="A384" s="12"/>
    </row>
    <row r="385" spans="1:1" s="3" customFormat="1" x14ac:dyDescent="0.25">
      <c r="A385" s="12"/>
    </row>
    <row r="386" spans="1:1" s="3" customFormat="1" x14ac:dyDescent="0.25">
      <c r="A386" s="12"/>
    </row>
    <row r="387" spans="1:1" s="3" customFormat="1" x14ac:dyDescent="0.25">
      <c r="A387" s="12"/>
    </row>
    <row r="388" spans="1:1" s="3" customFormat="1" x14ac:dyDescent="0.25">
      <c r="A388" s="12"/>
    </row>
    <row r="389" spans="1:1" s="3" customFormat="1" x14ac:dyDescent="0.25">
      <c r="A389" s="12"/>
    </row>
    <row r="390" spans="1:1" s="3" customFormat="1" x14ac:dyDescent="0.25">
      <c r="A390" s="12"/>
    </row>
    <row r="391" spans="1:1" s="3" customFormat="1" x14ac:dyDescent="0.25">
      <c r="A391" s="12"/>
    </row>
    <row r="392" spans="1:1" s="3" customFormat="1" x14ac:dyDescent="0.25">
      <c r="A392" s="12"/>
    </row>
    <row r="393" spans="1:1" s="3" customFormat="1" x14ac:dyDescent="0.25">
      <c r="A393" s="12"/>
    </row>
    <row r="394" spans="1:1" s="3" customFormat="1" x14ac:dyDescent="0.25">
      <c r="A394" s="12"/>
    </row>
    <row r="395" spans="1:1" s="3" customFormat="1" x14ac:dyDescent="0.25">
      <c r="A395" s="12"/>
    </row>
    <row r="396" spans="1:1" s="3" customFormat="1" x14ac:dyDescent="0.25">
      <c r="A396" s="12"/>
    </row>
    <row r="397" spans="1:1" s="3" customFormat="1" x14ac:dyDescent="0.25">
      <c r="A397" s="12"/>
    </row>
    <row r="398" spans="1:1" s="3" customFormat="1" x14ac:dyDescent="0.25">
      <c r="A398" s="12"/>
    </row>
    <row r="399" spans="1:1" s="3" customFormat="1" x14ac:dyDescent="0.25">
      <c r="A399" s="12"/>
    </row>
    <row r="400" spans="1:1" s="3" customFormat="1" x14ac:dyDescent="0.25">
      <c r="A400" s="12"/>
    </row>
    <row r="401" spans="1:1" s="3" customFormat="1" x14ac:dyDescent="0.25">
      <c r="A401" s="12"/>
    </row>
    <row r="402" spans="1:1" s="3" customFormat="1" x14ac:dyDescent="0.25">
      <c r="A402" s="12"/>
    </row>
    <row r="403" spans="1:1" s="3" customFormat="1" x14ac:dyDescent="0.25">
      <c r="A403" s="12"/>
    </row>
    <row r="404" spans="1:1" s="3" customFormat="1" x14ac:dyDescent="0.25">
      <c r="A404" s="12"/>
    </row>
    <row r="405" spans="1:1" s="3" customFormat="1" x14ac:dyDescent="0.25">
      <c r="A405" s="12"/>
    </row>
    <row r="406" spans="1:1" s="3" customFormat="1" x14ac:dyDescent="0.25">
      <c r="A406" s="12"/>
    </row>
    <row r="407" spans="1:1" s="3" customFormat="1" x14ac:dyDescent="0.25">
      <c r="A407" s="12"/>
    </row>
    <row r="408" spans="1:1" s="3" customFormat="1" x14ac:dyDescent="0.25">
      <c r="A408" s="12"/>
    </row>
    <row r="409" spans="1:1" s="3" customFormat="1" x14ac:dyDescent="0.25">
      <c r="A409" s="12"/>
    </row>
    <row r="410" spans="1:1" s="3" customFormat="1" x14ac:dyDescent="0.25">
      <c r="A410" s="12"/>
    </row>
    <row r="411" spans="1:1" s="3" customFormat="1" x14ac:dyDescent="0.25">
      <c r="A411" s="12"/>
    </row>
    <row r="412" spans="1:1" s="3" customFormat="1" x14ac:dyDescent="0.25">
      <c r="A412" s="12"/>
    </row>
    <row r="413" spans="1:1" s="3" customFormat="1" x14ac:dyDescent="0.25">
      <c r="A413" s="12"/>
    </row>
    <row r="414" spans="1:1" s="3" customFormat="1" x14ac:dyDescent="0.25">
      <c r="A414" s="12"/>
    </row>
    <row r="415" spans="1:1" s="3" customFormat="1" x14ac:dyDescent="0.25">
      <c r="A415" s="12"/>
    </row>
    <row r="416" spans="1:1" s="3" customFormat="1" x14ac:dyDescent="0.25">
      <c r="A416" s="12"/>
    </row>
    <row r="417" spans="1:1" s="3" customFormat="1" x14ac:dyDescent="0.25">
      <c r="A417" s="12"/>
    </row>
    <row r="418" spans="1:1" s="3" customFormat="1" x14ac:dyDescent="0.25">
      <c r="A418" s="12"/>
    </row>
    <row r="419" spans="1:1" s="3" customFormat="1" x14ac:dyDescent="0.25">
      <c r="A419" s="12"/>
    </row>
    <row r="420" spans="1:1" s="3" customFormat="1" x14ac:dyDescent="0.25">
      <c r="A420" s="12"/>
    </row>
    <row r="421" spans="1:1" s="3" customFormat="1" x14ac:dyDescent="0.25">
      <c r="A421" s="12"/>
    </row>
    <row r="422" spans="1:1" s="3" customFormat="1" x14ac:dyDescent="0.25">
      <c r="A422" s="12"/>
    </row>
    <row r="423" spans="1:1" s="3" customFormat="1" x14ac:dyDescent="0.25">
      <c r="A423" s="12"/>
    </row>
    <row r="424" spans="1:1" s="3" customFormat="1" x14ac:dyDescent="0.25">
      <c r="A424" s="12"/>
    </row>
    <row r="425" spans="1:1" s="3" customFormat="1" x14ac:dyDescent="0.25">
      <c r="A425" s="12"/>
    </row>
    <row r="426" spans="1:1" s="3" customFormat="1" x14ac:dyDescent="0.25">
      <c r="A426" s="12"/>
    </row>
    <row r="427" spans="1:1" s="3" customFormat="1" x14ac:dyDescent="0.25">
      <c r="A427" s="12"/>
    </row>
    <row r="428" spans="1:1" s="3" customFormat="1" x14ac:dyDescent="0.25">
      <c r="A428" s="12"/>
    </row>
    <row r="429" spans="1:1" s="3" customFormat="1" x14ac:dyDescent="0.25">
      <c r="A429" s="12"/>
    </row>
    <row r="430" spans="1:1" s="3" customFormat="1" x14ac:dyDescent="0.25">
      <c r="A430" s="12"/>
    </row>
    <row r="431" spans="1:1" s="3" customFormat="1" x14ac:dyDescent="0.25">
      <c r="A431" s="12"/>
    </row>
    <row r="432" spans="1:1" s="3" customFormat="1" x14ac:dyDescent="0.25">
      <c r="A432" s="12"/>
    </row>
    <row r="433" spans="1:1" s="3" customFormat="1" x14ac:dyDescent="0.25">
      <c r="A433" s="12"/>
    </row>
    <row r="434" spans="1:1" s="3" customFormat="1" x14ac:dyDescent="0.25">
      <c r="A434" s="12"/>
    </row>
    <row r="435" spans="1:1" s="3" customFormat="1" x14ac:dyDescent="0.25">
      <c r="A435" s="12"/>
    </row>
    <row r="436" spans="1:1" s="3" customFormat="1" x14ac:dyDescent="0.25">
      <c r="A436" s="12"/>
    </row>
    <row r="437" spans="1:1" s="3" customFormat="1" x14ac:dyDescent="0.25">
      <c r="A437" s="12"/>
    </row>
    <row r="438" spans="1:1" s="3" customFormat="1" x14ac:dyDescent="0.25">
      <c r="A438" s="12"/>
    </row>
    <row r="439" spans="1:1" s="3" customFormat="1" x14ac:dyDescent="0.25">
      <c r="A439" s="12"/>
    </row>
    <row r="440" spans="1:1" s="3" customFormat="1" x14ac:dyDescent="0.25">
      <c r="A440" s="12"/>
    </row>
    <row r="441" spans="1:1" s="3" customFormat="1" x14ac:dyDescent="0.25">
      <c r="A441" s="12"/>
    </row>
    <row r="442" spans="1:1" s="3" customFormat="1" x14ac:dyDescent="0.25">
      <c r="A442" s="12"/>
    </row>
    <row r="443" spans="1:1" s="3" customFormat="1" x14ac:dyDescent="0.25">
      <c r="A443" s="12"/>
    </row>
    <row r="444" spans="1:1" s="3" customFormat="1" x14ac:dyDescent="0.25">
      <c r="A444" s="12"/>
    </row>
    <row r="445" spans="1:1" s="3" customFormat="1" x14ac:dyDescent="0.25">
      <c r="A445" s="12"/>
    </row>
    <row r="446" spans="1:1" s="3" customFormat="1" x14ac:dyDescent="0.25">
      <c r="A446" s="12"/>
    </row>
    <row r="447" spans="1:1" s="3" customFormat="1" x14ac:dyDescent="0.25">
      <c r="A447" s="12"/>
    </row>
    <row r="448" spans="1:1" s="3" customFormat="1" x14ac:dyDescent="0.25">
      <c r="A448" s="12"/>
    </row>
    <row r="449" spans="1:1" s="3" customFormat="1" x14ac:dyDescent="0.25">
      <c r="A449" s="12"/>
    </row>
    <row r="450" spans="1:1" s="3" customFormat="1" x14ac:dyDescent="0.25">
      <c r="A450" s="12"/>
    </row>
    <row r="451" spans="1:1" s="3" customFormat="1" x14ac:dyDescent="0.25">
      <c r="A451" s="12"/>
    </row>
    <row r="452" spans="1:1" s="3" customFormat="1" x14ac:dyDescent="0.25">
      <c r="A452" s="12"/>
    </row>
    <row r="453" spans="1:1" s="3" customFormat="1" x14ac:dyDescent="0.25">
      <c r="A453" s="12"/>
    </row>
    <row r="454" spans="1:1" s="3" customFormat="1" x14ac:dyDescent="0.25">
      <c r="A454" s="12"/>
    </row>
    <row r="455" spans="1:1" s="3" customFormat="1" x14ac:dyDescent="0.25">
      <c r="A455" s="12"/>
    </row>
    <row r="456" spans="1:1" s="3" customFormat="1" x14ac:dyDescent="0.25">
      <c r="A456" s="12"/>
    </row>
    <row r="457" spans="1:1" s="3" customFormat="1" x14ac:dyDescent="0.25">
      <c r="A457" s="12"/>
    </row>
    <row r="458" spans="1:1" s="3" customFormat="1" x14ac:dyDescent="0.25">
      <c r="A458" s="12"/>
    </row>
    <row r="459" spans="1:1" s="3" customFormat="1" x14ac:dyDescent="0.25">
      <c r="A459" s="12"/>
    </row>
    <row r="460" spans="1:1" s="3" customFormat="1" x14ac:dyDescent="0.25">
      <c r="A460" s="12"/>
    </row>
    <row r="461" spans="1:1" s="3" customFormat="1" x14ac:dyDescent="0.25">
      <c r="A461" s="12"/>
    </row>
    <row r="462" spans="1:1" s="3" customFormat="1" x14ac:dyDescent="0.25">
      <c r="A462" s="12"/>
    </row>
    <row r="463" spans="1:1" s="3" customFormat="1" x14ac:dyDescent="0.25">
      <c r="A463" s="12"/>
    </row>
    <row r="464" spans="1:1" s="3" customFormat="1" x14ac:dyDescent="0.25">
      <c r="A464" s="12"/>
    </row>
    <row r="465" spans="1:1" s="3" customFormat="1" x14ac:dyDescent="0.25">
      <c r="A465" s="12"/>
    </row>
    <row r="466" spans="1:1" s="3" customFormat="1" x14ac:dyDescent="0.25">
      <c r="A466" s="12"/>
    </row>
    <row r="467" spans="1:1" s="3" customFormat="1" x14ac:dyDescent="0.25">
      <c r="A467" s="12"/>
    </row>
    <row r="468" spans="1:1" s="3" customFormat="1" x14ac:dyDescent="0.25">
      <c r="A468" s="12"/>
    </row>
    <row r="469" spans="1:1" s="3" customFormat="1" x14ac:dyDescent="0.25">
      <c r="A469" s="12"/>
    </row>
    <row r="470" spans="1:1" s="3" customFormat="1" x14ac:dyDescent="0.25">
      <c r="A470" s="12"/>
    </row>
    <row r="471" spans="1:1" s="3" customFormat="1" x14ac:dyDescent="0.25">
      <c r="A471" s="12"/>
    </row>
    <row r="472" spans="1:1" s="3" customFormat="1" x14ac:dyDescent="0.25">
      <c r="A472" s="12"/>
    </row>
    <row r="473" spans="1:1" s="3" customFormat="1" x14ac:dyDescent="0.25">
      <c r="A473" s="12"/>
    </row>
    <row r="474" spans="1:1" s="3" customFormat="1" x14ac:dyDescent="0.25">
      <c r="A474" s="12"/>
    </row>
    <row r="475" spans="1:1" s="3" customFormat="1" x14ac:dyDescent="0.25">
      <c r="A475" s="12"/>
    </row>
    <row r="476" spans="1:1" s="3" customFormat="1" x14ac:dyDescent="0.25">
      <c r="A476" s="12"/>
    </row>
    <row r="477" spans="1:1" s="3" customFormat="1" x14ac:dyDescent="0.25">
      <c r="A477" s="12"/>
    </row>
    <row r="478" spans="1:1" s="3" customFormat="1" x14ac:dyDescent="0.25">
      <c r="A478" s="12"/>
    </row>
    <row r="479" spans="1:1" s="3" customFormat="1" x14ac:dyDescent="0.25">
      <c r="A479" s="12"/>
    </row>
    <row r="480" spans="1:1" s="3" customFormat="1" x14ac:dyDescent="0.25">
      <c r="A480" s="12"/>
    </row>
    <row r="481" spans="1:1" s="3" customFormat="1" x14ac:dyDescent="0.25">
      <c r="A481" s="12"/>
    </row>
    <row r="482" spans="1:1" s="3" customFormat="1" x14ac:dyDescent="0.25">
      <c r="A482" s="12"/>
    </row>
    <row r="483" spans="1:1" s="3" customFormat="1" x14ac:dyDescent="0.25">
      <c r="A483" s="12"/>
    </row>
    <row r="484" spans="1:1" s="3" customFormat="1" x14ac:dyDescent="0.25">
      <c r="A484" s="12"/>
    </row>
    <row r="485" spans="1:1" s="3" customFormat="1" x14ac:dyDescent="0.25">
      <c r="A485" s="12"/>
    </row>
    <row r="486" spans="1:1" s="3" customFormat="1" x14ac:dyDescent="0.25">
      <c r="A486" s="12"/>
    </row>
    <row r="487" spans="1:1" s="3" customFormat="1" x14ac:dyDescent="0.25">
      <c r="A487" s="12"/>
    </row>
    <row r="488" spans="1:1" s="3" customFormat="1" x14ac:dyDescent="0.25">
      <c r="A488" s="12"/>
    </row>
    <row r="489" spans="1:1" s="3" customFormat="1" x14ac:dyDescent="0.25">
      <c r="A489" s="12"/>
    </row>
    <row r="490" spans="1:1" s="3" customFormat="1" x14ac:dyDescent="0.25">
      <c r="A490" s="12"/>
    </row>
    <row r="491" spans="1:1" s="3" customFormat="1" x14ac:dyDescent="0.25">
      <c r="A491" s="12"/>
    </row>
    <row r="492" spans="1:1" s="3" customFormat="1" x14ac:dyDescent="0.25">
      <c r="A492" s="12"/>
    </row>
    <row r="493" spans="1:1" s="3" customFormat="1" x14ac:dyDescent="0.25">
      <c r="A493" s="12"/>
    </row>
    <row r="494" spans="1:1" s="3" customFormat="1" x14ac:dyDescent="0.25">
      <c r="A494" s="12"/>
    </row>
    <row r="495" spans="1:1" s="3" customFormat="1" x14ac:dyDescent="0.25">
      <c r="A495" s="12"/>
    </row>
    <row r="496" spans="1:1" s="3" customFormat="1" x14ac:dyDescent="0.25">
      <c r="A496" s="12"/>
    </row>
    <row r="497" spans="1:2" s="3" customFormat="1" x14ac:dyDescent="0.25">
      <c r="A497" s="12"/>
    </row>
    <row r="498" spans="1:2" s="3" customFormat="1" x14ac:dyDescent="0.25">
      <c r="A498" s="12"/>
    </row>
    <row r="499" spans="1:2" s="3" customFormat="1" x14ac:dyDescent="0.25">
      <c r="A499" s="12"/>
    </row>
    <row r="500" spans="1:2" s="3" customFormat="1" x14ac:dyDescent="0.25">
      <c r="A500" s="12"/>
    </row>
    <row r="501" spans="1:2" s="3" customFormat="1" x14ac:dyDescent="0.25">
      <c r="A501" s="12"/>
    </row>
    <row r="502" spans="1:2" x14ac:dyDescent="0.25">
      <c r="B502" s="3"/>
    </row>
    <row r="503" spans="1:2" x14ac:dyDescent="0.25">
      <c r="B503" s="3"/>
    </row>
    <row r="504" spans="1:2" x14ac:dyDescent="0.25">
      <c r="B504" s="3"/>
    </row>
    <row r="505" spans="1:2" x14ac:dyDescent="0.25">
      <c r="B505" s="3"/>
    </row>
    <row r="506" spans="1:2" x14ac:dyDescent="0.25">
      <c r="B506" s="3"/>
    </row>
    <row r="507" spans="1:2" x14ac:dyDescent="0.25">
      <c r="B507" s="3"/>
    </row>
    <row r="508" spans="1:2" x14ac:dyDescent="0.25">
      <c r="B508" s="3"/>
    </row>
    <row r="509" spans="1:2" x14ac:dyDescent="0.25">
      <c r="A509"/>
      <c r="B509" s="3"/>
    </row>
    <row r="510" spans="1:2" x14ac:dyDescent="0.25">
      <c r="A510"/>
      <c r="B510" s="3"/>
    </row>
    <row r="511" spans="1:2" x14ac:dyDescent="0.25">
      <c r="A511"/>
      <c r="B511" s="3"/>
    </row>
    <row r="512" spans="1:2" x14ac:dyDescent="0.25">
      <c r="A512"/>
      <c r="B512" s="3"/>
    </row>
    <row r="513" spans="1:2" x14ac:dyDescent="0.25">
      <c r="A513"/>
      <c r="B513" s="3"/>
    </row>
    <row r="514" spans="1:2" x14ac:dyDescent="0.25">
      <c r="A514"/>
      <c r="B514" s="3"/>
    </row>
    <row r="515" spans="1:2" x14ac:dyDescent="0.25">
      <c r="A515"/>
      <c r="B515" s="3"/>
    </row>
    <row r="516" spans="1:2" x14ac:dyDescent="0.25">
      <c r="A516"/>
      <c r="B516" s="3"/>
    </row>
    <row r="517" spans="1:2" x14ac:dyDescent="0.25">
      <c r="A517"/>
      <c r="B517" s="3"/>
    </row>
    <row r="518" spans="1:2" x14ac:dyDescent="0.25">
      <c r="A518"/>
      <c r="B518" s="3"/>
    </row>
    <row r="519" spans="1:2" x14ac:dyDescent="0.25">
      <c r="A519"/>
      <c r="B519" s="3"/>
    </row>
    <row r="520" spans="1:2" x14ac:dyDescent="0.25">
      <c r="A520"/>
      <c r="B520" s="3"/>
    </row>
    <row r="521" spans="1:2" x14ac:dyDescent="0.25">
      <c r="A521"/>
      <c r="B521" s="3"/>
    </row>
    <row r="522" spans="1:2" x14ac:dyDescent="0.25">
      <c r="A522"/>
      <c r="B522" s="3"/>
    </row>
    <row r="523" spans="1:2" x14ac:dyDescent="0.25">
      <c r="A523"/>
      <c r="B523" s="3"/>
    </row>
    <row r="524" spans="1:2" x14ac:dyDescent="0.25">
      <c r="A524"/>
      <c r="B524" s="3"/>
    </row>
  </sheetData>
  <mergeCells count="18">
    <mergeCell ref="H7:L7"/>
    <mergeCell ref="H55:K55"/>
    <mergeCell ref="H64:K64"/>
    <mergeCell ref="H1:L1"/>
    <mergeCell ref="H2:H5"/>
    <mergeCell ref="I2:I5"/>
    <mergeCell ref="J2:J5"/>
    <mergeCell ref="K2:K5"/>
    <mergeCell ref="L2:L5"/>
    <mergeCell ref="A7:E7"/>
    <mergeCell ref="A55:D55"/>
    <mergeCell ref="A64:D64"/>
    <mergeCell ref="A1:E1"/>
    <mergeCell ref="A2:A5"/>
    <mergeCell ref="B2:B5"/>
    <mergeCell ref="C2:C5"/>
    <mergeCell ref="D2:D5"/>
    <mergeCell ref="E2:E5"/>
  </mergeCells>
  <pageMargins left="0.7" right="0.7" top="0.75" bottom="0.75" header="0.3" footer="0.3"/>
  <pageSetup paperSize="9" orientation="portrait" horizontalDpi="4294967294" verticalDpi="4294967294" r:id="rId1"/>
  <ignoredErrors>
    <ignoredError sqref="E4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Обща примерна техн. карта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2023-12-12T09:39:25Z</dcterms:modified>
</cp:coreProperties>
</file>