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505" yWindow="-15" windowWidth="11550" windowHeight="9480"/>
  </bookViews>
  <sheets>
    <sheet name="Sheet2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F101" i="2" l="1"/>
  <c r="F98" i="2"/>
  <c r="F97" i="2"/>
  <c r="F86" i="2"/>
  <c r="F87" i="2"/>
  <c r="F88" i="2"/>
  <c r="F89" i="2"/>
  <c r="F90" i="2"/>
  <c r="F91" i="2"/>
  <c r="F92" i="2"/>
  <c r="F85" i="2"/>
  <c r="F81" i="2"/>
  <c r="F80" i="2"/>
  <c r="F77" i="2"/>
  <c r="F76" i="2"/>
  <c r="F72" i="2"/>
  <c r="F68" i="2"/>
  <c r="F69" i="2"/>
  <c r="F70" i="2"/>
  <c r="F71" i="2"/>
  <c r="F67" i="2"/>
  <c r="F57" i="2"/>
  <c r="F58" i="2"/>
  <c r="F59" i="2"/>
  <c r="F60" i="2"/>
  <c r="F61" i="2"/>
  <c r="F62" i="2"/>
  <c r="F63" i="2"/>
  <c r="F51" i="2"/>
  <c r="F52" i="2"/>
  <c r="F53" i="2"/>
  <c r="F54" i="2"/>
  <c r="F55" i="2"/>
  <c r="F56" i="2"/>
  <c r="F50" i="2"/>
  <c r="F47" i="2" l="1"/>
  <c r="F29" i="2"/>
  <c r="F17" i="2"/>
  <c r="F11" i="2"/>
  <c r="F43" i="2" l="1"/>
  <c r="F20" i="2" l="1"/>
  <c r="F19" i="2"/>
  <c r="F26" i="2"/>
  <c r="F10" i="2"/>
  <c r="F96" i="2" l="1"/>
  <c r="G101" i="2" s="1"/>
  <c r="G63" i="2" l="1"/>
  <c r="H101" i="2" l="1"/>
  <c r="H63" i="2" l="1"/>
</calcChain>
</file>

<file path=xl/sharedStrings.xml><?xml version="1.0" encoding="utf-8"?>
<sst xmlns="http://schemas.openxmlformats.org/spreadsheetml/2006/main" count="179" uniqueCount="111">
  <si>
    <t>Показател</t>
  </si>
  <si>
    <t>Мярка</t>
  </si>
  <si>
    <t>Единична цена, лева</t>
  </si>
  <si>
    <t>Количество общо</t>
  </si>
  <si>
    <t>лева</t>
  </si>
  <si>
    <t>1. Разходи  за сочни фуражи, в т. ч.:</t>
  </si>
  <si>
    <t xml:space="preserve"> - царевичен силаж</t>
  </si>
  <si>
    <t>кг</t>
  </si>
  <si>
    <t>- силаж от тревни смески</t>
  </si>
  <si>
    <t>- цвекло</t>
  </si>
  <si>
    <t>-други</t>
  </si>
  <si>
    <t>2. Разходи за зелени фуражи, в т.ч.:</t>
  </si>
  <si>
    <t>- люцерна</t>
  </si>
  <si>
    <t>- други</t>
  </si>
  <si>
    <t>3. Разходи за паша (пасищна трева)</t>
  </si>
  <si>
    <t>4. Разходи за груби фуражи, в т. ч.:</t>
  </si>
  <si>
    <t xml:space="preserve">- люцерново сено </t>
  </si>
  <si>
    <t xml:space="preserve"> - ливадно сено </t>
  </si>
  <si>
    <t>5. Разходи за зърнени фуражи в т.ч.</t>
  </si>
  <si>
    <t>- комбинирана смеска (закупена от фуражен завод)</t>
  </si>
  <si>
    <t>- царевица - зърно</t>
  </si>
  <si>
    <t xml:space="preserve">- пшеница </t>
  </si>
  <si>
    <t>- ечемик</t>
  </si>
  <si>
    <t>- тритикале</t>
  </si>
  <si>
    <t>- овес</t>
  </si>
  <si>
    <t>6. Разход за отпадъци от зърно, в т.ч.</t>
  </si>
  <si>
    <t>- пшенични трици</t>
  </si>
  <si>
    <t>- пшенични отсевки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</si>
  <si>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</si>
  <si>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</si>
  <si>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</si>
  <si>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</si>
  <si>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</si>
  <si>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8. Разходи за добавки, в т.ч.</t>
  </si>
  <si>
    <t>- витаминно-микроелементни премикси</t>
  </si>
  <si>
    <t>- ензимни добавки</t>
  </si>
  <si>
    <t>- сол (каменна, ситна)</t>
  </si>
  <si>
    <t>- захар</t>
  </si>
  <si>
    <t>- сода бикарбонат</t>
  </si>
  <si>
    <t xml:space="preserve"> - протектирана мазнина</t>
  </si>
  <si>
    <t xml:space="preserve"> - млекозаместител/мляко за изхранване на бозайници</t>
  </si>
  <si>
    <t>- глюкоза</t>
  </si>
  <si>
    <t xml:space="preserve">9. Разходи за медикаменти, дезинфекция, дезинсекция и дератизация </t>
  </si>
  <si>
    <t xml:space="preserve">10. Маркиране на животните </t>
  </si>
  <si>
    <t>11. Ветеринарно медицински прегледи</t>
  </si>
  <si>
    <t>11.1. Екарисаж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</si>
  <si>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</si>
  <si>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</si>
  <si>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</si>
  <si>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</si>
  <si>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</si>
  <si>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</si>
  <si>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</si>
  <si>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19. Поддържане и ремонт</t>
  </si>
  <si>
    <t>20. Такси, застраховки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</si>
  <si>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</si>
  <si>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</si>
  <si>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чдни/глава</t>
  </si>
  <si>
    <t>- съхранение на фуражите, при собствено производство</t>
  </si>
  <si>
    <t>-раздаване на фуражи с обикновено ремарке</t>
  </si>
  <si>
    <t>-раздаване на фуражи с фуражораздаващо ремарке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</si>
  <si>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</si>
  <si>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</si>
  <si>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</si>
  <si>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</si>
  <si>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</si>
  <si>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</si>
  <si>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</si>
  <si>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 обслужване на малки телета в клетки или агнета/ярета в млечен период на изкуствена майка/млечно такси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</si>
  <si>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</si>
  <si>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</si>
  <si>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</si>
  <si>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-обслужване от пастир на месодайна крава с приплод до отбиване  (ДПЖ месодайно с приплод до отбиване) при паша</t>
  </si>
  <si>
    <t>-обслужване от гледач на подрастващи животни до 1 година (ЕПЖ и ДПЖ)</t>
  </si>
  <si>
    <t>- обслужване от гледач на говеда за угояване от 1 до 2 години</t>
  </si>
  <si>
    <t>- обслужване от фуражир на подрастващи животни ЕПЖ и ДПЖ  и говеда за угояване до 2 години</t>
  </si>
  <si>
    <t>24. Разходи за труд и осигуровки - управление</t>
  </si>
  <si>
    <t>25. Рента и поддръжка на пасища</t>
  </si>
  <si>
    <t>26. Амортизации</t>
  </si>
  <si>
    <t>27. Лихви - за разходи и инвестиции</t>
  </si>
  <si>
    <t>ПРИХОДИ</t>
  </si>
  <si>
    <t>1.Продажба на мляко</t>
  </si>
  <si>
    <t>литри или килограми</t>
  </si>
  <si>
    <t>2.Продажба на разплодни животни от 12 до 22 месеца</t>
  </si>
  <si>
    <t>3. Продажба на приплод до 1 г.</t>
  </si>
  <si>
    <t>килограми (живо или трупно тегло)</t>
  </si>
  <si>
    <t>4. Продажба на угоено животно (12-24 месеца)</t>
  </si>
  <si>
    <t>5. Оборски тор</t>
  </si>
  <si>
    <t>6. Дял от бракуваните животни</t>
  </si>
  <si>
    <t>на глава на ден</t>
  </si>
  <si>
    <t>куб. м на глава на ден</t>
  </si>
  <si>
    <t>Разходи за труд и осигуровки /в производство/, в т.ч.:</t>
  </si>
  <si>
    <t>лева на ден</t>
  </si>
  <si>
    <t>лева/дка/на крава</t>
  </si>
  <si>
    <t xml:space="preserve">лв. на глава </t>
  </si>
  <si>
    <t>пшенична слама</t>
  </si>
  <si>
    <t>лв. на глава на ден</t>
  </si>
  <si>
    <t>лв на глава на ден</t>
  </si>
  <si>
    <t>люцернов сенаж</t>
  </si>
  <si>
    <t>порода: Кафяво, Симентал</t>
  </si>
  <si>
    <t xml:space="preserve">технология: </t>
  </si>
  <si>
    <t>Млечни крави осн. стадо</t>
  </si>
  <si>
    <t>оборно</t>
  </si>
  <si>
    <r>
      <t xml:space="preserve">7. Разходи за други индустриални отпадъци </t>
    </r>
    <r>
      <rPr>
        <sz val="11"/>
        <color theme="1"/>
        <rFont val="Arial Narrow"/>
        <family val="2"/>
        <charset val="204"/>
      </rPr>
      <t>(спиртоварна, бирена каша, меласа, отпадъци от захарна индустрия)</t>
    </r>
  </si>
  <si>
    <t>23. Други разходи - сертифициране</t>
  </si>
  <si>
    <t>за 1 бр. на ден</t>
  </si>
  <si>
    <t xml:space="preserve"> - поддържане на доилна техника и съоръжения за съхранение на млякото</t>
  </si>
  <si>
    <t>ечем. слама</t>
  </si>
  <si>
    <t xml:space="preserve"> - доене и профилактика на вимето;          - обслужване (почистване) на доилни апарати и доилна зала</t>
  </si>
  <si>
    <t xml:space="preserve"> -подготовка и транспортиране на фуражи и постеля</t>
  </si>
  <si>
    <t>Общо 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</si>
</sst>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rgb="FF000000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name val="Arial Narrow"/>
      <family val="2"/>
      <charset val="204"/>
    </font>
    <font>
      <b/>
      <i/>
      <sz val="11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5DFE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Border="1"/>
    <xf numFmtId="0" fontId="1" fillId="0" borderId="0" xfId="0" applyFont="1"/>
    <xf numFmtId="4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164" fontId="3" fillId="0" borderId="0" xfId="0" applyNumberFormat="1" applyFont="1"/>
    <xf numFmtId="0" fontId="6" fillId="0" borderId="1" xfId="0" applyFont="1" applyBorder="1"/>
    <xf numFmtId="2" fontId="6" fillId="0" borderId="1" xfId="0" applyNumberFormat="1" applyFont="1" applyBorder="1"/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2" fontId="6" fillId="0" borderId="5" xfId="0" applyNumberFormat="1" applyFont="1" applyBorder="1"/>
    <xf numFmtId="0" fontId="7" fillId="2" borderId="4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2" fontId="8" fillId="2" borderId="5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2" fontId="8" fillId="2" borderId="8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2" fontId="6" fillId="0" borderId="0" xfId="0" applyNumberFormat="1" applyFont="1" applyBorder="1"/>
    <xf numFmtId="0" fontId="6" fillId="0" borderId="0" xfId="0" applyFont="1" applyFill="1" applyBorder="1" applyAlignment="1">
      <alignment wrapText="1"/>
    </xf>
    <xf numFmtId="0" fontId="6" fillId="6" borderId="4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2" fontId="6" fillId="6" borderId="5" xfId="0" applyNumberFormat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3"/>
  <sheetViews>
    <sheetView tabSelected="1" zoomScale="90" zoomScaleNormal="90" workbookViewId="0">
      <selection activeCell="F3" sqref="F3:F7"/>
    </sheetView>
  </sheetViews>
  <sheetFormatPr defaultRowHeight="15" x14ac:dyDescent="0.25"/>
  <cols>
    <col min="2" max="2" width="32" customWidth="1"/>
    <col min="3" max="3" width="18.28515625" customWidth="1"/>
    <col min="4" max="4" width="17.7109375" customWidth="1"/>
    <col min="5" max="5" width="11.85546875" bestFit="1" customWidth="1"/>
    <col min="6" max="6" width="13.7109375" bestFit="1" customWidth="1"/>
    <col min="7" max="7" width="14.140625" style="2" customWidth="1"/>
    <col min="8" max="8" width="9.140625" style="2"/>
  </cols>
  <sheetData>
    <row r="1" spans="2:8" x14ac:dyDescent="0.25">
      <c r="B1" s="12" t="s">
        <v>101</v>
      </c>
      <c r="C1" s="12" t="s">
        <v>100</v>
      </c>
      <c r="D1" s="12" t="s">
        <v>102</v>
      </c>
      <c r="E1" s="12"/>
      <c r="F1" s="12" t="s">
        <v>105</v>
      </c>
    </row>
    <row r="2" spans="2:8" ht="15.75" thickBot="1" x14ac:dyDescent="0.3">
      <c r="B2" s="12" t="s">
        <v>99</v>
      </c>
      <c r="C2" s="12"/>
      <c r="D2" s="12"/>
      <c r="E2" s="12"/>
      <c r="F2" s="12"/>
    </row>
    <row r="3" spans="2:8" ht="15" customHeight="1" x14ac:dyDescent="0.25">
      <c r="B3" s="44" t="s">
        <v>0</v>
      </c>
      <c r="C3" s="46" t="s">
        <v>1</v>
      </c>
      <c r="D3" s="46" t="s">
        <v>2</v>
      </c>
      <c r="E3" s="46" t="s">
        <v>3</v>
      </c>
      <c r="F3" s="56" t="s">
        <v>110</v>
      </c>
    </row>
    <row r="4" spans="2:8" ht="15" customHeight="1" x14ac:dyDescent="0.25">
      <c r="B4" s="45"/>
      <c r="C4" s="47"/>
      <c r="D4" s="47"/>
      <c r="E4" s="47"/>
      <c r="F4" s="57"/>
    </row>
    <row r="5" spans="2:8" ht="15" customHeight="1" x14ac:dyDescent="0.25">
      <c r="B5" s="45"/>
      <c r="C5" s="47"/>
      <c r="D5" s="47"/>
      <c r="E5" s="47"/>
      <c r="F5" s="57"/>
    </row>
    <row r="6" spans="2:8" ht="15.75" customHeight="1" x14ac:dyDescent="0.25">
      <c r="B6" s="45"/>
      <c r="C6" s="47"/>
      <c r="D6" s="47"/>
      <c r="E6" s="47"/>
      <c r="F6" s="57"/>
    </row>
    <row r="7" spans="2:8" ht="16.5" customHeight="1" x14ac:dyDescent="0.25">
      <c r="B7" s="45"/>
      <c r="C7" s="47"/>
      <c r="D7" s="47"/>
      <c r="E7" s="47"/>
      <c r="F7" s="58"/>
    </row>
    <row r="8" spans="2:8" ht="15.75" customHeight="1" x14ac:dyDescent="0.25">
      <c r="B8" s="19">
        <v>1</v>
      </c>
      <c r="C8" s="13">
        <v>2</v>
      </c>
      <c r="D8" s="13">
        <v>3</v>
      </c>
      <c r="E8" s="13">
        <v>4</v>
      </c>
      <c r="F8" s="20">
        <v>5</v>
      </c>
    </row>
    <row r="9" spans="2:8" ht="45.75" customHeight="1" x14ac:dyDescent="0.25">
      <c r="B9" s="42" t="s">
        <v>5</v>
      </c>
      <c r="C9" s="43"/>
      <c r="D9" s="43"/>
      <c r="E9" s="43"/>
      <c r="F9" s="21"/>
    </row>
    <row r="10" spans="2:8" ht="23.25" customHeight="1" x14ac:dyDescent="0.25">
      <c r="B10" s="22" t="s">
        <v>6</v>
      </c>
      <c r="C10" s="11" t="s">
        <v>7</v>
      </c>
      <c r="D10" s="14"/>
      <c r="E10" s="14">
        <v>4.5</v>
      </c>
      <c r="F10" s="24">
        <f>(D10*E10)</f>
        <v>0</v>
      </c>
      <c r="H10" s="3"/>
    </row>
    <row r="11" spans="2:8" ht="25.5" customHeight="1" x14ac:dyDescent="0.25">
      <c r="B11" s="22" t="s">
        <v>8</v>
      </c>
      <c r="C11" s="11" t="s">
        <v>7</v>
      </c>
      <c r="D11" s="14"/>
      <c r="E11" s="14">
        <v>13</v>
      </c>
      <c r="F11" s="24">
        <f>(D11*E11)</f>
        <v>0</v>
      </c>
      <c r="H11" s="4"/>
    </row>
    <row r="12" spans="2:8" ht="16.5" x14ac:dyDescent="0.25">
      <c r="B12" s="22" t="s">
        <v>9</v>
      </c>
      <c r="C12" s="11"/>
      <c r="D12" s="14"/>
      <c r="E12" s="14"/>
      <c r="F12" s="24"/>
      <c r="H12" s="3"/>
    </row>
    <row r="13" spans="2:8" ht="15.75" customHeight="1" x14ac:dyDescent="0.25">
      <c r="B13" s="22" t="s">
        <v>10</v>
      </c>
      <c r="C13" s="11"/>
      <c r="D13" s="14"/>
      <c r="E13" s="14"/>
      <c r="F13" s="24"/>
    </row>
    <row r="14" spans="2:8" ht="30.75" customHeight="1" x14ac:dyDescent="0.25">
      <c r="B14" s="42" t="s">
        <v>11</v>
      </c>
      <c r="C14" s="43"/>
      <c r="D14" s="43"/>
      <c r="E14" s="43"/>
      <c r="F14" s="48"/>
    </row>
    <row r="15" spans="2:8" ht="16.5" x14ac:dyDescent="0.25">
      <c r="B15" s="22" t="s">
        <v>12</v>
      </c>
      <c r="C15" s="11" t="s">
        <v>7</v>
      </c>
      <c r="D15" s="14"/>
      <c r="E15" s="14"/>
      <c r="F15" s="24"/>
    </row>
    <row r="16" spans="2:8" ht="42" customHeight="1" x14ac:dyDescent="0.25">
      <c r="B16" s="22" t="s">
        <v>13</v>
      </c>
      <c r="C16" s="11" t="s">
        <v>7</v>
      </c>
      <c r="D16" s="14"/>
      <c r="E16" s="14"/>
      <c r="F16" s="24"/>
    </row>
    <row r="17" spans="2:6" ht="39.75" customHeight="1" x14ac:dyDescent="0.25">
      <c r="B17" s="23" t="s">
        <v>14</v>
      </c>
      <c r="C17" s="11" t="s">
        <v>97</v>
      </c>
      <c r="D17" s="14"/>
      <c r="E17" s="14">
        <v>27.5</v>
      </c>
      <c r="F17" s="24">
        <f>(D17*E17)</f>
        <v>0</v>
      </c>
    </row>
    <row r="18" spans="2:6" ht="16.5" x14ac:dyDescent="0.25">
      <c r="B18" s="42" t="s">
        <v>15</v>
      </c>
      <c r="C18" s="43"/>
      <c r="D18" s="43"/>
      <c r="E18" s="43"/>
      <c r="F18" s="48"/>
    </row>
    <row r="19" spans="2:6" ht="54" customHeight="1" x14ac:dyDescent="0.25">
      <c r="B19" s="22" t="s">
        <v>16</v>
      </c>
      <c r="C19" s="11" t="s">
        <v>7</v>
      </c>
      <c r="D19" s="14"/>
      <c r="E19" s="14">
        <v>1.6</v>
      </c>
      <c r="F19" s="24">
        <f>(D19*E19)</f>
        <v>0</v>
      </c>
    </row>
    <row r="20" spans="2:6" ht="45.75" customHeight="1" x14ac:dyDescent="0.25">
      <c r="B20" s="22" t="s">
        <v>17</v>
      </c>
      <c r="C20" s="11" t="s">
        <v>7</v>
      </c>
      <c r="D20" s="14"/>
      <c r="E20" s="14">
        <v>3.3</v>
      </c>
      <c r="F20" s="24">
        <f>(D20*E20)</f>
        <v>0</v>
      </c>
    </row>
    <row r="21" spans="2:6" ht="45.75" customHeight="1" x14ac:dyDescent="0.25">
      <c r="B21" s="22" t="s">
        <v>95</v>
      </c>
      <c r="C21" s="11" t="s">
        <v>7</v>
      </c>
      <c r="D21" s="14"/>
      <c r="E21" s="14"/>
      <c r="F21" s="24"/>
    </row>
    <row r="22" spans="2:6" ht="45.75" customHeight="1" x14ac:dyDescent="0.25">
      <c r="B22" s="22" t="s">
        <v>107</v>
      </c>
      <c r="C22" s="11" t="s">
        <v>7</v>
      </c>
      <c r="D22" s="14"/>
      <c r="E22" s="14"/>
      <c r="F22" s="24"/>
    </row>
    <row r="23" spans="2:6" ht="30.75" customHeight="1" x14ac:dyDescent="0.25">
      <c r="B23" s="22" t="s">
        <v>98</v>
      </c>
      <c r="C23" s="11" t="s">
        <v>7</v>
      </c>
      <c r="D23" s="14"/>
      <c r="E23" s="14"/>
      <c r="F23" s="24"/>
    </row>
    <row r="24" spans="2:6" ht="30.75" customHeight="1" x14ac:dyDescent="0.25">
      <c r="B24" s="42" t="s">
        <v>18</v>
      </c>
      <c r="C24" s="43"/>
      <c r="D24" s="43"/>
      <c r="E24" s="43"/>
      <c r="F24" s="48"/>
    </row>
    <row r="25" spans="2:6" ht="45.75" customHeight="1" x14ac:dyDescent="0.25">
      <c r="B25" s="22" t="s">
        <v>19</v>
      </c>
      <c r="C25" s="11" t="s">
        <v>7</v>
      </c>
      <c r="D25" s="14"/>
      <c r="E25" s="14"/>
      <c r="F25" s="24"/>
    </row>
    <row r="26" spans="2:6" ht="17.25" customHeight="1" x14ac:dyDescent="0.25">
      <c r="B26" s="22" t="s">
        <v>20</v>
      </c>
      <c r="C26" s="11" t="s">
        <v>7</v>
      </c>
      <c r="D26" s="14"/>
      <c r="E26" s="14">
        <v>0.75</v>
      </c>
      <c r="F26" s="24">
        <f>(D26*E26)</f>
        <v>0</v>
      </c>
    </row>
    <row r="27" spans="2:6" ht="15.75" customHeight="1" x14ac:dyDescent="0.25">
      <c r="B27" s="22" t="s">
        <v>21</v>
      </c>
      <c r="C27" s="11" t="s">
        <v>7</v>
      </c>
      <c r="D27" s="14"/>
      <c r="E27" s="14"/>
      <c r="F27" s="24"/>
    </row>
    <row r="28" spans="2:6" ht="52.5" customHeight="1" x14ac:dyDescent="0.25">
      <c r="B28" s="22" t="s">
        <v>22</v>
      </c>
      <c r="C28" s="11" t="s">
        <v>7</v>
      </c>
      <c r="D28" s="14"/>
      <c r="E28" s="14"/>
      <c r="F28" s="24"/>
    </row>
    <row r="29" spans="2:6" ht="28.5" customHeight="1" x14ac:dyDescent="0.25">
      <c r="B29" s="22" t="s">
        <v>23</v>
      </c>
      <c r="C29" s="11" t="s">
        <v>7</v>
      </c>
      <c r="D29" s="14"/>
      <c r="E29" s="14">
        <v>1</v>
      </c>
      <c r="F29" s="24">
        <f>(D29*E29)</f>
        <v>0</v>
      </c>
    </row>
    <row r="30" spans="2:6" ht="30.75" customHeight="1" x14ac:dyDescent="0.25">
      <c r="B30" s="22" t="s">
        <v>24</v>
      </c>
      <c r="C30" s="11" t="s">
        <v>7</v>
      </c>
      <c r="D30" s="14"/>
      <c r="E30" s="14"/>
      <c r="F30" s="24"/>
    </row>
    <row r="31" spans="2:6" ht="16.5" x14ac:dyDescent="0.25">
      <c r="B31" s="42" t="s">
        <v>25</v>
      </c>
      <c r="C31" s="43"/>
      <c r="D31" s="43"/>
      <c r="E31" s="43"/>
      <c r="F31" s="48"/>
    </row>
    <row r="32" spans="2:6" ht="45.75" customHeight="1" x14ac:dyDescent="0.25">
      <c r="B32" s="22" t="s">
        <v>26</v>
      </c>
      <c r="C32" s="11" t="s">
        <v>7</v>
      </c>
      <c r="D32" s="14"/>
      <c r="E32" s="14"/>
      <c r="F32" s="24"/>
    </row>
    <row r="33" spans="2:6" ht="34.5" customHeight="1" x14ac:dyDescent="0.25">
      <c r="B33" s="22" t="s">
        <v>27</v>
      </c>
      <c r="C33" s="11" t="s">
        <v>7</v>
      </c>
      <c r="D33" s="14"/>
      <c r="E33" s="14"/>
      <c r="F33" s="24"/>
    </row>
    <row r="34" spans="2:6" ht="28.5" customHeight="1" x14ac:dyDescent="0.25">
      <c r="B34" s="22" t="s">
        <v>28</v>
      </c>
      <c r="C34" s="11" t="s">
        <v>7</v>
      </c>
      <c r="D34" s="14"/>
      <c r="E34" s="14"/>
      <c r="F34" s="24"/>
    </row>
    <row r="35" spans="2:6" ht="29.25" customHeight="1" x14ac:dyDescent="0.25">
      <c r="B35" s="22" t="s">
        <v>29</v>
      </c>
      <c r="C35" s="11" t="s">
        <v>7</v>
      </c>
      <c r="D35" s="14"/>
      <c r="E35" s="14"/>
      <c r="F35" s="24"/>
    </row>
    <row r="36" spans="2:6" ht="29.25" customHeight="1" x14ac:dyDescent="0.25">
      <c r="B36" s="22" t="s">
        <v>30</v>
      </c>
      <c r="C36" s="11" t="s">
        <v>7</v>
      </c>
      <c r="D36" s="14"/>
      <c r="E36" s="14"/>
      <c r="F36" s="24"/>
    </row>
    <row r="37" spans="2:6" ht="30.75" customHeight="1" x14ac:dyDescent="0.25">
      <c r="B37" s="22" t="s">
        <v>31</v>
      </c>
      <c r="C37" s="11" t="s">
        <v>7</v>
      </c>
      <c r="D37" s="14"/>
      <c r="E37" s="14"/>
      <c r="F37" s="24"/>
    </row>
    <row r="38" spans="2:6" ht="42" customHeight="1" x14ac:dyDescent="0.25">
      <c r="B38" s="22" t="s">
        <v>32</v>
      </c>
      <c r="C38" s="11" t="s">
        <v>7</v>
      </c>
      <c r="D38" s="14"/>
      <c r="E38" s="14"/>
      <c r="F38" s="24"/>
    </row>
    <row r="39" spans="2:6" ht="84" customHeight="1" x14ac:dyDescent="0.25">
      <c r="B39" s="23" t="s">
        <v>103</v>
      </c>
      <c r="C39" s="11" t="s">
        <v>7</v>
      </c>
      <c r="D39" s="14"/>
      <c r="E39" s="14"/>
      <c r="F39" s="24"/>
    </row>
    <row r="40" spans="2:6" ht="30.75" customHeight="1" x14ac:dyDescent="0.25">
      <c r="B40" s="42" t="s">
        <v>33</v>
      </c>
      <c r="C40" s="43"/>
      <c r="D40" s="43"/>
      <c r="E40" s="43"/>
      <c r="F40" s="48"/>
    </row>
    <row r="41" spans="2:6" ht="75.75" customHeight="1" x14ac:dyDescent="0.25">
      <c r="B41" s="22" t="s">
        <v>34</v>
      </c>
      <c r="C41" s="11" t="s">
        <v>96</v>
      </c>
      <c r="D41" s="14"/>
      <c r="E41" s="14"/>
      <c r="F41" s="24"/>
    </row>
    <row r="42" spans="2:6" ht="48" customHeight="1" x14ac:dyDescent="0.25">
      <c r="B42" s="22" t="s">
        <v>35</v>
      </c>
      <c r="C42" s="11" t="s">
        <v>96</v>
      </c>
      <c r="D42" s="14"/>
      <c r="E42" s="14"/>
      <c r="F42" s="24"/>
    </row>
    <row r="43" spans="2:6" ht="15.75" customHeight="1" x14ac:dyDescent="0.25">
      <c r="B43" s="22" t="s">
        <v>36</v>
      </c>
      <c r="C43" s="11" t="s">
        <v>96</v>
      </c>
      <c r="D43" s="14"/>
      <c r="E43" s="14">
        <v>7.0000000000000007E-2</v>
      </c>
      <c r="F43" s="24">
        <f>D43*E43</f>
        <v>0</v>
      </c>
    </row>
    <row r="44" spans="2:6" ht="29.25" customHeight="1" x14ac:dyDescent="0.25">
      <c r="B44" s="22" t="s">
        <v>37</v>
      </c>
      <c r="C44" s="11"/>
      <c r="D44" s="14"/>
      <c r="E44" s="14"/>
      <c r="F44" s="24"/>
    </row>
    <row r="45" spans="2:6" ht="15.75" customHeight="1" x14ac:dyDescent="0.25">
      <c r="B45" s="22" t="s">
        <v>38</v>
      </c>
      <c r="C45" s="11" t="s">
        <v>96</v>
      </c>
      <c r="D45" s="14"/>
      <c r="E45" s="14"/>
      <c r="F45" s="24"/>
    </row>
    <row r="46" spans="2:6" ht="33.75" customHeight="1" x14ac:dyDescent="0.25">
      <c r="B46" s="22" t="s">
        <v>39</v>
      </c>
      <c r="C46" s="11" t="s">
        <v>7</v>
      </c>
      <c r="D46" s="14"/>
      <c r="E46" s="14"/>
      <c r="F46" s="24"/>
    </row>
    <row r="47" spans="2:6" ht="57" customHeight="1" x14ac:dyDescent="0.25">
      <c r="B47" s="22" t="s">
        <v>40</v>
      </c>
      <c r="C47" s="11" t="s">
        <v>7</v>
      </c>
      <c r="D47" s="14"/>
      <c r="E47" s="14">
        <v>1.23</v>
      </c>
      <c r="F47" s="24">
        <f>D47*E47</f>
        <v>0</v>
      </c>
    </row>
    <row r="48" spans="2:6" ht="15.75" customHeight="1" x14ac:dyDescent="0.25">
      <c r="B48" s="22" t="s">
        <v>41</v>
      </c>
      <c r="C48" s="11" t="s">
        <v>96</v>
      </c>
      <c r="D48" s="14"/>
      <c r="E48" s="14"/>
      <c r="F48" s="24"/>
    </row>
    <row r="49" spans="2:8" ht="33.75" customHeight="1" x14ac:dyDescent="0.25">
      <c r="B49" s="22" t="s">
        <v>10</v>
      </c>
      <c r="C49" s="11" t="s">
        <v>96</v>
      </c>
      <c r="D49" s="14"/>
      <c r="E49" s="14"/>
      <c r="F49" s="24"/>
    </row>
    <row r="50" spans="2:8" ht="62.25" customHeight="1" x14ac:dyDescent="0.25">
      <c r="B50" s="23" t="s">
        <v>42</v>
      </c>
      <c r="C50" s="11" t="s">
        <v>96</v>
      </c>
      <c r="D50" s="14"/>
      <c r="E50" s="14">
        <v>0.183</v>
      </c>
      <c r="F50" s="24">
        <f>D50*E50</f>
        <v>0</v>
      </c>
    </row>
    <row r="51" spans="2:8" ht="41.25" customHeight="1" x14ac:dyDescent="0.25">
      <c r="B51" s="23" t="s">
        <v>43</v>
      </c>
      <c r="C51" s="11" t="s">
        <v>96</v>
      </c>
      <c r="D51" s="14"/>
      <c r="E51" s="14">
        <v>0.25</v>
      </c>
      <c r="F51" s="24">
        <f t="shared" ref="F51:F63" si="0">D51*E51</f>
        <v>0</v>
      </c>
    </row>
    <row r="52" spans="2:8" ht="51" customHeight="1" x14ac:dyDescent="0.25">
      <c r="B52" s="23" t="s">
        <v>44</v>
      </c>
      <c r="C52" s="11" t="s">
        <v>96</v>
      </c>
      <c r="D52" s="14"/>
      <c r="E52" s="14">
        <v>0.03</v>
      </c>
      <c r="F52" s="24">
        <f t="shared" si="0"/>
        <v>0</v>
      </c>
    </row>
    <row r="53" spans="2:8" ht="15.75" customHeight="1" x14ac:dyDescent="0.25">
      <c r="B53" s="23" t="s">
        <v>45</v>
      </c>
      <c r="C53" s="11" t="s">
        <v>96</v>
      </c>
      <c r="D53" s="14"/>
      <c r="E53" s="14">
        <v>0.5</v>
      </c>
      <c r="F53" s="24">
        <f t="shared" si="0"/>
        <v>0</v>
      </c>
    </row>
    <row r="54" spans="2:8" ht="54.75" customHeight="1" x14ac:dyDescent="0.25">
      <c r="B54" s="23" t="s">
        <v>46</v>
      </c>
      <c r="C54" s="11" t="s">
        <v>96</v>
      </c>
      <c r="D54" s="14"/>
      <c r="E54" s="14">
        <v>9.5000000000000001E-2</v>
      </c>
      <c r="F54" s="24">
        <f t="shared" si="0"/>
        <v>0</v>
      </c>
    </row>
    <row r="55" spans="2:8" ht="58.5" customHeight="1" x14ac:dyDescent="0.25">
      <c r="B55" s="23" t="s">
        <v>47</v>
      </c>
      <c r="C55" s="11" t="s">
        <v>96</v>
      </c>
      <c r="D55" s="14"/>
      <c r="E55" s="14">
        <v>1.6E-2</v>
      </c>
      <c r="F55" s="24">
        <f t="shared" si="0"/>
        <v>0</v>
      </c>
    </row>
    <row r="56" spans="2:8" ht="54" customHeight="1" x14ac:dyDescent="0.25">
      <c r="B56" s="23" t="s">
        <v>48</v>
      </c>
      <c r="C56" s="11" t="s">
        <v>96</v>
      </c>
      <c r="D56" s="14"/>
      <c r="E56" s="16">
        <v>0.3</v>
      </c>
      <c r="F56" s="24">
        <f t="shared" si="0"/>
        <v>0</v>
      </c>
    </row>
    <row r="57" spans="2:8" ht="46.5" customHeight="1" x14ac:dyDescent="0.25">
      <c r="B57" s="23" t="s">
        <v>49</v>
      </c>
      <c r="C57" s="11" t="s">
        <v>96</v>
      </c>
      <c r="D57" s="14"/>
      <c r="E57" s="14">
        <v>7.0000000000000007E-2</v>
      </c>
      <c r="F57" s="24">
        <f t="shared" si="0"/>
        <v>0</v>
      </c>
    </row>
    <row r="58" spans="2:8" ht="18.75" customHeight="1" x14ac:dyDescent="0.25">
      <c r="B58" s="23" t="s">
        <v>50</v>
      </c>
      <c r="C58" s="11" t="s">
        <v>96</v>
      </c>
      <c r="D58" s="11"/>
      <c r="E58" s="11">
        <v>1.68</v>
      </c>
      <c r="F58" s="24">
        <f t="shared" si="0"/>
        <v>0</v>
      </c>
    </row>
    <row r="59" spans="2:8" ht="42" customHeight="1" x14ac:dyDescent="0.25">
      <c r="B59" s="23" t="s">
        <v>51</v>
      </c>
      <c r="C59" s="11" t="s">
        <v>96</v>
      </c>
      <c r="D59" s="11"/>
      <c r="E59" s="11">
        <v>0.64400000000000002</v>
      </c>
      <c r="F59" s="24">
        <f t="shared" si="0"/>
        <v>0</v>
      </c>
    </row>
    <row r="60" spans="2:8" ht="70.5" customHeight="1" x14ac:dyDescent="0.25">
      <c r="B60" s="23" t="s">
        <v>52</v>
      </c>
      <c r="C60" s="11" t="s">
        <v>90</v>
      </c>
      <c r="D60" s="11"/>
      <c r="E60" s="11">
        <v>0.12</v>
      </c>
      <c r="F60" s="24">
        <f t="shared" si="0"/>
        <v>0</v>
      </c>
    </row>
    <row r="61" spans="2:8" ht="21.75" customHeight="1" x14ac:dyDescent="0.25">
      <c r="B61" s="23" t="s">
        <v>53</v>
      </c>
      <c r="C61" s="11" t="s">
        <v>96</v>
      </c>
      <c r="D61" s="14"/>
      <c r="E61" s="14">
        <v>0.28000000000000003</v>
      </c>
      <c r="F61" s="24">
        <f t="shared" si="0"/>
        <v>0</v>
      </c>
    </row>
    <row r="62" spans="2:8" ht="23.25" customHeight="1" x14ac:dyDescent="0.25">
      <c r="B62" s="23" t="s">
        <v>54</v>
      </c>
      <c r="C62" s="11" t="s">
        <v>96</v>
      </c>
      <c r="D62" s="14"/>
      <c r="E62" s="14">
        <v>0.41</v>
      </c>
      <c r="F62" s="24">
        <f t="shared" si="0"/>
        <v>0</v>
      </c>
    </row>
    <row r="63" spans="2:8" ht="60" customHeight="1" x14ac:dyDescent="0.25">
      <c r="B63" s="23" t="s">
        <v>55</v>
      </c>
      <c r="C63" s="11" t="s">
        <v>96</v>
      </c>
      <c r="D63" s="14"/>
      <c r="E63" s="14">
        <v>0.45</v>
      </c>
      <c r="F63" s="24">
        <f t="shared" si="0"/>
        <v>0</v>
      </c>
      <c r="G63" s="5">
        <f>SUM(F10:F87)+F66+F88+F89+F90+F91+F92</f>
        <v>0</v>
      </c>
      <c r="H63" s="2">
        <f>G63*365</f>
        <v>0</v>
      </c>
    </row>
    <row r="64" spans="2:8" x14ac:dyDescent="0.25">
      <c r="B64" s="50" t="s">
        <v>56</v>
      </c>
      <c r="C64" s="51"/>
      <c r="D64" s="51"/>
      <c r="E64" s="51"/>
      <c r="F64" s="52"/>
    </row>
    <row r="65" spans="2:6" x14ac:dyDescent="0.25">
      <c r="B65" s="53"/>
      <c r="C65" s="54"/>
      <c r="D65" s="54"/>
      <c r="E65" s="54"/>
      <c r="F65" s="55"/>
    </row>
    <row r="66" spans="2:6" ht="54.75" customHeight="1" x14ac:dyDescent="0.3">
      <c r="B66" s="26" t="s">
        <v>91</v>
      </c>
      <c r="C66" s="9" t="s">
        <v>96</v>
      </c>
      <c r="D66" s="10"/>
      <c r="E66" s="9"/>
      <c r="F66" s="27"/>
    </row>
    <row r="67" spans="2:6" ht="54.75" customHeight="1" x14ac:dyDescent="0.25">
      <c r="B67" s="22" t="s">
        <v>108</v>
      </c>
      <c r="C67" s="11" t="s">
        <v>57</v>
      </c>
      <c r="D67" s="11"/>
      <c r="E67" s="11">
        <v>2.4299999999999999E-2</v>
      </c>
      <c r="F67" s="25">
        <f t="shared" ref="F67:F72" si="1">D67*E67</f>
        <v>0</v>
      </c>
    </row>
    <row r="68" spans="2:6" ht="51.75" customHeight="1" x14ac:dyDescent="0.25">
      <c r="B68" s="22" t="s">
        <v>106</v>
      </c>
      <c r="C68" s="11" t="s">
        <v>57</v>
      </c>
      <c r="D68" s="11"/>
      <c r="E68" s="11">
        <v>5.4999999999999997E-3</v>
      </c>
      <c r="F68" s="25">
        <f t="shared" si="1"/>
        <v>0</v>
      </c>
    </row>
    <row r="69" spans="2:6" ht="36.75" customHeight="1" x14ac:dyDescent="0.25">
      <c r="B69" s="22" t="s">
        <v>109</v>
      </c>
      <c r="C69" s="11" t="s">
        <v>57</v>
      </c>
      <c r="D69" s="11"/>
      <c r="E69" s="11"/>
      <c r="F69" s="25">
        <f t="shared" si="1"/>
        <v>0</v>
      </c>
    </row>
    <row r="70" spans="2:6" ht="38.25" customHeight="1" x14ac:dyDescent="0.25">
      <c r="B70" s="22" t="s">
        <v>58</v>
      </c>
      <c r="C70" s="11" t="s">
        <v>57</v>
      </c>
      <c r="D70" s="11"/>
      <c r="E70" s="11">
        <v>2E-3</v>
      </c>
      <c r="F70" s="25">
        <f t="shared" si="1"/>
        <v>0</v>
      </c>
    </row>
    <row r="71" spans="2:6" ht="51.75" customHeight="1" x14ac:dyDescent="0.25">
      <c r="B71" s="22" t="s">
        <v>59</v>
      </c>
      <c r="C71" s="11" t="s">
        <v>57</v>
      </c>
      <c r="D71" s="11"/>
      <c r="E71" s="11"/>
      <c r="F71" s="25">
        <f t="shared" si="1"/>
        <v>0</v>
      </c>
    </row>
    <row r="72" spans="2:6" ht="34.5" customHeight="1" x14ac:dyDescent="0.25">
      <c r="B72" s="22" t="s">
        <v>60</v>
      </c>
      <c r="C72" s="11" t="s">
        <v>57</v>
      </c>
      <c r="D72" s="11"/>
      <c r="E72" s="11">
        <v>3.5999999999999999E-3</v>
      </c>
      <c r="F72" s="25">
        <f t="shared" si="1"/>
        <v>0</v>
      </c>
    </row>
    <row r="73" spans="2:6" ht="62.25" customHeight="1" x14ac:dyDescent="0.25">
      <c r="B73" s="22" t="s">
        <v>61</v>
      </c>
      <c r="C73" s="11" t="s">
        <v>57</v>
      </c>
      <c r="D73" s="11"/>
      <c r="E73" s="11"/>
      <c r="F73" s="25"/>
    </row>
    <row r="74" spans="2:6" ht="44.25" customHeight="1" x14ac:dyDescent="0.25">
      <c r="B74" s="22" t="s">
        <v>62</v>
      </c>
      <c r="C74" s="11" t="s">
        <v>57</v>
      </c>
      <c r="D74" s="11"/>
      <c r="E74" s="11"/>
      <c r="F74" s="25"/>
    </row>
    <row r="75" spans="2:6" ht="56.25" customHeight="1" x14ac:dyDescent="0.25">
      <c r="B75" s="22" t="s">
        <v>63</v>
      </c>
      <c r="C75" s="11" t="s">
        <v>57</v>
      </c>
      <c r="D75" s="11"/>
      <c r="E75" s="11"/>
      <c r="F75" s="25"/>
    </row>
    <row r="76" spans="2:6" ht="48" customHeight="1" x14ac:dyDescent="0.25">
      <c r="B76" s="22" t="s">
        <v>64</v>
      </c>
      <c r="C76" s="11" t="s">
        <v>57</v>
      </c>
      <c r="D76" s="11"/>
      <c r="E76" s="11">
        <v>6.7999999999999996E-3</v>
      </c>
      <c r="F76" s="25">
        <f>D76*E76</f>
        <v>0</v>
      </c>
    </row>
    <row r="77" spans="2:6" ht="70.5" customHeight="1" x14ac:dyDescent="0.25">
      <c r="B77" s="22" t="s">
        <v>65</v>
      </c>
      <c r="C77" s="11" t="s">
        <v>57</v>
      </c>
      <c r="D77" s="11"/>
      <c r="E77" s="11">
        <v>8.9999999999999993E-3</v>
      </c>
      <c r="F77" s="25">
        <f>D77*E77</f>
        <v>0</v>
      </c>
    </row>
    <row r="78" spans="2:6" ht="66.75" customHeight="1" x14ac:dyDescent="0.25">
      <c r="B78" s="22" t="s">
        <v>66</v>
      </c>
      <c r="C78" s="11" t="s">
        <v>57</v>
      </c>
      <c r="D78" s="11"/>
      <c r="E78" s="11"/>
      <c r="F78" s="25"/>
    </row>
    <row r="79" spans="2:6" ht="44.25" customHeight="1" x14ac:dyDescent="0.25">
      <c r="B79" s="22" t="s">
        <v>67</v>
      </c>
      <c r="C79" s="11" t="s">
        <v>57</v>
      </c>
      <c r="D79" s="11"/>
      <c r="E79" s="11"/>
      <c r="F79" s="25"/>
    </row>
    <row r="80" spans="2:6" ht="66" customHeight="1" x14ac:dyDescent="0.25">
      <c r="B80" s="22" t="s">
        <v>68</v>
      </c>
      <c r="C80" s="11" t="s">
        <v>57</v>
      </c>
      <c r="D80" s="11"/>
      <c r="E80" s="11">
        <v>8.0000000000000002E-3</v>
      </c>
      <c r="F80" s="25">
        <f>D80*E80</f>
        <v>0</v>
      </c>
    </row>
    <row r="81" spans="2:8" ht="67.5" customHeight="1" x14ac:dyDescent="0.25">
      <c r="B81" s="22" t="s">
        <v>69</v>
      </c>
      <c r="C81" s="11" t="s">
        <v>57</v>
      </c>
      <c r="D81" s="11"/>
      <c r="E81" s="11">
        <v>8.0000000000000002E-3</v>
      </c>
      <c r="F81" s="25">
        <f>D81*E81</f>
        <v>0</v>
      </c>
    </row>
    <row r="82" spans="2:8" ht="63.75" customHeight="1" x14ac:dyDescent="0.25">
      <c r="B82" s="22" t="s">
        <v>70</v>
      </c>
      <c r="C82" s="11" t="s">
        <v>57</v>
      </c>
      <c r="D82" s="11"/>
      <c r="E82" s="11"/>
      <c r="F82" s="25"/>
    </row>
    <row r="83" spans="2:8" ht="63" customHeight="1" x14ac:dyDescent="0.25">
      <c r="B83" s="22" t="s">
        <v>71</v>
      </c>
      <c r="C83" s="11" t="s">
        <v>57</v>
      </c>
      <c r="D83" s="11"/>
      <c r="E83" s="11"/>
      <c r="F83" s="25"/>
    </row>
    <row r="84" spans="2:8" ht="62.25" customHeight="1" x14ac:dyDescent="0.25">
      <c r="B84" s="22" t="s">
        <v>72</v>
      </c>
      <c r="C84" s="11" t="s">
        <v>57</v>
      </c>
      <c r="D84" s="11"/>
      <c r="E84" s="11"/>
      <c r="F84" s="25"/>
    </row>
    <row r="85" spans="2:8" ht="69" customHeight="1" x14ac:dyDescent="0.25">
      <c r="B85" s="22" t="s">
        <v>73</v>
      </c>
      <c r="C85" s="11" t="s">
        <v>57</v>
      </c>
      <c r="D85" s="11"/>
      <c r="E85" s="11">
        <v>6.7999999999999996E-3</v>
      </c>
      <c r="F85" s="25">
        <f>D85*E85</f>
        <v>0</v>
      </c>
    </row>
    <row r="86" spans="2:8" ht="54.75" customHeight="1" x14ac:dyDescent="0.25">
      <c r="B86" s="22" t="s">
        <v>74</v>
      </c>
      <c r="C86" s="11" t="s">
        <v>57</v>
      </c>
      <c r="D86" s="11"/>
      <c r="E86" s="11"/>
      <c r="F86" s="25">
        <f t="shared" ref="F86:F92" si="2">D86*E86</f>
        <v>0</v>
      </c>
    </row>
    <row r="87" spans="2:8" ht="56.25" customHeight="1" x14ac:dyDescent="0.25">
      <c r="B87" s="22" t="s">
        <v>75</v>
      </c>
      <c r="C87" s="11" t="s">
        <v>57</v>
      </c>
      <c r="D87" s="11"/>
      <c r="E87" s="11">
        <v>8.9999999999999993E-3</v>
      </c>
      <c r="F87" s="25">
        <f t="shared" si="2"/>
        <v>0</v>
      </c>
    </row>
    <row r="88" spans="2:8" ht="45" customHeight="1" x14ac:dyDescent="0.25">
      <c r="B88" s="23" t="s">
        <v>104</v>
      </c>
      <c r="C88" s="11" t="s">
        <v>89</v>
      </c>
      <c r="D88" s="14"/>
      <c r="E88" s="14">
        <v>0.14000000000000001</v>
      </c>
      <c r="F88" s="25">
        <f t="shared" si="2"/>
        <v>0</v>
      </c>
    </row>
    <row r="89" spans="2:8" ht="54.75" customHeight="1" x14ac:dyDescent="0.25">
      <c r="B89" s="23" t="s">
        <v>76</v>
      </c>
      <c r="C89" s="11" t="s">
        <v>89</v>
      </c>
      <c r="D89" s="15"/>
      <c r="E89" s="17">
        <v>0.55000000000000004</v>
      </c>
      <c r="F89" s="25">
        <f t="shared" si="2"/>
        <v>0</v>
      </c>
    </row>
    <row r="90" spans="2:8" ht="35.25" customHeight="1" x14ac:dyDescent="0.25">
      <c r="B90" s="23" t="s">
        <v>77</v>
      </c>
      <c r="C90" s="11" t="s">
        <v>93</v>
      </c>
      <c r="D90" s="11"/>
      <c r="E90" s="11">
        <v>10</v>
      </c>
      <c r="F90" s="25">
        <f t="shared" si="2"/>
        <v>0</v>
      </c>
    </row>
    <row r="91" spans="2:8" ht="21" customHeight="1" x14ac:dyDescent="0.25">
      <c r="B91" s="23" t="s">
        <v>78</v>
      </c>
      <c r="C91" s="11" t="s">
        <v>94</v>
      </c>
      <c r="D91" s="14"/>
      <c r="E91" s="14">
        <v>0.98</v>
      </c>
      <c r="F91" s="25">
        <f t="shared" si="2"/>
        <v>0</v>
      </c>
    </row>
    <row r="92" spans="2:8" ht="43.5" customHeight="1" x14ac:dyDescent="0.25">
      <c r="B92" s="23" t="s">
        <v>79</v>
      </c>
      <c r="C92" s="11" t="s">
        <v>94</v>
      </c>
      <c r="D92" s="14"/>
      <c r="E92" s="14">
        <v>0.42499999999999999</v>
      </c>
      <c r="F92" s="25">
        <f t="shared" si="2"/>
        <v>0</v>
      </c>
    </row>
    <row r="93" spans="2:8" x14ac:dyDescent="0.25">
      <c r="B93" s="40" t="s">
        <v>80</v>
      </c>
      <c r="C93" s="41"/>
      <c r="D93" s="41"/>
      <c r="E93" s="41"/>
      <c r="F93" s="49"/>
    </row>
    <row r="94" spans="2:8" x14ac:dyDescent="0.25">
      <c r="B94" s="40"/>
      <c r="C94" s="41"/>
      <c r="D94" s="41"/>
      <c r="E94" s="41"/>
      <c r="F94" s="49"/>
    </row>
    <row r="95" spans="2:8" x14ac:dyDescent="0.25">
      <c r="B95" s="40"/>
      <c r="C95" s="41"/>
      <c r="D95" s="41"/>
      <c r="E95" s="41"/>
      <c r="F95" s="49"/>
    </row>
    <row r="96" spans="2:8" ht="46.5" customHeight="1" x14ac:dyDescent="0.25">
      <c r="B96" s="28" t="s">
        <v>81</v>
      </c>
      <c r="C96" s="18" t="s">
        <v>82</v>
      </c>
      <c r="D96" s="32"/>
      <c r="E96" s="32">
        <v>16</v>
      </c>
      <c r="F96" s="34">
        <f>D96*E96</f>
        <v>0</v>
      </c>
      <c r="H96" s="6"/>
    </row>
    <row r="97" spans="2:8" ht="64.5" customHeight="1" x14ac:dyDescent="0.25">
      <c r="B97" s="22" t="s">
        <v>83</v>
      </c>
      <c r="C97" s="18" t="s">
        <v>92</v>
      </c>
      <c r="D97" s="33"/>
      <c r="E97" s="32">
        <v>450</v>
      </c>
      <c r="F97" s="34">
        <f>(D97*E97)/365*0.2</f>
        <v>0</v>
      </c>
      <c r="H97" s="7"/>
    </row>
    <row r="98" spans="2:8" ht="41.25" customHeight="1" x14ac:dyDescent="0.25">
      <c r="B98" s="28" t="s">
        <v>84</v>
      </c>
      <c r="C98" s="11" t="s">
        <v>92</v>
      </c>
      <c r="D98" s="33"/>
      <c r="E98" s="32">
        <v>42</v>
      </c>
      <c r="F98" s="34">
        <f>(D98*E98)/365*0.2</f>
        <v>0</v>
      </c>
      <c r="H98" s="7"/>
    </row>
    <row r="99" spans="2:8" ht="44.25" customHeight="1" x14ac:dyDescent="0.25">
      <c r="B99" s="22" t="s">
        <v>86</v>
      </c>
      <c r="C99" s="11" t="s">
        <v>85</v>
      </c>
      <c r="D99" s="33"/>
      <c r="E99" s="33"/>
      <c r="F99" s="34"/>
      <c r="H99" s="7"/>
    </row>
    <row r="100" spans="2:8" ht="54" customHeight="1" x14ac:dyDescent="0.25">
      <c r="B100" s="28" t="s">
        <v>87</v>
      </c>
      <c r="C100" s="18" t="s">
        <v>7</v>
      </c>
      <c r="D100" s="33"/>
      <c r="E100" s="33"/>
      <c r="F100" s="34"/>
      <c r="H100" s="7"/>
    </row>
    <row r="101" spans="2:8" ht="47.25" customHeight="1" thickBot="1" x14ac:dyDescent="0.4">
      <c r="B101" s="29" t="s">
        <v>88</v>
      </c>
      <c r="C101" s="30" t="s">
        <v>4</v>
      </c>
      <c r="D101" s="35"/>
      <c r="E101" s="35">
        <v>600</v>
      </c>
      <c r="F101" s="36">
        <f>(E101*D101)/365*0.15</f>
        <v>0</v>
      </c>
      <c r="G101" s="8">
        <f>F97+F98+F101+F99+F100+F96</f>
        <v>0</v>
      </c>
      <c r="H101" s="2">
        <f>G101*365</f>
        <v>0</v>
      </c>
    </row>
    <row r="102" spans="2:8" ht="75.75" customHeight="1" x14ac:dyDescent="0.25"/>
    <row r="103" spans="2:8" ht="16.5" x14ac:dyDescent="0.3">
      <c r="B103" s="1"/>
      <c r="C103" s="37"/>
      <c r="D103" s="38"/>
      <c r="E103" s="1"/>
    </row>
    <row r="104" spans="2:8" ht="16.5" x14ac:dyDescent="0.3">
      <c r="B104" s="1"/>
      <c r="C104" s="37"/>
      <c r="D104" s="38"/>
      <c r="E104" s="1"/>
    </row>
    <row r="105" spans="2:8" ht="16.5" x14ac:dyDescent="0.3">
      <c r="B105" s="1"/>
      <c r="C105" s="31"/>
      <c r="D105" s="31"/>
      <c r="E105" s="1"/>
    </row>
    <row r="106" spans="2:8" ht="16.5" x14ac:dyDescent="0.3">
      <c r="B106" s="1"/>
      <c r="C106" s="37"/>
      <c r="D106" s="38"/>
      <c r="E106" s="1"/>
    </row>
    <row r="107" spans="2:8" ht="16.5" x14ac:dyDescent="0.3">
      <c r="B107" s="1"/>
      <c r="C107" s="37"/>
      <c r="D107" s="38"/>
      <c r="E107" s="1"/>
    </row>
    <row r="108" spans="2:8" ht="16.5" x14ac:dyDescent="0.3">
      <c r="B108" s="1"/>
      <c r="C108" s="39"/>
      <c r="D108" s="38"/>
      <c r="E108" s="1"/>
    </row>
    <row r="109" spans="2:8" x14ac:dyDescent="0.25">
      <c r="B109" s="1"/>
      <c r="C109" s="1"/>
      <c r="D109" s="1"/>
      <c r="E109" s="1"/>
    </row>
    <row r="142" ht="9.75" customHeight="1" x14ac:dyDescent="0.25"/>
    <row r="143" hidden="1" x14ac:dyDescent="0.25"/>
  </sheetData>
  <mergeCells count="14">
    <mergeCell ref="F3:F7"/>
    <mergeCell ref="B3:B7"/>
    <mergeCell ref="C3:C7"/>
    <mergeCell ref="D3:D7"/>
    <mergeCell ref="E3:E7"/>
    <mergeCell ref="B9:E9"/>
    <mergeCell ref="F93:F95"/>
    <mergeCell ref="B93:E95"/>
    <mergeCell ref="B14:E14"/>
    <mergeCell ref="B18:E18"/>
    <mergeCell ref="B24:E24"/>
    <mergeCell ref="B31:E31"/>
    <mergeCell ref="B40:E40"/>
    <mergeCell ref="B64:F6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2023-12-12T12:17:03Z</dcterms:modified>
</cp:coreProperties>
</file>