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E50" i="25" l="1"/>
  <c r="E26" i="19" l="1"/>
  <c r="C68" i="25" l="1"/>
  <c r="C24" i="25" l="1"/>
  <c r="C23" i="25"/>
  <c r="C22" i="25"/>
  <c r="C12" i="25" l="1"/>
  <c r="C13" i="25"/>
  <c r="C14" i="25"/>
  <c r="C48" i="25"/>
  <c r="G68" i="25" l="1"/>
  <c r="F68" i="25"/>
  <c r="E68" i="25"/>
  <c r="D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G16" i="19" s="1"/>
  <c r="F26" i="19"/>
  <c r="F16" i="19" s="1"/>
  <c r="E16" i="19"/>
  <c r="D26" i="19"/>
  <c r="C26" i="19"/>
  <c r="B26" i="19"/>
  <c r="G20" i="19"/>
  <c r="F20" i="19"/>
  <c r="E20" i="19"/>
  <c r="D20" i="19"/>
  <c r="C20" i="19"/>
  <c r="B20" i="19"/>
  <c r="G17" i="19"/>
  <c r="F17" i="19"/>
  <c r="E17" i="19"/>
  <c r="D17" i="19"/>
  <c r="D16" i="19" s="1"/>
  <c r="C17" i="19"/>
  <c r="B17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G16" i="18"/>
  <c r="F16" i="18"/>
  <c r="C16" i="18"/>
  <c r="B16" i="18"/>
  <c r="G10" i="18"/>
  <c r="F10" i="18"/>
  <c r="E10" i="18"/>
  <c r="D10" i="18"/>
  <c r="C10" i="18"/>
  <c r="B10" i="18"/>
  <c r="G46" i="17"/>
  <c r="F46" i="17"/>
  <c r="E46" i="17"/>
  <c r="E16" i="17" s="1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F17" i="17"/>
  <c r="F16" i="17" s="1"/>
  <c r="E17" i="17"/>
  <c r="D17" i="17"/>
  <c r="C17" i="17"/>
  <c r="B17" i="17"/>
  <c r="G10" i="17"/>
  <c r="F10" i="17"/>
  <c r="E10" i="17"/>
  <c r="D10" i="17"/>
  <c r="C10" i="17"/>
  <c r="B10" i="17"/>
  <c r="G46" i="16"/>
  <c r="F46" i="16"/>
  <c r="E46" i="16"/>
  <c r="D46" i="16"/>
  <c r="C46" i="16"/>
  <c r="C16" i="16" s="1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F17" i="16"/>
  <c r="F16" i="16" s="1"/>
  <c r="E17" i="16"/>
  <c r="D17" i="16"/>
  <c r="C17" i="16"/>
  <c r="B17" i="16"/>
  <c r="E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F17" i="15"/>
  <c r="F16" i="15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D17" i="14"/>
  <c r="C17" i="14"/>
  <c r="B17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G16" i="13"/>
  <c r="F16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F17" i="12"/>
  <c r="F16" i="1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F17" i="10"/>
  <c r="F16" i="10" s="1"/>
  <c r="E17" i="10"/>
  <c r="D17" i="10"/>
  <c r="C17" i="10"/>
  <c r="B17" i="10"/>
  <c r="C16" i="10"/>
  <c r="B16" i="10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F17" i="9"/>
  <c r="F16" i="9" s="1"/>
  <c r="E17" i="9"/>
  <c r="D17" i="9"/>
  <c r="C17" i="9"/>
  <c r="C16" i="9" s="1"/>
  <c r="B17" i="9"/>
  <c r="B16" i="9" s="1"/>
  <c r="E16" i="9"/>
  <c r="D16" i="9"/>
  <c r="G10" i="9"/>
  <c r="F10" i="9"/>
  <c r="E10" i="9"/>
  <c r="D10" i="9"/>
  <c r="C10" i="9"/>
  <c r="B10" i="9"/>
  <c r="G46" i="8"/>
  <c r="G16" i="8" s="1"/>
  <c r="F46" i="8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B16" i="8" s="1"/>
  <c r="G17" i="8"/>
  <c r="F17" i="8"/>
  <c r="E17" i="8"/>
  <c r="D17" i="8"/>
  <c r="C17" i="8"/>
  <c r="B17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G17" i="7"/>
  <c r="F17" i="7"/>
  <c r="E17" i="7"/>
  <c r="D17" i="7"/>
  <c r="C17" i="7"/>
  <c r="B17" i="7"/>
  <c r="G16" i="7"/>
  <c r="F16" i="7"/>
  <c r="G10" i="7"/>
  <c r="F10" i="7"/>
  <c r="E10" i="7"/>
  <c r="D10" i="7"/>
  <c r="C10" i="7"/>
  <c r="B10" i="7"/>
  <c r="G46" i="6"/>
  <c r="G16" i="6" s="1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G16" i="5" s="1"/>
  <c r="F17" i="5"/>
  <c r="F16" i="5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E16" i="14" l="1"/>
  <c r="E66" i="14" s="1"/>
  <c r="F25" i="2" s="1"/>
  <c r="F66" i="5"/>
  <c r="G16" i="2" s="1"/>
  <c r="G66" i="5"/>
  <c r="H16" i="2" s="1"/>
  <c r="G66" i="6"/>
  <c r="H17" i="2" s="1"/>
  <c r="B16" i="7"/>
  <c r="F16" i="8"/>
  <c r="D16" i="8"/>
  <c r="B66" i="10"/>
  <c r="C21" i="2" s="1"/>
  <c r="F16" i="14"/>
  <c r="E66" i="19"/>
  <c r="F35" i="2" s="1"/>
  <c r="G66" i="18"/>
  <c r="H33" i="2" s="1"/>
  <c r="G66" i="17"/>
  <c r="H32" i="2" s="1"/>
  <c r="H31" i="2" s="1"/>
  <c r="G66" i="15"/>
  <c r="H26" i="2" s="1"/>
  <c r="G66" i="13"/>
  <c r="H24" i="2" s="1"/>
  <c r="G66" i="12"/>
  <c r="H23" i="2" s="1"/>
  <c r="G66" i="10"/>
  <c r="H21" i="2" s="1"/>
  <c r="G66" i="9"/>
  <c r="H20" i="2" s="1"/>
  <c r="G16" i="16"/>
  <c r="G66" i="16" s="1"/>
  <c r="H29" i="2" s="1"/>
  <c r="H28" i="2" s="1"/>
  <c r="G16" i="14"/>
  <c r="G66" i="14" s="1"/>
  <c r="H25" i="2" s="1"/>
  <c r="G16" i="25"/>
  <c r="F66" i="18"/>
  <c r="G33" i="2" s="1"/>
  <c r="F66" i="17"/>
  <c r="G32" i="2" s="1"/>
  <c r="G31" i="2" s="1"/>
  <c r="F66" i="16"/>
  <c r="G29" i="2" s="1"/>
  <c r="G28" i="2" s="1"/>
  <c r="F66" i="15"/>
  <c r="G26" i="2" s="1"/>
  <c r="F66" i="13"/>
  <c r="G24" i="2" s="1"/>
  <c r="F66" i="12"/>
  <c r="G23" i="2" s="1"/>
  <c r="F66" i="10"/>
  <c r="G21" i="2" s="1"/>
  <c r="F66" i="9"/>
  <c r="G20" i="2" s="1"/>
  <c r="F16" i="6"/>
  <c r="F66" i="6" s="1"/>
  <c r="G17" i="2" s="1"/>
  <c r="E66" i="18"/>
  <c r="F33" i="2" s="1"/>
  <c r="E66" i="15"/>
  <c r="F26" i="2" s="1"/>
  <c r="E66" i="13"/>
  <c r="F24" i="2" s="1"/>
  <c r="E66" i="12"/>
  <c r="F23" i="2" s="1"/>
  <c r="E66" i="9"/>
  <c r="F20" i="2" s="1"/>
  <c r="E16" i="8"/>
  <c r="E66" i="8" s="1"/>
  <c r="F19" i="2" s="1"/>
  <c r="E16" i="7"/>
  <c r="E66" i="7" s="1"/>
  <c r="F18" i="2" s="1"/>
  <c r="E16" i="6"/>
  <c r="E66" i="6" s="1"/>
  <c r="F17" i="2" s="1"/>
  <c r="E66" i="5"/>
  <c r="F16" i="2" s="1"/>
  <c r="C66" i="18"/>
  <c r="D33" i="2" s="1"/>
  <c r="C66" i="17"/>
  <c r="D32" i="2" s="1"/>
  <c r="C66" i="16"/>
  <c r="D29" i="2" s="1"/>
  <c r="D28" i="2" s="1"/>
  <c r="B66" i="8"/>
  <c r="C19" i="2" s="1"/>
  <c r="C16" i="7"/>
  <c r="C66" i="7" s="1"/>
  <c r="D18" i="2" s="1"/>
  <c r="B66" i="7"/>
  <c r="C18" i="2" s="1"/>
  <c r="C16" i="6"/>
  <c r="C66" i="6" s="1"/>
  <c r="D17" i="2" s="1"/>
  <c r="D66" i="18"/>
  <c r="E33" i="2" s="1"/>
  <c r="D16" i="14"/>
  <c r="D66" i="14" s="1"/>
  <c r="E25" i="2" s="1"/>
  <c r="G66" i="7"/>
  <c r="H18" i="2" s="1"/>
  <c r="G66" i="8"/>
  <c r="H19" i="2" s="1"/>
  <c r="E66" i="16"/>
  <c r="F29" i="2" s="1"/>
  <c r="F28" i="2" s="1"/>
  <c r="E66" i="17"/>
  <c r="F32" i="2" s="1"/>
  <c r="G66" i="19"/>
  <c r="H35" i="2" s="1"/>
  <c r="B16" i="6"/>
  <c r="B66" i="6" s="1"/>
  <c r="C17" i="2" s="1"/>
  <c r="D16" i="10"/>
  <c r="B16" i="14"/>
  <c r="D16" i="16"/>
  <c r="D16" i="17"/>
  <c r="D66" i="17" s="1"/>
  <c r="E32" i="2" s="1"/>
  <c r="E31" i="2" s="1"/>
  <c r="B16" i="19"/>
  <c r="B16" i="5"/>
  <c r="C16" i="8"/>
  <c r="C66" i="8" s="1"/>
  <c r="D19" i="2" s="1"/>
  <c r="E16" i="10"/>
  <c r="E66" i="10" s="1"/>
  <c r="F21" i="2" s="1"/>
  <c r="F66" i="7"/>
  <c r="G18" i="2" s="1"/>
  <c r="F66" i="8"/>
  <c r="G19" i="2" s="1"/>
  <c r="F66" i="14"/>
  <c r="G25" i="2" s="1"/>
  <c r="B16" i="16"/>
  <c r="B66" i="16" s="1"/>
  <c r="C29" i="2" s="1"/>
  <c r="C28" i="2" s="1"/>
  <c r="B16" i="17"/>
  <c r="B66" i="17" s="1"/>
  <c r="C32" i="2" s="1"/>
  <c r="F66" i="19"/>
  <c r="G35" i="2" s="1"/>
  <c r="D66" i="19"/>
  <c r="E35" i="2" s="1"/>
  <c r="D66" i="16"/>
  <c r="E29" i="2" s="1"/>
  <c r="E28" i="2" s="1"/>
  <c r="D66" i="15"/>
  <c r="E26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F66" i="25" s="1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5"/>
  <c r="C26" i="2" s="1"/>
  <c r="B66" i="14"/>
  <c r="C25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F31" i="2" l="1"/>
  <c r="G66" i="25"/>
  <c r="D31" i="2"/>
  <c r="C31" i="2"/>
  <c r="G16" i="4"/>
  <c r="G66" i="4" s="1"/>
  <c r="H15" i="2" s="1"/>
  <c r="H14" i="2" s="1"/>
  <c r="H36" i="2" s="1"/>
  <c r="D66" i="25"/>
  <c r="D66" i="6"/>
  <c r="F66" i="4"/>
  <c r="G15" i="2" s="1"/>
  <c r="G14" i="2" s="1"/>
  <c r="G36" i="2" s="1"/>
  <c r="E66" i="4"/>
  <c r="F15" i="2" s="1"/>
  <c r="F14" i="2" s="1"/>
  <c r="F36" i="2" s="1"/>
  <c r="B66" i="4"/>
  <c r="C15" i="2" s="1"/>
  <c r="C14" i="2" s="1"/>
  <c r="C66" i="4"/>
  <c r="D15" i="2" s="1"/>
  <c r="D14" i="2" s="1"/>
  <c r="D66" i="4"/>
  <c r="E15" i="2" s="1"/>
  <c r="C36" i="2" l="1"/>
  <c r="D36" i="2"/>
  <c r="E17" i="2"/>
  <c r="E14" i="2" l="1"/>
  <c r="E36" i="2" l="1"/>
</calcChain>
</file>

<file path=xl/sharedStrings.xml><?xml version="1.0" encoding="utf-8"?>
<sst xmlns="http://schemas.openxmlformats.org/spreadsheetml/2006/main" count="1154" uniqueCount="116">
  <si>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</si>
  <si>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</si>
  <si>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</si>
  <si>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</si>
  <si>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</si>
  <si>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</si>
  <si>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</si>
  <si>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</si>
  <si>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</si>
  <si>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</si>
  <si>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</si>
  <si>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</si>
  <si>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</si>
  <si>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</si>
  <si>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</si>
  <si>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</si>
  <si>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</si>
  <si>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</si>
  <si>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</si>
  <si>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</si>
  <si>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</si>
  <si>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</si>
  <si>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</si>
  <si>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</si>
  <si>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</si>
  <si>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</si>
  <si>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</si>
  <si>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</si>
  <si>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</si>
  <si>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</si>
  <si>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</si>
  <si>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</si>
  <si>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</si>
  <si>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</si>
  <si>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</si>
  <si>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</si>
  <si>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</si>
  <si>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</si>
  <si>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</si>
  <si>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</si>
  <si>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</si>
  <si>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</si>
  <si>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</si>
  <si>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</si>
  <si>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</si>
  <si>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</si>
  <si>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</si>
  <si>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</si>
  <si>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</si>
  <si>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</si>
  <si>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</si>
  <si>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</si>
  <si>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</si>
  <si>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</si>
  <si>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</si>
  <si>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</si>
  <si>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</si>
  <si>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</si>
  <si>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</si>
  <si>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</si>
  <si>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</si>
  <si>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</si>
  <si>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</si>
  <si>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</si>
  <si>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</si>
  <si>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</si>
  <si>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</si>
  <si>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</si>
  <si>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</si>
  <si>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</si>
  <si>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</si>
  <si>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</si>
  <si>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</si>
  <si>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</si>
  <si>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</si>
  <si>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</si>
  <si>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</si>
  <si>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</si>
  <si>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</si>
  <si>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</si>
  <si>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</si>
  <si>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</si>
  <si>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</si>
  <si>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</si>
  <si>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</si>
  <si>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</si>
  <si>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</si>
  <si>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</si>
  <si>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</si>
  <si>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</si>
  <si>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</si>
  <si>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</si>
  <si>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</si>
  <si>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</si>
  <si>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</si>
  <si>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</si>
  <si>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</si>
  <si>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</si>
  <si>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</si>
  <si>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</si>
  <si>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</si>
  <si>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</si>
  <si>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</si>
  <si>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</si>
  <si>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</si>
  <si>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</si>
  <si>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</si>
  <si>
    <t>Закон 2023</t>
  </si>
  <si>
    <t>31 март 2023 г.</t>
  </si>
  <si>
    <t>30 юни 2023 г.</t>
  </si>
  <si>
    <t>30 септември 2023 г.</t>
  </si>
  <si>
    <t>31 декември 2023 г.</t>
  </si>
  <si>
    <t>* Класификационен код съгласно Решение № 850 на Министерския съвет от 2022 г.</t>
  </si>
  <si>
    <t>Уточнен план 2023 г.</t>
  </si>
  <si>
    <t>на : Министерство на земеделието и храните към 30.06.2023 г.</t>
  </si>
  <si>
    <t>към 30.06.2023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</si>
</sst>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2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  <font>
      <sz val="10"/>
      <color theme="3" tint="0.79998168889431442"/>
      <name val="Times New Roman"/>
      <family val="1"/>
      <charset val="204"/>
    </font>
    <font>
      <sz val="10"/>
      <color rgb="FFFF0000"/>
      <name val="Times New Roman"/>
      <family val="2"/>
    </font>
    <font>
      <u/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3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8" fillId="0" borderId="0" xfId="0" applyFont="1" applyFill="1"/>
    <xf numFmtId="0" fontId="11" fillId="0" borderId="0" xfId="0" applyFont="1" applyFill="1"/>
    <xf numFmtId="0" fontId="8" fillId="4" borderId="11" xfId="0" applyFont="1" applyFill="1" applyBorder="1" applyAlignment="1">
      <alignment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3" fontId="8" fillId="0" borderId="0" xfId="0" applyNumberFormat="1" applyFont="1" applyFill="1"/>
    <xf numFmtId="0" fontId="8" fillId="0" borderId="0" xfId="0" applyFont="1"/>
    <xf numFmtId="164" fontId="0" fillId="0" borderId="0" xfId="0" applyNumberFormat="1" applyFont="1" applyFill="1" applyBorder="1" applyAlignment="1">
      <alignment horizontal="right" vertical="center" wrapText="1"/>
    </xf>
    <xf numFmtId="164" fontId="10" fillId="0" borderId="6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N44"/>
  <sheetViews>
    <sheetView tabSelected="1" zoomScale="110" zoomScaleNormal="110" workbookViewId="0">
      <selection activeCell="N16" sqref="N16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6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2.6640625" style="1" bestFit="1" customWidth="1"/>
    <col min="11" max="11" width="12" style="1" bestFit="1" customWidth="1"/>
    <col min="12" max="12" width="9.33203125" style="1"/>
    <col min="13" max="13" width="10.6640625" style="1" bestFit="1" customWidth="1"/>
    <col min="14" max="16384" width="9.33203125" style="1"/>
  </cols>
  <sheetData>
    <row r="3" spans="1:14" ht="42" customHeight="1" x14ac:dyDescent="0.2">
      <c r="A3" s="77" t="s">
        <v>14</v>
      </c>
      <c r="B3" s="77"/>
      <c r="C3" s="77"/>
      <c r="D3" s="77"/>
      <c r="E3" s="77"/>
      <c r="F3" s="77"/>
      <c r="G3" s="77"/>
      <c r="H3" s="77"/>
    </row>
    <row r="4" spans="1:14" x14ac:dyDescent="0.2">
      <c r="A4" s="78" t="s">
        <v>114</v>
      </c>
      <c r="B4" s="78"/>
      <c r="C4" s="78"/>
      <c r="D4" s="78"/>
      <c r="E4" s="78"/>
      <c r="F4" s="78"/>
      <c r="G4" s="78"/>
      <c r="H4" s="78"/>
    </row>
    <row r="5" spans="1:14" x14ac:dyDescent="0.2">
      <c r="A5" s="79" t="s">
        <v>20</v>
      </c>
      <c r="B5" s="80"/>
      <c r="C5" s="80"/>
      <c r="D5" s="80"/>
      <c r="E5" s="80"/>
      <c r="F5" s="80"/>
      <c r="G5" s="80"/>
      <c r="H5" s="80"/>
    </row>
    <row r="6" spans="1:14" x14ac:dyDescent="0.2">
      <c r="A6" s="44"/>
    </row>
    <row r="7" spans="1:14" x14ac:dyDescent="0.2">
      <c r="A7" s="78" t="s">
        <v>22</v>
      </c>
      <c r="B7" s="78"/>
      <c r="C7" s="78"/>
      <c r="D7" s="78"/>
      <c r="E7" s="78"/>
      <c r="F7" s="78"/>
      <c r="G7" s="78"/>
      <c r="H7" s="78"/>
    </row>
    <row r="8" spans="1:14" x14ac:dyDescent="0.2">
      <c r="A8" s="78" t="s">
        <v>115</v>
      </c>
      <c r="B8" s="78"/>
      <c r="C8" s="78"/>
      <c r="D8" s="78"/>
      <c r="E8" s="78"/>
      <c r="F8" s="78"/>
      <c r="G8" s="78"/>
      <c r="H8" s="78"/>
    </row>
    <row r="9" spans="1:14" x14ac:dyDescent="0.2">
      <c r="A9" s="80" t="s">
        <v>21</v>
      </c>
      <c r="B9" s="80"/>
      <c r="C9" s="80"/>
      <c r="D9" s="80"/>
      <c r="E9" s="80"/>
      <c r="F9" s="80"/>
      <c r="G9" s="80"/>
      <c r="H9" s="80"/>
    </row>
    <row r="10" spans="1:14" ht="13.5" thickBot="1" x14ac:dyDescent="0.25">
      <c r="A10" s="25" t="s">
        <v>3</v>
      </c>
      <c r="H10" s="26" t="s">
        <v>3</v>
      </c>
      <c r="I10" s="10"/>
      <c r="J10" s="10"/>
      <c r="K10" s="10"/>
      <c r="L10" s="10"/>
      <c r="M10" s="10"/>
      <c r="N10" s="10"/>
    </row>
    <row r="11" spans="1:14" ht="12.75" customHeight="1" x14ac:dyDescent="0.2">
      <c r="A11" s="74" t="s">
        <v>15</v>
      </c>
      <c r="B11" s="74" t="s">
        <v>23</v>
      </c>
      <c r="C11" s="84" t="s">
        <v>107</v>
      </c>
      <c r="D11" s="81" t="s">
        <v>113</v>
      </c>
      <c r="E11" s="27" t="s">
        <v>4</v>
      </c>
      <c r="F11" s="27" t="s">
        <v>4</v>
      </c>
      <c r="G11" s="27" t="s">
        <v>4</v>
      </c>
      <c r="H11" s="27" t="s">
        <v>4</v>
      </c>
      <c r="I11" s="10"/>
      <c r="J11" s="10"/>
      <c r="K11" s="10"/>
      <c r="L11" s="10"/>
      <c r="M11" s="10"/>
      <c r="N11" s="10"/>
    </row>
    <row r="12" spans="1:14" x14ac:dyDescent="0.2">
      <c r="A12" s="75"/>
      <c r="B12" s="75"/>
      <c r="C12" s="85"/>
      <c r="D12" s="82"/>
      <c r="E12" s="28" t="s">
        <v>5</v>
      </c>
      <c r="F12" s="28" t="s">
        <v>5</v>
      </c>
      <c r="G12" s="28" t="s">
        <v>5</v>
      </c>
      <c r="H12" s="28" t="s">
        <v>5</v>
      </c>
      <c r="I12" s="10"/>
      <c r="J12" s="10"/>
      <c r="K12" s="10"/>
      <c r="L12" s="10"/>
      <c r="M12" s="10"/>
      <c r="N12" s="10"/>
    </row>
    <row r="13" spans="1:14" ht="26.25" thickBot="1" x14ac:dyDescent="0.25">
      <c r="A13" s="76"/>
      <c r="B13" s="76"/>
      <c r="C13" s="86"/>
      <c r="D13" s="83"/>
      <c r="E13" s="29" t="s">
        <v>108</v>
      </c>
      <c r="F13" s="30" t="s">
        <v>109</v>
      </c>
      <c r="G13" s="30" t="s">
        <v>110</v>
      </c>
      <c r="H13" s="30" t="s">
        <v>111</v>
      </c>
      <c r="I13" s="10"/>
      <c r="J13" s="10"/>
      <c r="K13" s="10"/>
      <c r="L13" s="10"/>
      <c r="M13" s="10"/>
      <c r="N13" s="10"/>
    </row>
    <row r="14" spans="1:14" ht="26.25" thickBot="1" x14ac:dyDescent="0.25">
      <c r="A14" s="31" t="s">
        <v>51</v>
      </c>
      <c r="B14" s="32" t="s">
        <v>50</v>
      </c>
      <c r="C14" s="47">
        <f>SUM(C15:C26)</f>
        <v>0</v>
      </c>
      <c r="D14" s="47">
        <f t="shared" ref="D14:H14" si="0">SUM(D15:D26)</f>
        <v>0</v>
      </c>
      <c r="E14" s="47">
        <f t="shared" si="0"/>
        <v>48447138</v>
      </c>
      <c r="F14" s="47">
        <f t="shared" si="0"/>
        <v>114219374</v>
      </c>
      <c r="G14" s="47">
        <f t="shared" si="0"/>
        <v>0</v>
      </c>
      <c r="H14" s="47">
        <f t="shared" si="0"/>
        <v>0</v>
      </c>
      <c r="I14" s="10"/>
      <c r="J14" s="57"/>
      <c r="K14" s="9"/>
      <c r="L14" s="10"/>
      <c r="M14" s="10"/>
      <c r="N14" s="9"/>
    </row>
    <row r="15" spans="1:14" ht="13.5" thickBot="1" x14ac:dyDescent="0.25">
      <c r="A15" s="33" t="s">
        <v>53</v>
      </c>
      <c r="B15" s="34" t="s">
        <v>52</v>
      </c>
      <c r="C15" s="48">
        <f>'1'!B66</f>
        <v>0</v>
      </c>
      <c r="D15" s="48">
        <f>'1'!C66</f>
        <v>0</v>
      </c>
      <c r="E15" s="48">
        <f>'1'!D66</f>
        <v>12172999</v>
      </c>
      <c r="F15" s="48">
        <f>'1'!E66</f>
        <v>24651141</v>
      </c>
      <c r="G15" s="48">
        <f>'1'!F66</f>
        <v>0</v>
      </c>
      <c r="H15" s="48">
        <f>'1'!G66</f>
        <v>0</v>
      </c>
      <c r="I15" s="10"/>
      <c r="J15" s="10"/>
      <c r="K15" s="9"/>
      <c r="L15" s="10"/>
      <c r="M15" s="10"/>
      <c r="N15" s="9"/>
    </row>
    <row r="16" spans="1:14" ht="26.25" thickBot="1" x14ac:dyDescent="0.25">
      <c r="A16" s="33" t="s">
        <v>54</v>
      </c>
      <c r="B16" s="34" t="s">
        <v>55</v>
      </c>
      <c r="C16" s="48">
        <f>'2'!B66</f>
        <v>0</v>
      </c>
      <c r="D16" s="48">
        <f>'2'!C66</f>
        <v>0</v>
      </c>
      <c r="E16" s="48">
        <f>'2'!D66</f>
        <v>25238</v>
      </c>
      <c r="F16" s="48">
        <f>'2'!E66</f>
        <v>48558</v>
      </c>
      <c r="G16" s="48">
        <f>'2'!F66</f>
        <v>0</v>
      </c>
      <c r="H16" s="48">
        <f>'2'!G66</f>
        <v>0</v>
      </c>
      <c r="I16" s="10"/>
      <c r="J16" s="10"/>
      <c r="K16" s="9"/>
      <c r="L16" s="10"/>
      <c r="M16" s="10"/>
      <c r="N16" s="9"/>
    </row>
    <row r="17" spans="1:14" ht="13.5" thickBot="1" x14ac:dyDescent="0.25">
      <c r="A17" s="33" t="s">
        <v>56</v>
      </c>
      <c r="B17" s="34" t="s">
        <v>57</v>
      </c>
      <c r="C17" s="48">
        <f>'3'!B66</f>
        <v>0</v>
      </c>
      <c r="D17" s="48">
        <f>'3'!C66</f>
        <v>0</v>
      </c>
      <c r="E17" s="48">
        <f>'3'!D66</f>
        <v>5911173</v>
      </c>
      <c r="F17" s="48">
        <f>'3'!E66</f>
        <v>20778136</v>
      </c>
      <c r="G17" s="48">
        <f>'3'!F66</f>
        <v>0</v>
      </c>
      <c r="H17" s="48">
        <f>'3'!G66</f>
        <v>0</v>
      </c>
      <c r="I17" s="10"/>
      <c r="J17" s="10"/>
      <c r="K17" s="9"/>
      <c r="L17" s="10"/>
      <c r="M17" s="10"/>
      <c r="N17" s="9"/>
    </row>
    <row r="18" spans="1:14" ht="13.5" thickBot="1" x14ac:dyDescent="0.25">
      <c r="A18" s="33" t="s">
        <v>58</v>
      </c>
      <c r="B18" s="34" t="s">
        <v>59</v>
      </c>
      <c r="C18" s="48">
        <f>'4'!B66</f>
        <v>0</v>
      </c>
      <c r="D18" s="48">
        <f>'4'!C66</f>
        <v>0</v>
      </c>
      <c r="E18" s="48">
        <f>'4'!D66</f>
        <v>7169684</v>
      </c>
      <c r="F18" s="48">
        <f>'4'!E66</f>
        <v>15180222</v>
      </c>
      <c r="G18" s="48">
        <f>'4'!F66</f>
        <v>0</v>
      </c>
      <c r="H18" s="48">
        <f>'4'!G66</f>
        <v>0</v>
      </c>
      <c r="I18" s="10"/>
      <c r="J18" s="10"/>
      <c r="K18" s="9"/>
      <c r="L18" s="10"/>
      <c r="M18" s="10"/>
      <c r="N18" s="9"/>
    </row>
    <row r="19" spans="1:14" ht="13.5" thickBot="1" x14ac:dyDescent="0.25">
      <c r="A19" s="33" t="s">
        <v>60</v>
      </c>
      <c r="B19" s="34" t="s">
        <v>61</v>
      </c>
      <c r="C19" s="48">
        <f>'5'!B66</f>
        <v>0</v>
      </c>
      <c r="D19" s="48">
        <f>'5'!C66</f>
        <v>0</v>
      </c>
      <c r="E19" s="48">
        <f>'5'!D66</f>
        <v>991103</v>
      </c>
      <c r="F19" s="48">
        <f>'5'!E66</f>
        <v>1813551</v>
      </c>
      <c r="G19" s="48">
        <f>'5'!F66</f>
        <v>0</v>
      </c>
      <c r="H19" s="48">
        <f>'5'!G66</f>
        <v>0</v>
      </c>
      <c r="I19" s="10"/>
      <c r="J19" s="10"/>
      <c r="K19" s="9"/>
      <c r="L19" s="10"/>
      <c r="M19" s="10"/>
      <c r="N19" s="9"/>
    </row>
    <row r="20" spans="1:14" ht="26.25" thickBot="1" x14ac:dyDescent="0.25">
      <c r="A20" s="33" t="s">
        <v>62</v>
      </c>
      <c r="B20" s="34" t="s">
        <v>63</v>
      </c>
      <c r="C20" s="48">
        <f>'6'!B66</f>
        <v>0</v>
      </c>
      <c r="D20" s="48">
        <f>'6'!C66</f>
        <v>0</v>
      </c>
      <c r="E20" s="48">
        <f>'6'!D66</f>
        <v>503612</v>
      </c>
      <c r="F20" s="48">
        <f>'6'!E66</f>
        <v>964703</v>
      </c>
      <c r="G20" s="48">
        <f>'6'!F66</f>
        <v>0</v>
      </c>
      <c r="H20" s="48">
        <f>'6'!G66</f>
        <v>0</v>
      </c>
      <c r="I20" s="10"/>
      <c r="J20" s="10"/>
      <c r="K20" s="9"/>
      <c r="L20" s="10"/>
      <c r="M20" s="10"/>
      <c r="N20" s="9"/>
    </row>
    <row r="21" spans="1:14" ht="26.25" thickBot="1" x14ac:dyDescent="0.25">
      <c r="A21" s="33" t="s">
        <v>64</v>
      </c>
      <c r="B21" s="34" t="s">
        <v>65</v>
      </c>
      <c r="C21" s="48">
        <f>'7'!B66</f>
        <v>0</v>
      </c>
      <c r="D21" s="48">
        <f>'7'!C66</f>
        <v>0</v>
      </c>
      <c r="E21" s="48">
        <f>'7'!D66</f>
        <v>217114</v>
      </c>
      <c r="F21" s="48">
        <f>'7'!E66</f>
        <v>455195</v>
      </c>
      <c r="G21" s="48">
        <f>'7'!F66</f>
        <v>0</v>
      </c>
      <c r="H21" s="48">
        <f>'7'!G66</f>
        <v>0</v>
      </c>
      <c r="I21" s="10"/>
      <c r="J21" s="10"/>
      <c r="K21" s="9"/>
      <c r="L21" s="10"/>
      <c r="M21" s="10"/>
      <c r="N21" s="9"/>
    </row>
    <row r="22" spans="1:14" ht="13.5" thickBot="1" x14ac:dyDescent="0.25">
      <c r="A22" s="33" t="s">
        <v>66</v>
      </c>
      <c r="B22" s="34" t="s">
        <v>67</v>
      </c>
      <c r="C22" s="48">
        <f>'8'!B66</f>
        <v>0</v>
      </c>
      <c r="D22" s="48">
        <f>'8'!C66</f>
        <v>0</v>
      </c>
      <c r="E22" s="48">
        <f>'8'!D66</f>
        <v>0</v>
      </c>
      <c r="F22" s="48">
        <f>'8'!E66</f>
        <v>0</v>
      </c>
      <c r="G22" s="48">
        <f>'8'!F66</f>
        <v>0</v>
      </c>
      <c r="H22" s="48">
        <f>'8'!G66</f>
        <v>0</v>
      </c>
      <c r="I22" s="10"/>
      <c r="J22" s="10"/>
      <c r="K22" s="9"/>
      <c r="L22" s="10"/>
      <c r="M22" s="10"/>
      <c r="N22" s="9"/>
    </row>
    <row r="23" spans="1:14" ht="13.5" thickBot="1" x14ac:dyDescent="0.25">
      <c r="A23" s="33" t="s">
        <v>68</v>
      </c>
      <c r="B23" s="34" t="s">
        <v>69</v>
      </c>
      <c r="C23" s="48">
        <f>'9'!B66</f>
        <v>0</v>
      </c>
      <c r="D23" s="48">
        <f>'9'!C66</f>
        <v>0</v>
      </c>
      <c r="E23" s="48">
        <f>'9'!D66</f>
        <v>367158</v>
      </c>
      <c r="F23" s="48">
        <f>'9'!E66</f>
        <v>711908</v>
      </c>
      <c r="G23" s="48">
        <f>'9'!F66</f>
        <v>0</v>
      </c>
      <c r="H23" s="48">
        <f>'9'!G66</f>
        <v>0</v>
      </c>
      <c r="I23" s="10"/>
      <c r="J23" s="10"/>
      <c r="K23" s="9"/>
      <c r="L23" s="10"/>
      <c r="M23" s="10"/>
      <c r="N23" s="9"/>
    </row>
    <row r="24" spans="1:14" ht="13.5" thickBot="1" x14ac:dyDescent="0.25">
      <c r="A24" s="33" t="s">
        <v>70</v>
      </c>
      <c r="B24" s="34" t="s">
        <v>71</v>
      </c>
      <c r="C24" s="48">
        <f>'10'!B66</f>
        <v>0</v>
      </c>
      <c r="D24" s="48">
        <f>'10'!C66</f>
        <v>0</v>
      </c>
      <c r="E24" s="48">
        <f>'10'!D66</f>
        <v>178860</v>
      </c>
      <c r="F24" s="48">
        <f>'10'!E66</f>
        <v>350663</v>
      </c>
      <c r="G24" s="48">
        <f>'10'!F66</f>
        <v>0</v>
      </c>
      <c r="H24" s="48">
        <f>'10'!G66</f>
        <v>0</v>
      </c>
      <c r="I24" s="10"/>
      <c r="J24" s="10"/>
      <c r="K24" s="9"/>
      <c r="L24" s="10"/>
      <c r="M24" s="10"/>
      <c r="N24" s="9"/>
    </row>
    <row r="25" spans="1:14" ht="26.25" thickBot="1" x14ac:dyDescent="0.25">
      <c r="A25" s="33" t="s">
        <v>72</v>
      </c>
      <c r="B25" s="34" t="s">
        <v>73</v>
      </c>
      <c r="C25" s="48">
        <f>'11'!B66</f>
        <v>0</v>
      </c>
      <c r="D25" s="48">
        <f>'11'!C66</f>
        <v>0</v>
      </c>
      <c r="E25" s="48">
        <f>'11'!D66</f>
        <v>20810163</v>
      </c>
      <c r="F25" s="48">
        <f>'11'!E66</f>
        <v>49069807</v>
      </c>
      <c r="G25" s="48">
        <f>'11'!F66</f>
        <v>0</v>
      </c>
      <c r="H25" s="48">
        <f>'11'!G66</f>
        <v>0</v>
      </c>
      <c r="I25" s="10"/>
      <c r="J25" s="10"/>
      <c r="K25" s="9"/>
      <c r="L25" s="10"/>
      <c r="M25" s="10"/>
      <c r="N25" s="9"/>
    </row>
    <row r="26" spans="1:14" ht="26.25" thickBot="1" x14ac:dyDescent="0.25">
      <c r="A26" s="33" t="s">
        <v>74</v>
      </c>
      <c r="B26" s="34" t="s">
        <v>75</v>
      </c>
      <c r="C26" s="48">
        <f>'12'!B66</f>
        <v>0</v>
      </c>
      <c r="D26" s="48">
        <f>'12'!C66</f>
        <v>0</v>
      </c>
      <c r="E26" s="48">
        <f>'12'!D66</f>
        <v>100034</v>
      </c>
      <c r="F26" s="48">
        <f>'12'!E66</f>
        <v>195490</v>
      </c>
      <c r="G26" s="48">
        <f>'12'!F66</f>
        <v>0</v>
      </c>
      <c r="H26" s="48">
        <f>'12'!G66</f>
        <v>0</v>
      </c>
      <c r="I26" s="10"/>
      <c r="J26" s="10"/>
      <c r="K26" s="9"/>
      <c r="L26" s="10"/>
      <c r="M26" s="10"/>
      <c r="N26" s="9"/>
    </row>
    <row r="27" spans="1:14" s="10" customFormat="1" ht="13.5" thickBot="1" x14ac:dyDescent="0.25">
      <c r="A27" s="35"/>
      <c r="B27" s="36"/>
      <c r="C27" s="49"/>
      <c r="D27" s="49"/>
      <c r="E27" s="49"/>
      <c r="F27" s="49"/>
      <c r="G27" s="49"/>
      <c r="H27" s="49"/>
      <c r="K27" s="9"/>
      <c r="N27" s="9"/>
    </row>
    <row r="28" spans="1:14" ht="26.25" thickBot="1" x14ac:dyDescent="0.25">
      <c r="A28" s="31" t="s">
        <v>76</v>
      </c>
      <c r="B28" s="32" t="s">
        <v>77</v>
      </c>
      <c r="C28" s="47">
        <f>+C29</f>
        <v>0</v>
      </c>
      <c r="D28" s="47">
        <f t="shared" ref="D28:H28" si="1">+D29</f>
        <v>0</v>
      </c>
      <c r="E28" s="47">
        <f t="shared" si="1"/>
        <v>1780473</v>
      </c>
      <c r="F28" s="47">
        <f t="shared" si="1"/>
        <v>3693449</v>
      </c>
      <c r="G28" s="47">
        <f t="shared" si="1"/>
        <v>0</v>
      </c>
      <c r="H28" s="47">
        <f t="shared" si="1"/>
        <v>0</v>
      </c>
      <c r="I28" s="10"/>
      <c r="J28" s="10"/>
      <c r="K28" s="9"/>
      <c r="L28" s="10"/>
      <c r="M28" s="10"/>
      <c r="N28" s="9"/>
    </row>
    <row r="29" spans="1:14" ht="13.5" thickBot="1" x14ac:dyDescent="0.25">
      <c r="A29" s="33" t="s">
        <v>78</v>
      </c>
      <c r="B29" s="34" t="s">
        <v>79</v>
      </c>
      <c r="C29" s="48">
        <f>'13'!B66</f>
        <v>0</v>
      </c>
      <c r="D29" s="48">
        <f>'13'!C66</f>
        <v>0</v>
      </c>
      <c r="E29" s="48">
        <f>'13'!D66</f>
        <v>1780473</v>
      </c>
      <c r="F29" s="48">
        <f>'13'!E66</f>
        <v>3693449</v>
      </c>
      <c r="G29" s="48">
        <f>'13'!F66</f>
        <v>0</v>
      </c>
      <c r="H29" s="48">
        <f>'13'!G66</f>
        <v>0</v>
      </c>
      <c r="I29" s="10"/>
      <c r="J29" s="10"/>
      <c r="K29" s="9"/>
      <c r="L29" s="10"/>
      <c r="M29" s="10"/>
      <c r="N29" s="9"/>
    </row>
    <row r="30" spans="1:14" s="10" customFormat="1" ht="13.5" thickBot="1" x14ac:dyDescent="0.25">
      <c r="A30" s="37"/>
      <c r="B30" s="38"/>
      <c r="C30" s="49"/>
      <c r="D30" s="49"/>
      <c r="E30" s="49"/>
      <c r="F30" s="49"/>
      <c r="G30" s="49"/>
      <c r="H30" s="49"/>
      <c r="K30" s="9"/>
      <c r="N30" s="9"/>
    </row>
    <row r="31" spans="1:14" ht="26.25" thickBot="1" x14ac:dyDescent="0.25">
      <c r="A31" s="31" t="s">
        <v>80</v>
      </c>
      <c r="B31" s="32" t="s">
        <v>81</v>
      </c>
      <c r="C31" s="47">
        <f>+C32+C33</f>
        <v>0</v>
      </c>
      <c r="D31" s="47">
        <f t="shared" ref="D31:H31" si="2">+D32+D33</f>
        <v>0</v>
      </c>
      <c r="E31" s="47">
        <f t="shared" si="2"/>
        <v>7461519</v>
      </c>
      <c r="F31" s="47">
        <f t="shared" si="2"/>
        <v>18341522</v>
      </c>
      <c r="G31" s="47">
        <f t="shared" si="2"/>
        <v>0</v>
      </c>
      <c r="H31" s="47">
        <f t="shared" si="2"/>
        <v>0</v>
      </c>
      <c r="I31" s="10"/>
      <c r="J31" s="57"/>
      <c r="K31" s="9"/>
      <c r="L31" s="10"/>
      <c r="M31" s="10"/>
      <c r="N31" s="9"/>
    </row>
    <row r="32" spans="1:14" ht="26.25" thickBot="1" x14ac:dyDescent="0.25">
      <c r="A32" s="33" t="s">
        <v>82</v>
      </c>
      <c r="B32" s="34" t="s">
        <v>83</v>
      </c>
      <c r="C32" s="48">
        <f>'14'!B66</f>
        <v>0</v>
      </c>
      <c r="D32" s="48">
        <f>'14'!C66</f>
        <v>0</v>
      </c>
      <c r="E32" s="48">
        <f>'14'!D66</f>
        <v>7461519</v>
      </c>
      <c r="F32" s="48">
        <f>'14'!E66</f>
        <v>16125886</v>
      </c>
      <c r="G32" s="48">
        <f>'14'!F66</f>
        <v>0</v>
      </c>
      <c r="H32" s="48">
        <f>'14'!G66</f>
        <v>0</v>
      </c>
      <c r="I32" s="10"/>
      <c r="J32" s="10"/>
      <c r="K32" s="9"/>
      <c r="L32" s="10"/>
      <c r="M32" s="10"/>
      <c r="N32" s="9"/>
    </row>
    <row r="33" spans="1:14" ht="26.25" thickBot="1" x14ac:dyDescent="0.25">
      <c r="A33" s="33" t="s">
        <v>84</v>
      </c>
      <c r="B33" s="34" t="s">
        <v>85</v>
      </c>
      <c r="C33" s="48">
        <f>'15'!B66</f>
        <v>0</v>
      </c>
      <c r="D33" s="48">
        <f>'15'!C66</f>
        <v>0</v>
      </c>
      <c r="E33" s="48">
        <f>'15'!D66</f>
        <v>0</v>
      </c>
      <c r="F33" s="48">
        <f>'15'!E66</f>
        <v>2215636</v>
      </c>
      <c r="G33" s="48">
        <f>'15'!F66</f>
        <v>0</v>
      </c>
      <c r="H33" s="48">
        <f>'15'!G66</f>
        <v>0</v>
      </c>
      <c r="I33" s="10"/>
      <c r="J33" s="10"/>
      <c r="K33" s="9"/>
      <c r="L33" s="10"/>
      <c r="M33" s="10"/>
      <c r="N33" s="9"/>
    </row>
    <row r="34" spans="1:14" ht="13.5" thickBot="1" x14ac:dyDescent="0.25">
      <c r="A34" s="39"/>
      <c r="B34" s="40"/>
      <c r="C34" s="48"/>
      <c r="D34" s="48"/>
      <c r="E34" s="48"/>
      <c r="F34" s="48"/>
      <c r="G34" s="48"/>
      <c r="H34" s="48"/>
      <c r="I34" s="10"/>
      <c r="J34" s="10"/>
      <c r="K34" s="9"/>
      <c r="L34" s="10"/>
      <c r="M34" s="10"/>
      <c r="N34" s="9"/>
    </row>
    <row r="35" spans="1:14" ht="13.5" thickBot="1" x14ac:dyDescent="0.25">
      <c r="A35" s="31" t="s">
        <v>86</v>
      </c>
      <c r="B35" s="32" t="s">
        <v>16</v>
      </c>
      <c r="C35" s="50">
        <f>'16'!B66</f>
        <v>0</v>
      </c>
      <c r="D35" s="50">
        <f>'16'!C66</f>
        <v>0</v>
      </c>
      <c r="E35" s="50">
        <f>'16'!D66</f>
        <v>4949412</v>
      </c>
      <c r="F35" s="50">
        <f>'16'!E66</f>
        <v>10377393</v>
      </c>
      <c r="G35" s="50">
        <f>'16'!F66</f>
        <v>0</v>
      </c>
      <c r="H35" s="50">
        <f>'16'!G66</f>
        <v>0</v>
      </c>
      <c r="I35" s="10"/>
      <c r="J35" s="10"/>
      <c r="K35" s="9"/>
      <c r="L35" s="10"/>
      <c r="M35" s="10"/>
      <c r="N35" s="9"/>
    </row>
    <row r="36" spans="1:14" ht="13.5" thickBot="1" x14ac:dyDescent="0.25">
      <c r="A36" s="41"/>
      <c r="B36" s="42" t="s">
        <v>17</v>
      </c>
      <c r="C36" s="51">
        <f>+C14+C28+C31+C35</f>
        <v>0</v>
      </c>
      <c r="D36" s="51">
        <f t="shared" ref="D36:H36" si="3">+D14+D28+D31+D35</f>
        <v>0</v>
      </c>
      <c r="E36" s="51">
        <f t="shared" si="3"/>
        <v>62638542</v>
      </c>
      <c r="F36" s="51">
        <f t="shared" si="3"/>
        <v>146631738</v>
      </c>
      <c r="G36" s="51">
        <f t="shared" si="3"/>
        <v>0</v>
      </c>
      <c r="H36" s="51">
        <f t="shared" si="3"/>
        <v>0</v>
      </c>
      <c r="I36" s="10"/>
      <c r="J36" s="10"/>
      <c r="K36" s="9"/>
      <c r="L36" s="10"/>
      <c r="M36" s="10"/>
      <c r="N36" s="9"/>
    </row>
    <row r="37" spans="1:14" x14ac:dyDescent="0.2">
      <c r="A37" s="45"/>
      <c r="I37" s="10"/>
      <c r="J37" s="10"/>
      <c r="K37" s="9"/>
      <c r="L37" s="10"/>
      <c r="M37" s="10"/>
      <c r="N37" s="10"/>
    </row>
    <row r="38" spans="1:14" ht="12.75" customHeight="1" x14ac:dyDescent="0.2">
      <c r="A38" s="73" t="s">
        <v>112</v>
      </c>
      <c r="B38" s="73"/>
      <c r="C38" s="73"/>
      <c r="D38" s="73"/>
      <c r="E38" s="73"/>
      <c r="F38" s="73"/>
      <c r="G38" s="73"/>
      <c r="H38" s="73"/>
      <c r="I38" s="10"/>
      <c r="J38" s="10"/>
      <c r="K38" s="9"/>
      <c r="L38" s="10"/>
      <c r="M38" s="10"/>
      <c r="N38" s="10"/>
    </row>
    <row r="39" spans="1:14" s="43" customFormat="1" ht="24.75" customHeight="1" x14ac:dyDescent="0.2">
      <c r="A39" s="59"/>
      <c r="B39" s="59"/>
      <c r="C39" s="60"/>
      <c r="D39" s="59"/>
      <c r="E39" s="59"/>
      <c r="F39" s="59"/>
      <c r="G39" s="59"/>
      <c r="H39" s="59"/>
      <c r="I39" s="58"/>
      <c r="J39" s="58"/>
      <c r="K39" s="58"/>
      <c r="L39" s="58"/>
      <c r="M39" s="58"/>
      <c r="N39" s="58"/>
    </row>
    <row r="40" spans="1:14" ht="24" customHeight="1" x14ac:dyDescent="0.2">
      <c r="A40" s="59"/>
      <c r="B40" s="59"/>
      <c r="C40" s="60"/>
      <c r="D40" s="59"/>
      <c r="E40" s="59"/>
      <c r="F40" s="59"/>
      <c r="G40" s="59"/>
      <c r="H40" s="59"/>
      <c r="I40" s="10"/>
      <c r="J40" s="10"/>
      <c r="K40" s="10"/>
      <c r="L40" s="10"/>
      <c r="M40" s="10"/>
      <c r="N40" s="10"/>
    </row>
    <row r="41" spans="1:14" x14ac:dyDescent="0.2">
      <c r="A41" s="10"/>
      <c r="B41" s="10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2">
      <c r="A42" s="10"/>
      <c r="B42" s="10"/>
      <c r="C42" s="9"/>
      <c r="D42" s="10"/>
      <c r="E42" s="10"/>
      <c r="F42" s="10"/>
      <c r="G42" s="10"/>
      <c r="H42" s="10"/>
      <c r="I42" s="10"/>
      <c r="J42" s="10"/>
    </row>
    <row r="43" spans="1:14" x14ac:dyDescent="0.2">
      <c r="A43" s="10"/>
      <c r="B43" s="10"/>
      <c r="C43" s="9"/>
      <c r="D43" s="10"/>
      <c r="E43" s="10"/>
      <c r="F43" s="10"/>
      <c r="G43" s="10"/>
      <c r="H43" s="10"/>
      <c r="I43" s="10"/>
      <c r="J43" s="10"/>
    </row>
    <row r="44" spans="1:14" x14ac:dyDescent="0.2">
      <c r="A44" s="10"/>
      <c r="B44" s="10"/>
      <c r="C44" s="9"/>
      <c r="D44" s="10"/>
      <c r="E44" s="10"/>
      <c r="F44" s="10"/>
      <c r="G44" s="10"/>
      <c r="H44" s="10"/>
      <c r="I44" s="10"/>
      <c r="J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zoomScaleNormal="100" zoomScaleSheetLayoutView="100" workbookViewId="0">
      <selection activeCell="A4" sqref="A4:XFD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7" x14ac:dyDescent="0.2">
      <c r="A3" s="77" t="s">
        <v>0</v>
      </c>
      <c r="B3" s="77"/>
      <c r="C3" s="77"/>
      <c r="D3" s="77"/>
      <c r="E3" s="77"/>
      <c r="F3" s="77"/>
      <c r="G3" s="77"/>
    </row>
    <row r="4" spans="1:7" x14ac:dyDescent="0.2">
      <c r="A4" s="78" t="s">
        <v>115</v>
      </c>
      <c r="B4" s="78"/>
      <c r="C4" s="78"/>
      <c r="D4" s="78"/>
      <c r="E4" s="78"/>
      <c r="F4" s="78"/>
      <c r="G4" s="78"/>
    </row>
    <row r="5" spans="1:7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7" ht="13.5" thickBot="1" x14ac:dyDescent="0.25">
      <c r="A6" s="91" t="s">
        <v>93</v>
      </c>
      <c r="B6" s="92"/>
      <c r="C6" s="92"/>
      <c r="D6" s="92"/>
      <c r="E6" s="92"/>
      <c r="F6" s="92"/>
      <c r="G6" s="93"/>
    </row>
    <row r="7" spans="1:7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7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7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7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/>
      <c r="C12" s="20"/>
      <c r="D12" s="20"/>
      <c r="E12" s="20"/>
      <c r="F12" s="20"/>
      <c r="G12" s="20"/>
    </row>
    <row r="13" spans="1:7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7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1" sqref="H1:R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94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367158</v>
      </c>
      <c r="E10" s="19">
        <f t="shared" si="0"/>
        <v>711908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333482</v>
      </c>
      <c r="E12" s="20">
        <v>659424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/>
      <c r="C13" s="20"/>
      <c r="D13" s="20">
        <v>33676</v>
      </c>
      <c r="E13" s="20">
        <v>52484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367158</v>
      </c>
      <c r="E66" s="19">
        <f t="shared" si="9"/>
        <v>711908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52</v>
      </c>
      <c r="E68" s="23">
        <v>52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1" sqref="H1:O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95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178860</v>
      </c>
      <c r="E10" s="19">
        <f t="shared" si="0"/>
        <v>350663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144988</v>
      </c>
      <c r="E12" s="20">
        <v>306023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/>
      <c r="C13" s="20"/>
      <c r="D13" s="20">
        <v>33872</v>
      </c>
      <c r="E13" s="20">
        <v>44640</v>
      </c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178860</v>
      </c>
      <c r="E66" s="19">
        <f t="shared" si="9"/>
        <v>350663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20</v>
      </c>
      <c r="E68" s="23">
        <v>20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1" sqref="H1:P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77" t="s">
        <v>0</v>
      </c>
      <c r="B3" s="77"/>
      <c r="C3" s="77"/>
      <c r="D3" s="77"/>
      <c r="E3" s="77"/>
      <c r="F3" s="77"/>
      <c r="G3" s="77"/>
    </row>
    <row r="4" spans="1:12" x14ac:dyDescent="0.2">
      <c r="A4" s="78" t="s">
        <v>115</v>
      </c>
      <c r="B4" s="78"/>
      <c r="C4" s="78"/>
      <c r="D4" s="78"/>
      <c r="E4" s="78"/>
      <c r="F4" s="78"/>
      <c r="G4" s="78"/>
    </row>
    <row r="5" spans="1:12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2" ht="13.5" thickBot="1" x14ac:dyDescent="0.25">
      <c r="A6" s="91" t="s">
        <v>96</v>
      </c>
      <c r="B6" s="92"/>
      <c r="C6" s="92"/>
      <c r="D6" s="92"/>
      <c r="E6" s="92"/>
      <c r="F6" s="92"/>
      <c r="G6" s="93"/>
    </row>
    <row r="7" spans="1:12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2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2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2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>+D12+D13+D14</f>
        <v>20769118</v>
      </c>
      <c r="E10" s="19">
        <f t="shared" si="0"/>
        <v>43582795</v>
      </c>
      <c r="F10" s="19">
        <f t="shared" si="0"/>
        <v>0</v>
      </c>
      <c r="G10" s="19">
        <f t="shared" si="0"/>
        <v>0</v>
      </c>
      <c r="L10" s="55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2" ht="13.5" thickBot="1" x14ac:dyDescent="0.25">
      <c r="A12" s="6" t="s">
        <v>8</v>
      </c>
      <c r="B12" s="20"/>
      <c r="C12" s="20"/>
      <c r="D12" s="20">
        <v>17211378</v>
      </c>
      <c r="E12" s="20">
        <v>35262710</v>
      </c>
      <c r="F12" s="20"/>
      <c r="G12" s="20"/>
      <c r="H12" s="55"/>
      <c r="L12" s="55"/>
    </row>
    <row r="13" spans="1:12" ht="13.5" thickBot="1" x14ac:dyDescent="0.25">
      <c r="A13" s="6" t="s">
        <v>9</v>
      </c>
      <c r="B13" s="20"/>
      <c r="C13" s="20"/>
      <c r="D13" s="20">
        <v>3557740</v>
      </c>
      <c r="E13" s="20">
        <v>8320085</v>
      </c>
      <c r="F13" s="20"/>
      <c r="G13" s="20"/>
      <c r="H13" s="55"/>
      <c r="I13" s="10"/>
      <c r="J13" s="10"/>
      <c r="L13" s="55"/>
    </row>
    <row r="14" spans="1:12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L14" s="55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L15" s="55"/>
    </row>
    <row r="16" spans="1:12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41045</v>
      </c>
      <c r="E16" s="19">
        <f t="shared" si="1"/>
        <v>5487012</v>
      </c>
      <c r="F16" s="19">
        <f t="shared" si="1"/>
        <v>0</v>
      </c>
      <c r="G16" s="19">
        <f t="shared" si="1"/>
        <v>0</v>
      </c>
      <c r="J16" s="55"/>
      <c r="L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L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5364250</v>
      </c>
      <c r="F20" s="24">
        <f t="shared" si="3"/>
        <v>0</v>
      </c>
      <c r="G20" s="24">
        <f t="shared" si="3"/>
        <v>0</v>
      </c>
      <c r="J20" s="56"/>
      <c r="L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5"/>
    </row>
    <row r="22" spans="1:18" ht="57.75" customHeight="1" thickBot="1" x14ac:dyDescent="0.25">
      <c r="A22" s="8" t="s">
        <v>25</v>
      </c>
      <c r="B22" s="20"/>
      <c r="C22" s="20"/>
      <c r="D22" s="72"/>
      <c r="E22" s="54">
        <v>648156</v>
      </c>
      <c r="F22" s="20"/>
      <c r="G22" s="54"/>
      <c r="L22" s="55"/>
    </row>
    <row r="23" spans="1:18" ht="64.5" thickBot="1" x14ac:dyDescent="0.25">
      <c r="A23" s="8" t="s">
        <v>35</v>
      </c>
      <c r="B23" s="20"/>
      <c r="C23" s="54"/>
      <c r="D23" s="54"/>
      <c r="E23" s="20">
        <v>4622494</v>
      </c>
      <c r="F23" s="20"/>
      <c r="G23" s="20"/>
      <c r="L23" s="55"/>
    </row>
    <row r="24" spans="1:18" ht="54.75" customHeight="1" thickBot="1" x14ac:dyDescent="0.25">
      <c r="A24" s="8" t="s">
        <v>26</v>
      </c>
      <c r="B24" s="20"/>
      <c r="C24" s="20"/>
      <c r="D24" s="20"/>
      <c r="E24" s="20">
        <v>93600</v>
      </c>
      <c r="F24" s="20"/>
      <c r="G24" s="54"/>
      <c r="L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45181</v>
      </c>
      <c r="F32" s="21">
        <f t="shared" si="6"/>
        <v>0</v>
      </c>
      <c r="G32" s="21">
        <f t="shared" si="6"/>
        <v>0</v>
      </c>
      <c r="H32" s="9"/>
      <c r="J32" s="56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6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61" t="s">
        <v>105</v>
      </c>
      <c r="B34" s="22"/>
      <c r="C34" s="22"/>
      <c r="D34" s="22"/>
      <c r="E34" s="53">
        <v>45181</v>
      </c>
      <c r="F34" s="22"/>
      <c r="G34" s="53"/>
      <c r="H34" s="9"/>
      <c r="I34" s="10"/>
      <c r="J34" s="56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41045</v>
      </c>
      <c r="E39" s="21">
        <f t="shared" si="7"/>
        <v>68637</v>
      </c>
      <c r="F39" s="21">
        <f t="shared" si="7"/>
        <v>0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s="70" customFormat="1" ht="20.25" customHeight="1" thickBot="1" x14ac:dyDescent="0.25">
      <c r="A43" s="67"/>
      <c r="B43" s="68"/>
      <c r="C43" s="68"/>
      <c r="D43" s="68"/>
      <c r="E43" s="68"/>
      <c r="F43" s="68"/>
      <c r="G43" s="68"/>
      <c r="H43" s="69"/>
      <c r="I43" s="65"/>
      <c r="J43" s="65"/>
      <c r="K43" s="69"/>
      <c r="L43" s="65"/>
      <c r="M43" s="65"/>
      <c r="N43" s="65"/>
      <c r="O43" s="65"/>
      <c r="P43" s="65"/>
      <c r="Q43" s="65"/>
      <c r="R43" s="65"/>
    </row>
    <row r="44" spans="1:18" ht="51.75" thickBot="1" x14ac:dyDescent="0.25">
      <c r="A44" s="61" t="s">
        <v>106</v>
      </c>
      <c r="B44" s="22"/>
      <c r="C44" s="22"/>
      <c r="D44" s="22">
        <v>41045</v>
      </c>
      <c r="E44" s="53">
        <v>68637</v>
      </c>
      <c r="F44" s="22"/>
      <c r="G44" s="53"/>
      <c r="H44" s="9"/>
      <c r="I44" s="10"/>
      <c r="J44" s="56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8944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52"/>
      <c r="C55" s="22"/>
      <c r="D55" s="22"/>
      <c r="E55" s="22"/>
      <c r="F55" s="22"/>
      <c r="G55" s="53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53">
        <v>8944</v>
      </c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8" ht="13.5" thickBot="1" x14ac:dyDescent="0.25">
      <c r="A65" s="5"/>
      <c r="B65" s="20"/>
      <c r="C65" s="20"/>
      <c r="D65" s="20"/>
      <c r="E65" s="20"/>
      <c r="F65" s="20"/>
      <c r="G65" s="20"/>
    </row>
    <row r="66" spans="1:8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20810163</v>
      </c>
      <c r="E66" s="19">
        <f t="shared" si="9"/>
        <v>49069807</v>
      </c>
      <c r="F66" s="19">
        <f t="shared" si="9"/>
        <v>0</v>
      </c>
      <c r="G66" s="19">
        <f t="shared" si="9"/>
        <v>0</v>
      </c>
      <c r="H66" s="55"/>
    </row>
    <row r="67" spans="1:8" ht="13.5" thickBot="1" x14ac:dyDescent="0.25">
      <c r="A67" s="5"/>
      <c r="B67" s="20"/>
      <c r="C67" s="20"/>
      <c r="D67" s="20"/>
      <c r="E67" s="20"/>
      <c r="F67" s="20"/>
      <c r="G67" s="20"/>
    </row>
    <row r="68" spans="1:8" ht="13.5" thickBot="1" x14ac:dyDescent="0.25">
      <c r="A68" s="5" t="s">
        <v>13</v>
      </c>
      <c r="B68" s="23"/>
      <c r="C68" s="23"/>
      <c r="D68" s="23">
        <v>2342</v>
      </c>
      <c r="E68" s="23">
        <v>2345</v>
      </c>
      <c r="F68" s="23"/>
      <c r="G68" s="23"/>
    </row>
    <row r="69" spans="1:8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1" sqref="H1:O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97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100034</v>
      </c>
      <c r="E10" s="19">
        <f t="shared" si="0"/>
        <v>195490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95727</v>
      </c>
      <c r="E12" s="20">
        <v>179427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/>
      <c r="C13" s="20"/>
      <c r="D13" s="20">
        <v>4307</v>
      </c>
      <c r="E13" s="20">
        <v>16063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100034</v>
      </c>
      <c r="E66" s="19">
        <f t="shared" si="9"/>
        <v>195490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43</v>
      </c>
      <c r="E68" s="23">
        <v>43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1" sqref="H1:R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98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1780473</v>
      </c>
      <c r="E10" s="19">
        <f t="shared" si="0"/>
        <v>3661280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/>
      <c r="C12" s="20"/>
      <c r="D12" s="20">
        <v>1501739</v>
      </c>
      <c r="E12" s="20">
        <v>3022003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/>
      <c r="C13" s="20"/>
      <c r="D13" s="20">
        <v>275244</v>
      </c>
      <c r="E13" s="20">
        <v>635287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>
        <v>3490</v>
      </c>
      <c r="E14" s="20">
        <v>3990</v>
      </c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32169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32169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53">
        <v>32169</v>
      </c>
      <c r="F59" s="22"/>
      <c r="G59" s="53">
        <v>0</v>
      </c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1780473</v>
      </c>
      <c r="E66" s="19">
        <f t="shared" si="9"/>
        <v>3693449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259</v>
      </c>
      <c r="E68" s="23">
        <v>261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pane xSplit="1" ySplit="9" topLeftCell="B10" activePane="bottomRight" state="frozen"/>
      <selection activeCell="A4" sqref="A4:XFD4"/>
      <selection pane="topRight" activeCell="A4" sqref="A4:XFD4"/>
      <selection pane="bottomLeft" activeCell="A4" sqref="A4:XFD4"/>
      <selection pane="bottomRight" activeCell="H1" sqref="H1:S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99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7461519</v>
      </c>
      <c r="E10" s="19">
        <f t="shared" si="0"/>
        <v>16123158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/>
      <c r="C12" s="20"/>
      <c r="D12" s="20">
        <v>6051429</v>
      </c>
      <c r="E12" s="20">
        <v>12969442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/>
      <c r="C13" s="20"/>
      <c r="D13" s="20">
        <v>1410090</v>
      </c>
      <c r="E13" s="20">
        <v>3153716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2728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2728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>
        <v>2728</v>
      </c>
      <c r="F60" s="22"/>
      <c r="G60" s="53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53"/>
      <c r="C61" s="22"/>
      <c r="D61" s="22"/>
      <c r="E61" s="53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7461519</v>
      </c>
      <c r="E66" s="19">
        <f t="shared" si="9"/>
        <v>16125886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970</v>
      </c>
      <c r="E68" s="23">
        <v>965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1" sqref="H1:R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100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2215636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/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/>
      <c r="E13" s="20">
        <v>2215636</v>
      </c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2215636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55" sqref="H1:S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101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4949412</v>
      </c>
      <c r="E10" s="19">
        <f t="shared" si="0"/>
        <v>10358558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3232469</v>
      </c>
      <c r="E12" s="20">
        <v>6533847</v>
      </c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1681300</v>
      </c>
      <c r="E13" s="20">
        <v>3711095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>
        <v>35643</v>
      </c>
      <c r="E14" s="20">
        <v>113616</v>
      </c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18835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5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J25" s="55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18835</v>
      </c>
      <c r="F26" s="21">
        <f t="shared" si="4"/>
        <v>0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2" t="s">
        <v>28</v>
      </c>
      <c r="B28" s="22"/>
      <c r="C28" s="22"/>
      <c r="D28" s="22"/>
      <c r="E28" s="22">
        <v>18835</v>
      </c>
      <c r="F28" s="22"/>
      <c r="G28" s="22"/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  <c r="J65" s="55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4949412</v>
      </c>
      <c r="E66" s="19">
        <f t="shared" si="9"/>
        <v>10377393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275</v>
      </c>
      <c r="E68" s="23">
        <v>279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S73"/>
  <sheetViews>
    <sheetView topLeftCell="A4" zoomScale="85" zoomScaleNormal="85" zoomScaleSheetLayoutView="100" workbookViewId="0">
      <selection activeCell="P31" sqref="P31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33203125" bestFit="1" customWidth="1"/>
    <col min="9" max="9" width="14.5" customWidth="1"/>
    <col min="10" max="10" width="21.83203125" customWidth="1"/>
    <col min="16" max="16" width="9.6640625" bestFit="1" customWidth="1"/>
    <col min="20" max="16384" width="9.33203125" style="1"/>
  </cols>
  <sheetData>
    <row r="3" spans="1:8" x14ac:dyDescent="0.2">
      <c r="A3" s="77" t="s">
        <v>0</v>
      </c>
      <c r="B3" s="77"/>
      <c r="C3" s="77"/>
      <c r="D3" s="77"/>
      <c r="E3" s="77"/>
      <c r="F3" s="77"/>
      <c r="G3" s="77"/>
    </row>
    <row r="4" spans="1:8" x14ac:dyDescent="0.2">
      <c r="A4" s="78" t="s">
        <v>115</v>
      </c>
      <c r="B4" s="78"/>
      <c r="C4" s="78"/>
      <c r="D4" s="78"/>
      <c r="E4" s="78"/>
      <c r="F4" s="78"/>
      <c r="G4" s="78"/>
    </row>
    <row r="5" spans="1:8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8" ht="13.5" thickBot="1" x14ac:dyDescent="0.25">
      <c r="A6" s="88" t="s">
        <v>19</v>
      </c>
      <c r="B6" s="89"/>
      <c r="C6" s="89"/>
      <c r="D6" s="89"/>
      <c r="E6" s="89"/>
      <c r="F6" s="89"/>
      <c r="G6" s="90"/>
    </row>
    <row r="7" spans="1:8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8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8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8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56589730</v>
      </c>
      <c r="E10" s="19">
        <f t="shared" si="0"/>
        <v>128483227</v>
      </c>
      <c r="F10" s="19">
        <f t="shared" si="0"/>
        <v>0</v>
      </c>
      <c r="G10" s="19">
        <f t="shared" si="0"/>
        <v>0</v>
      </c>
      <c r="H10" s="94"/>
    </row>
    <row r="11" spans="1:8" ht="13.5" thickBot="1" x14ac:dyDescent="0.25">
      <c r="A11" s="5" t="s">
        <v>7</v>
      </c>
      <c r="B11" s="20"/>
      <c r="C11" s="20"/>
      <c r="D11" s="20"/>
      <c r="E11" s="20"/>
      <c r="F11" s="20"/>
      <c r="G11" s="20"/>
      <c r="H11" s="94"/>
    </row>
    <row r="12" spans="1:8" ht="13.5" thickBot="1" x14ac:dyDescent="0.25">
      <c r="A12" s="6" t="s">
        <v>8</v>
      </c>
      <c r="B12" s="20">
        <f>SUM('1:16'!B12)</f>
        <v>0</v>
      </c>
      <c r="C12" s="20">
        <f>SUM('1:16'!C12)</f>
        <v>0</v>
      </c>
      <c r="D12" s="20">
        <f>SUM('1:16'!D12)</f>
        <v>45818999</v>
      </c>
      <c r="E12" s="20">
        <f>SUM('1:16'!E12)</f>
        <v>93939151</v>
      </c>
      <c r="F12" s="20">
        <f>SUM('1:16'!F12)</f>
        <v>0</v>
      </c>
      <c r="G12" s="20">
        <f>SUM('1:16'!G12)</f>
        <v>0</v>
      </c>
      <c r="H12" s="94"/>
    </row>
    <row r="13" spans="1:8" ht="13.5" thickBot="1" x14ac:dyDescent="0.25">
      <c r="A13" s="6" t="s">
        <v>9</v>
      </c>
      <c r="B13" s="20">
        <f>SUM('1:16'!B13)</f>
        <v>0</v>
      </c>
      <c r="C13" s="20">
        <f>SUM('1:16'!C13)</f>
        <v>0</v>
      </c>
      <c r="D13" s="20">
        <f>SUM('1:16'!D13)</f>
        <v>10271893</v>
      </c>
      <c r="E13" s="20">
        <f>SUM('1:16'!E13)</f>
        <v>33003384</v>
      </c>
      <c r="F13" s="20">
        <f>SUM('1:16'!F13)</f>
        <v>0</v>
      </c>
      <c r="G13" s="20">
        <f>SUM('1:16'!G13)</f>
        <v>0</v>
      </c>
      <c r="H13" s="94"/>
    </row>
    <row r="14" spans="1:8" ht="13.5" thickBot="1" x14ac:dyDescent="0.25">
      <c r="A14" s="6" t="s">
        <v>10</v>
      </c>
      <c r="B14" s="20">
        <f>SUM('1:16'!B14)</f>
        <v>0</v>
      </c>
      <c r="C14" s="20">
        <f>SUM('1:16'!C14)</f>
        <v>0</v>
      </c>
      <c r="D14" s="20">
        <f>SUM('1:16'!D14)</f>
        <v>498838</v>
      </c>
      <c r="E14" s="20">
        <f>SUM('1:16'!E14)</f>
        <v>1540692</v>
      </c>
      <c r="F14" s="20">
        <f>SUM('1:16'!F14)</f>
        <v>0</v>
      </c>
      <c r="G14" s="20">
        <f>SUM('1:16'!G14)</f>
        <v>0</v>
      </c>
      <c r="H14" s="94"/>
    </row>
    <row r="15" spans="1:8" ht="13.5" thickBot="1" x14ac:dyDescent="0.25">
      <c r="A15" s="5"/>
      <c r="B15" s="20"/>
      <c r="C15" s="20"/>
      <c r="D15" s="20"/>
      <c r="E15" s="20"/>
      <c r="F15" s="20"/>
      <c r="G15" s="20"/>
    </row>
    <row r="16" spans="1:8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6048812</v>
      </c>
      <c r="E16" s="19">
        <f t="shared" si="1"/>
        <v>18148511</v>
      </c>
      <c r="F16" s="19">
        <f t="shared" si="1"/>
        <v>0</v>
      </c>
      <c r="G16" s="19">
        <f t="shared" si="1"/>
        <v>0</v>
      </c>
      <c r="H16" s="94"/>
    </row>
    <row r="17" spans="1:19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9" ht="15.75" customHeight="1" thickBot="1" x14ac:dyDescent="0.25">
      <c r="A19" s="5"/>
      <c r="B19" s="20">
        <f>SUM('1:16'!B19)</f>
        <v>0</v>
      </c>
      <c r="C19" s="20">
        <f>SUM('1:16'!C19)</f>
        <v>0</v>
      </c>
      <c r="D19" s="20">
        <f>SUM('1:16'!D19)</f>
        <v>0</v>
      </c>
      <c r="E19" s="20">
        <f>SUM('1:16'!E19)</f>
        <v>0</v>
      </c>
      <c r="F19" s="20">
        <f>SUM('1:16'!F19)</f>
        <v>0</v>
      </c>
      <c r="G19" s="20">
        <f>SUM('1:16'!G19)</f>
        <v>0</v>
      </c>
    </row>
    <row r="20" spans="1:19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5364250</v>
      </c>
      <c r="F20" s="24">
        <f t="shared" si="3"/>
        <v>0</v>
      </c>
      <c r="G20" s="24">
        <f t="shared" si="3"/>
        <v>0</v>
      </c>
      <c r="H20" s="94"/>
      <c r="I20"/>
      <c r="J20"/>
      <c r="K20"/>
      <c r="L20"/>
      <c r="M20"/>
      <c r="N20"/>
      <c r="O20"/>
      <c r="P20"/>
      <c r="Q20"/>
      <c r="R20"/>
      <c r="S20"/>
    </row>
    <row r="21" spans="1:19" ht="13.5" thickBot="1" x14ac:dyDescent="0.25">
      <c r="A21" s="5" t="s">
        <v>18</v>
      </c>
      <c r="B21" s="20"/>
      <c r="C21" s="20"/>
      <c r="D21" s="20"/>
      <c r="E21" s="20"/>
      <c r="F21" s="20"/>
      <c r="G21" s="20"/>
      <c r="H21" s="94"/>
    </row>
    <row r="22" spans="1:19" ht="57.75" customHeight="1" thickBot="1" x14ac:dyDescent="0.25">
      <c r="A22" s="8" t="s">
        <v>25</v>
      </c>
      <c r="B22" s="20">
        <f>SUM('1:16'!B22)</f>
        <v>0</v>
      </c>
      <c r="C22" s="20">
        <f>SUM('1:16'!C22)</f>
        <v>0</v>
      </c>
      <c r="D22" s="20">
        <f>SUM('1:16'!D22)</f>
        <v>0</v>
      </c>
      <c r="E22" s="20">
        <f>SUM('1:16'!E22)</f>
        <v>648156</v>
      </c>
      <c r="F22" s="20">
        <f>SUM('1:16'!F22)</f>
        <v>0</v>
      </c>
      <c r="G22" s="20">
        <f>SUM('1:16'!G22)</f>
        <v>0</v>
      </c>
      <c r="H22" s="94"/>
    </row>
    <row r="23" spans="1:19" ht="64.5" thickBot="1" x14ac:dyDescent="0.25">
      <c r="A23" s="8" t="s">
        <v>35</v>
      </c>
      <c r="B23" s="20">
        <f>SUM('1:16'!B23)</f>
        <v>0</v>
      </c>
      <c r="C23" s="20">
        <f>SUM('1:16'!C23)</f>
        <v>0</v>
      </c>
      <c r="D23" s="20">
        <f>SUM('1:16'!D23)</f>
        <v>0</v>
      </c>
      <c r="E23" s="20">
        <f>SUM('1:16'!E23)</f>
        <v>4622494</v>
      </c>
      <c r="F23" s="20">
        <f>SUM('1:16'!F23)</f>
        <v>0</v>
      </c>
      <c r="G23" s="20">
        <f>SUM('1:16'!G23)</f>
        <v>0</v>
      </c>
      <c r="H23" s="94"/>
    </row>
    <row r="24" spans="1:19" ht="54.75" customHeight="1" thickBot="1" x14ac:dyDescent="0.25">
      <c r="A24" s="8" t="s">
        <v>26</v>
      </c>
      <c r="B24" s="20">
        <f>SUM('1:16'!B24)</f>
        <v>0</v>
      </c>
      <c r="C24" s="20">
        <f>SUM('1:16'!C24)</f>
        <v>0</v>
      </c>
      <c r="D24" s="20">
        <f>SUM('1:16'!D24)</f>
        <v>0</v>
      </c>
      <c r="E24" s="20">
        <f>SUM('1:16'!E24)</f>
        <v>93600</v>
      </c>
      <c r="F24" s="20">
        <f>SUM('1:16'!F24)</f>
        <v>0</v>
      </c>
      <c r="G24" s="20">
        <f>SUM('1:16'!G24)</f>
        <v>0</v>
      </c>
      <c r="H24" s="94"/>
    </row>
    <row r="25" spans="1:19" ht="24" customHeight="1" thickBot="1" x14ac:dyDescent="0.25">
      <c r="A25" s="5"/>
      <c r="B25" s="20">
        <f>SUM('1:16'!B25)</f>
        <v>0</v>
      </c>
      <c r="C25" s="20">
        <f>SUM('1:16'!C25)</f>
        <v>0</v>
      </c>
      <c r="D25" s="20">
        <f>SUM('1:16'!D25)</f>
        <v>0</v>
      </c>
      <c r="E25" s="20">
        <f>SUM('1:16'!E25)</f>
        <v>0</v>
      </c>
      <c r="F25" s="20">
        <f>SUM('1:16'!F25)</f>
        <v>0</v>
      </c>
      <c r="G25" s="20">
        <f>SUM('1:16'!G25)</f>
        <v>0</v>
      </c>
      <c r="H25" s="94"/>
    </row>
    <row r="26" spans="1:19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18835</v>
      </c>
      <c r="F26" s="21">
        <f t="shared" si="4"/>
        <v>0</v>
      </c>
      <c r="G26" s="21">
        <f t="shared" si="4"/>
        <v>0</v>
      </c>
      <c r="H26" s="94"/>
      <c r="I26"/>
      <c r="J26"/>
      <c r="K26"/>
      <c r="L26"/>
      <c r="M26"/>
      <c r="N26"/>
      <c r="O26"/>
      <c r="P26"/>
      <c r="Q26"/>
      <c r="R26"/>
      <c r="S26"/>
    </row>
    <row r="27" spans="1:19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4"/>
    </row>
    <row r="28" spans="1:19" ht="26.25" thickBot="1" x14ac:dyDescent="0.25">
      <c r="A28" s="62" t="s">
        <v>28</v>
      </c>
      <c r="B28" s="22">
        <f>SUM('1:16'!B28)</f>
        <v>0</v>
      </c>
      <c r="C28" s="22">
        <f>SUM('1:16'!C28)</f>
        <v>0</v>
      </c>
      <c r="D28" s="22">
        <f>SUM('1:16'!D28)</f>
        <v>0</v>
      </c>
      <c r="E28" s="22">
        <f>SUM('1:16'!E28)</f>
        <v>18835</v>
      </c>
      <c r="F28" s="22">
        <f>SUM('1:16'!F28)</f>
        <v>0</v>
      </c>
      <c r="G28" s="22">
        <f>SUM('1:16'!G28)</f>
        <v>0</v>
      </c>
      <c r="H28" s="94"/>
    </row>
    <row r="29" spans="1:19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4"/>
      <c r="I29"/>
      <c r="J29"/>
      <c r="K29"/>
      <c r="L29"/>
      <c r="M29"/>
      <c r="N29"/>
      <c r="O29"/>
      <c r="P29"/>
      <c r="Q29"/>
      <c r="R29"/>
      <c r="S29"/>
    </row>
    <row r="30" spans="1:19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4"/>
    </row>
    <row r="31" spans="1:19" ht="26.25" thickBot="1" x14ac:dyDescent="0.25">
      <c r="A31" s="13" t="s">
        <v>30</v>
      </c>
      <c r="B31" s="22">
        <f>SUM('1:16'!B31)</f>
        <v>0</v>
      </c>
      <c r="C31" s="22">
        <f>SUM('1:16'!C31)</f>
        <v>0</v>
      </c>
      <c r="D31" s="22">
        <f>SUM('1:16'!D31)</f>
        <v>0</v>
      </c>
      <c r="E31" s="22">
        <f>SUM('1:16'!E31)</f>
        <v>0</v>
      </c>
      <c r="F31" s="22">
        <f>SUM('1:16'!F31)</f>
        <v>0</v>
      </c>
      <c r="G31" s="22">
        <f>SUM('1:16'!G31)</f>
        <v>0</v>
      </c>
      <c r="H31" s="94"/>
    </row>
    <row r="32" spans="1:19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45181</v>
      </c>
      <c r="F32" s="21">
        <f t="shared" si="6"/>
        <v>0</v>
      </c>
      <c r="G32" s="21">
        <f t="shared" si="6"/>
        <v>0</v>
      </c>
      <c r="H32" s="94"/>
      <c r="I32"/>
      <c r="J32"/>
      <c r="K32"/>
      <c r="L32"/>
      <c r="M32"/>
      <c r="N32"/>
      <c r="O32"/>
      <c r="P32"/>
      <c r="Q32"/>
      <c r="R32"/>
      <c r="S32"/>
    </row>
    <row r="33" spans="1:19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4"/>
    </row>
    <row r="34" spans="1:19" ht="51.75" thickBot="1" x14ac:dyDescent="0.25">
      <c r="A34" s="61" t="s">
        <v>105</v>
      </c>
      <c r="B34" s="22">
        <f>SUM('1:16'!B34)</f>
        <v>0</v>
      </c>
      <c r="C34" s="22">
        <f>SUM('1:16'!C34)</f>
        <v>0</v>
      </c>
      <c r="D34" s="22">
        <f>SUM('1:16'!D34)</f>
        <v>0</v>
      </c>
      <c r="E34" s="22">
        <f>SUM('1:16'!E34)</f>
        <v>45181</v>
      </c>
      <c r="F34" s="22">
        <f>SUM('1:16'!F34)</f>
        <v>0</v>
      </c>
      <c r="G34" s="22">
        <f>SUM('1:16'!G34)</f>
        <v>0</v>
      </c>
      <c r="H34" s="94"/>
    </row>
    <row r="35" spans="1:19" s="10" customFormat="1" ht="13.5" thickBot="1" x14ac:dyDescent="0.25">
      <c r="A35" s="64"/>
      <c r="B35" s="53">
        <f>SUM('1:16'!B35)</f>
        <v>0</v>
      </c>
      <c r="C35" s="53">
        <f>SUM('1:16'!C35)</f>
        <v>0</v>
      </c>
      <c r="D35" s="53">
        <f>SUM('1:16'!D35)</f>
        <v>0</v>
      </c>
      <c r="E35" s="53">
        <f>SUM('1:16'!E35)</f>
        <v>0</v>
      </c>
      <c r="F35" s="53">
        <f>SUM('1:16'!F35)</f>
        <v>0</v>
      </c>
      <c r="G35" s="53">
        <f>SUM('1:16'!G35)</f>
        <v>0</v>
      </c>
      <c r="H35" s="94"/>
      <c r="I35"/>
      <c r="J35"/>
      <c r="K35"/>
      <c r="L35"/>
      <c r="M35"/>
      <c r="N35"/>
      <c r="O35"/>
      <c r="P35"/>
      <c r="Q35"/>
      <c r="R35"/>
      <c r="S35"/>
    </row>
    <row r="36" spans="1:19" ht="13.5" thickBot="1" x14ac:dyDescent="0.25">
      <c r="A36" s="14"/>
      <c r="B36" s="22">
        <f>SUM('1:16'!B36)</f>
        <v>0</v>
      </c>
      <c r="C36" s="22">
        <f>SUM('1:16'!C36)</f>
        <v>0</v>
      </c>
      <c r="D36" s="22">
        <f>SUM('1:16'!D36)</f>
        <v>0</v>
      </c>
      <c r="E36" s="22">
        <f>SUM('1:16'!E36)</f>
        <v>0</v>
      </c>
      <c r="F36" s="22">
        <f>SUM('1:16'!F36)</f>
        <v>0</v>
      </c>
      <c r="G36" s="22">
        <f>SUM('1:16'!G36)</f>
        <v>0</v>
      </c>
      <c r="H36" s="94"/>
    </row>
    <row r="37" spans="1:19" ht="13.5" thickBot="1" x14ac:dyDescent="0.25">
      <c r="A37" s="15"/>
      <c r="B37" s="22">
        <f>SUM('1:16'!B37)</f>
        <v>0</v>
      </c>
      <c r="C37" s="22">
        <f>SUM('1:16'!C37)</f>
        <v>0</v>
      </c>
      <c r="D37" s="22">
        <f>SUM('1:16'!D37)</f>
        <v>0</v>
      </c>
      <c r="E37" s="22">
        <f>SUM('1:16'!E37)</f>
        <v>0</v>
      </c>
      <c r="F37" s="22">
        <f>SUM('1:16'!F37)</f>
        <v>0</v>
      </c>
      <c r="G37" s="22">
        <f>SUM('1:16'!G37)</f>
        <v>0</v>
      </c>
      <c r="H37" s="94"/>
    </row>
    <row r="38" spans="1:19" ht="13.5" thickBot="1" x14ac:dyDescent="0.25">
      <c r="A38" s="15"/>
      <c r="B38" s="22">
        <f>SUM('1:16'!B38)</f>
        <v>0</v>
      </c>
      <c r="C38" s="22">
        <f>SUM('1:16'!C38)</f>
        <v>0</v>
      </c>
      <c r="D38" s="22">
        <f>SUM('1:16'!D38)</f>
        <v>0</v>
      </c>
      <c r="E38" s="22">
        <f>SUM('1:16'!E38)</f>
        <v>0</v>
      </c>
      <c r="F38" s="22">
        <f>SUM('1:16'!F38)</f>
        <v>0</v>
      </c>
      <c r="G38" s="22">
        <f>SUM('1:16'!G38)</f>
        <v>0</v>
      </c>
      <c r="H38" s="94"/>
    </row>
    <row r="39" spans="1:19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6041045</v>
      </c>
      <c r="E39" s="21">
        <f t="shared" si="7"/>
        <v>12668637</v>
      </c>
      <c r="F39" s="21">
        <f t="shared" si="7"/>
        <v>0</v>
      </c>
      <c r="G39" s="21">
        <f t="shared" si="7"/>
        <v>0</v>
      </c>
      <c r="H39" s="94"/>
      <c r="I39"/>
      <c r="J39"/>
      <c r="K39"/>
      <c r="L39"/>
      <c r="M39"/>
      <c r="N39"/>
      <c r="O39"/>
      <c r="P39"/>
      <c r="Q39"/>
      <c r="R39"/>
      <c r="S39"/>
    </row>
    <row r="40" spans="1:19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4"/>
    </row>
    <row r="41" spans="1:19" ht="72.75" customHeight="1" thickBot="1" x14ac:dyDescent="0.25">
      <c r="A41" s="13" t="s">
        <v>103</v>
      </c>
      <c r="B41" s="22">
        <f>SUM('1:16'!B41)</f>
        <v>0</v>
      </c>
      <c r="C41" s="22">
        <f>SUM('1:16'!C41)</f>
        <v>0</v>
      </c>
      <c r="D41" s="22">
        <f>SUM('1:16'!D41)</f>
        <v>6000000</v>
      </c>
      <c r="E41" s="22">
        <f>SUM('1:16'!E41)</f>
        <v>12600000</v>
      </c>
      <c r="F41" s="22">
        <f>SUM('1:16'!F41)</f>
        <v>0</v>
      </c>
      <c r="G41" s="22">
        <f>SUM('1:16'!G41)</f>
        <v>0</v>
      </c>
    </row>
    <row r="42" spans="1:19" ht="64.5" thickBot="1" x14ac:dyDescent="0.25">
      <c r="A42" s="15" t="s">
        <v>104</v>
      </c>
      <c r="B42" s="22">
        <f>SUM('1:16'!B42)</f>
        <v>0</v>
      </c>
      <c r="C42" s="22">
        <f>SUM('1:16'!C42)</f>
        <v>0</v>
      </c>
      <c r="D42" s="22">
        <f>SUM('1:16'!D42)</f>
        <v>0</v>
      </c>
      <c r="E42" s="22">
        <f>SUM('1:16'!E42)</f>
        <v>0</v>
      </c>
      <c r="F42" s="22">
        <f>SUM('1:16'!F42)</f>
        <v>0</v>
      </c>
      <c r="G42" s="22">
        <f>SUM('1:16'!G42)</f>
        <v>0</v>
      </c>
    </row>
    <row r="43" spans="1:19" ht="20.25" customHeight="1" thickBot="1" x14ac:dyDescent="0.25">
      <c r="A43" s="16"/>
      <c r="B43" s="22">
        <f>SUM('1:16'!B43)</f>
        <v>0</v>
      </c>
      <c r="C43" s="22">
        <f>SUM('1:16'!C43)</f>
        <v>0</v>
      </c>
      <c r="D43" s="22">
        <f>SUM('1:16'!D43)</f>
        <v>0</v>
      </c>
      <c r="E43" s="22">
        <f>SUM('1:16'!E43)</f>
        <v>0</v>
      </c>
      <c r="F43" s="22">
        <f>SUM('1:16'!F43)</f>
        <v>0</v>
      </c>
      <c r="G43" s="22">
        <f>SUM('1:16'!G43)</f>
        <v>0</v>
      </c>
    </row>
    <row r="44" spans="1:19" ht="51.75" thickBot="1" x14ac:dyDescent="0.25">
      <c r="A44" s="61" t="s">
        <v>106</v>
      </c>
      <c r="B44" s="22">
        <f>SUM('1:16'!B44)</f>
        <v>0</v>
      </c>
      <c r="C44" s="22">
        <f>SUM('1:16'!C44)</f>
        <v>0</v>
      </c>
      <c r="D44" s="22">
        <f>SUM('1:16'!D44)</f>
        <v>41045</v>
      </c>
      <c r="E44" s="22">
        <f>SUM('1:16'!E44)</f>
        <v>68637</v>
      </c>
      <c r="F44" s="22">
        <f>SUM('1:16'!F44)</f>
        <v>0</v>
      </c>
      <c r="G44" s="22">
        <f>SUM('1:16'!G44)</f>
        <v>0</v>
      </c>
    </row>
    <row r="45" spans="1:19" ht="20.25" customHeight="1" thickBot="1" x14ac:dyDescent="0.25">
      <c r="A45" s="13"/>
      <c r="B45" s="22">
        <f>SUM('1:16'!B45)</f>
        <v>0</v>
      </c>
      <c r="C45" s="22">
        <f>SUM('1:16'!C45)</f>
        <v>0</v>
      </c>
      <c r="D45" s="22">
        <f>SUM('1:16'!D45)</f>
        <v>0</v>
      </c>
      <c r="E45" s="22">
        <f>SUM('1:16'!E45)</f>
        <v>0</v>
      </c>
      <c r="F45" s="22">
        <f>SUM('1:16'!F45)</f>
        <v>0</v>
      </c>
      <c r="G45" s="22">
        <f>SUM('1:16'!G45)</f>
        <v>0</v>
      </c>
    </row>
    <row r="46" spans="1:19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7767</v>
      </c>
      <c r="E46" s="21">
        <f t="shared" si="8"/>
        <v>51608</v>
      </c>
      <c r="F46" s="21">
        <f t="shared" si="8"/>
        <v>0</v>
      </c>
      <c r="G46" s="21">
        <f t="shared" si="8"/>
        <v>0</v>
      </c>
      <c r="H46"/>
      <c r="I46"/>
      <c r="J46"/>
      <c r="K46"/>
      <c r="L46"/>
      <c r="M46"/>
      <c r="N46"/>
      <c r="O46"/>
      <c r="P46"/>
      <c r="Q46"/>
      <c r="R46"/>
      <c r="S46"/>
    </row>
    <row r="47" spans="1:19" ht="13.5" thickBot="1" x14ac:dyDescent="0.25">
      <c r="A47" s="11" t="s">
        <v>7</v>
      </c>
      <c r="B47" s="22"/>
      <c r="C47" s="22"/>
      <c r="D47" s="22"/>
      <c r="E47" s="22"/>
      <c r="F47" s="22"/>
      <c r="G47" s="22"/>
    </row>
    <row r="48" spans="1:19" ht="26.25" thickBot="1" x14ac:dyDescent="0.25">
      <c r="A48" s="13" t="s">
        <v>37</v>
      </c>
      <c r="B48" s="22">
        <f>SUM('1:16'!B48)</f>
        <v>0</v>
      </c>
      <c r="C48" s="22">
        <f>SUM('1:16'!C48)</f>
        <v>0</v>
      </c>
      <c r="D48" s="22">
        <f>SUM('1:16'!D48)</f>
        <v>0</v>
      </c>
      <c r="E48" s="22">
        <f>SUM('1:16'!E48)</f>
        <v>0</v>
      </c>
      <c r="F48" s="22">
        <f>SUM('1:16'!F48)</f>
        <v>0</v>
      </c>
      <c r="G48" s="22">
        <f>SUM('1:16'!G48)</f>
        <v>0</v>
      </c>
    </row>
    <row r="49" spans="1:7" ht="26.25" thickBot="1" x14ac:dyDescent="0.25">
      <c r="A49" s="13" t="s">
        <v>38</v>
      </c>
      <c r="B49" s="22">
        <f>SUM('1:16'!B49)</f>
        <v>0</v>
      </c>
      <c r="C49" s="22">
        <f>SUM('1:16'!C49)</f>
        <v>0</v>
      </c>
      <c r="D49" s="22">
        <f>SUM('1:16'!D49)</f>
        <v>0</v>
      </c>
      <c r="E49" s="22">
        <f>SUM('1:16'!E49)</f>
        <v>0</v>
      </c>
      <c r="F49" s="22">
        <f>SUM('1:16'!F49)</f>
        <v>0</v>
      </c>
      <c r="G49" s="22">
        <f>SUM('1:16'!G49)</f>
        <v>0</v>
      </c>
    </row>
    <row r="50" spans="1:7" ht="26.25" thickBot="1" x14ac:dyDescent="0.25">
      <c r="A50" s="13" t="s">
        <v>48</v>
      </c>
      <c r="B50" s="22">
        <f>SUM('1:16'!B50)</f>
        <v>0</v>
      </c>
      <c r="C50" s="22">
        <f>SUM('1:16'!C50)</f>
        <v>0</v>
      </c>
      <c r="D50" s="22">
        <f>SUM('1:16'!D50)</f>
        <v>7767</v>
      </c>
      <c r="E50" s="22">
        <f>SUM('1:16'!E50)</f>
        <v>7767</v>
      </c>
      <c r="F50" s="22">
        <f>SUM('1:16'!F50)</f>
        <v>0</v>
      </c>
      <c r="G50" s="22">
        <f>SUM('1:16'!G50)</f>
        <v>0</v>
      </c>
    </row>
    <row r="51" spans="1:7" ht="26.25" thickBot="1" x14ac:dyDescent="0.25">
      <c r="A51" s="13" t="s">
        <v>39</v>
      </c>
      <c r="B51" s="22">
        <f>SUM('1:16'!B51)</f>
        <v>0</v>
      </c>
      <c r="C51" s="22">
        <f>SUM('1:16'!C51)</f>
        <v>0</v>
      </c>
      <c r="D51" s="22">
        <f>SUM('1:16'!D51)</f>
        <v>0</v>
      </c>
      <c r="E51" s="22">
        <f>SUM('1:16'!E51)</f>
        <v>0</v>
      </c>
      <c r="F51" s="22">
        <f>SUM('1:16'!F51)</f>
        <v>0</v>
      </c>
      <c r="G51" s="22">
        <f>SUM('1:16'!G51)</f>
        <v>0</v>
      </c>
    </row>
    <row r="52" spans="1:7" ht="26.25" thickBot="1" x14ac:dyDescent="0.25">
      <c r="A52" s="13" t="s">
        <v>40</v>
      </c>
      <c r="B52" s="22">
        <f>SUM('1:16'!B52)</f>
        <v>0</v>
      </c>
      <c r="C52" s="22">
        <f>SUM('1:16'!C52)</f>
        <v>0</v>
      </c>
      <c r="D52" s="22">
        <f>SUM('1:16'!D52)</f>
        <v>0</v>
      </c>
      <c r="E52" s="22">
        <f>SUM('1:16'!E52)</f>
        <v>0</v>
      </c>
      <c r="F52" s="22">
        <f>SUM('1:16'!F52)</f>
        <v>0</v>
      </c>
      <c r="G52" s="22">
        <f>SUM('1:16'!G52)</f>
        <v>0</v>
      </c>
    </row>
    <row r="53" spans="1:7" ht="26.25" thickBot="1" x14ac:dyDescent="0.25">
      <c r="A53" s="13" t="s">
        <v>41</v>
      </c>
      <c r="B53" s="22">
        <f>SUM('1:16'!B53)</f>
        <v>0</v>
      </c>
      <c r="C53" s="22">
        <f>SUM('1:16'!C53)</f>
        <v>0</v>
      </c>
      <c r="D53" s="22">
        <f>SUM('1:16'!D53)</f>
        <v>0</v>
      </c>
      <c r="E53" s="22">
        <f>SUM('1:16'!E53)</f>
        <v>0</v>
      </c>
      <c r="F53" s="22">
        <f>SUM('1:16'!F53)</f>
        <v>0</v>
      </c>
      <c r="G53" s="22">
        <f>SUM('1:16'!G53)</f>
        <v>0</v>
      </c>
    </row>
    <row r="54" spans="1:7" ht="26.25" thickBot="1" x14ac:dyDescent="0.25">
      <c r="A54" s="13" t="s">
        <v>42</v>
      </c>
      <c r="B54" s="22">
        <f>SUM('1:16'!B54)</f>
        <v>0</v>
      </c>
      <c r="C54" s="22">
        <f>SUM('1:16'!C54)</f>
        <v>0</v>
      </c>
      <c r="D54" s="22">
        <f>SUM('1:16'!D54)</f>
        <v>0</v>
      </c>
      <c r="E54" s="22">
        <f>SUM('1:16'!E54)</f>
        <v>0</v>
      </c>
      <c r="F54" s="22">
        <f>SUM('1:16'!F54)</f>
        <v>0</v>
      </c>
      <c r="G54" s="22">
        <f>SUM('1:16'!G54)</f>
        <v>0</v>
      </c>
    </row>
    <row r="55" spans="1:7" ht="39" thickBot="1" x14ac:dyDescent="0.25">
      <c r="A55" s="13" t="s">
        <v>43</v>
      </c>
      <c r="B55" s="22">
        <f>SUM('1:16'!B55)</f>
        <v>0</v>
      </c>
      <c r="C55" s="22">
        <f>SUM('1:16'!C55)</f>
        <v>0</v>
      </c>
      <c r="D55" s="22">
        <f>SUM('1:16'!D55)</f>
        <v>0</v>
      </c>
      <c r="E55" s="22">
        <f>SUM('1:16'!E55)</f>
        <v>0</v>
      </c>
      <c r="F55" s="22">
        <f>SUM('1:16'!F55)</f>
        <v>0</v>
      </c>
      <c r="G55" s="22">
        <f>SUM('1:16'!G55)</f>
        <v>0</v>
      </c>
    </row>
    <row r="56" spans="1:7" ht="26.25" thickBot="1" x14ac:dyDescent="0.25">
      <c r="A56" s="13" t="s">
        <v>44</v>
      </c>
      <c r="B56" s="22">
        <f>SUM('1:16'!B56)</f>
        <v>0</v>
      </c>
      <c r="C56" s="22">
        <f>SUM('1:16'!C56)</f>
        <v>0</v>
      </c>
      <c r="D56" s="22">
        <f>SUM('1:16'!D56)</f>
        <v>0</v>
      </c>
      <c r="E56" s="22">
        <f>SUM('1:16'!E56)</f>
        <v>0</v>
      </c>
      <c r="F56" s="22">
        <f>SUM('1:16'!F56)</f>
        <v>0</v>
      </c>
      <c r="G56" s="22">
        <f>SUM('1:16'!G56)</f>
        <v>0</v>
      </c>
    </row>
    <row r="57" spans="1:7" ht="26.25" thickBot="1" x14ac:dyDescent="0.25">
      <c r="A57" s="13" t="s">
        <v>45</v>
      </c>
      <c r="B57" s="22">
        <f>SUM('1:16'!B57)</f>
        <v>0</v>
      </c>
      <c r="C57" s="22">
        <f>SUM('1:16'!C57)</f>
        <v>0</v>
      </c>
      <c r="D57" s="22">
        <f>SUM('1:16'!D57)</f>
        <v>0</v>
      </c>
      <c r="E57" s="22">
        <f>SUM('1:16'!E57)</f>
        <v>8944</v>
      </c>
      <c r="F57" s="22">
        <f>SUM('1:16'!F57)</f>
        <v>0</v>
      </c>
      <c r="G57" s="22">
        <f>SUM('1:16'!G57)</f>
        <v>0</v>
      </c>
    </row>
    <row r="58" spans="1:7" ht="26.25" thickBot="1" x14ac:dyDescent="0.25">
      <c r="A58" s="13" t="s">
        <v>46</v>
      </c>
      <c r="B58" s="22">
        <f>SUM('1:16'!B58)</f>
        <v>0</v>
      </c>
      <c r="C58" s="22">
        <f>SUM('1:16'!C58)</f>
        <v>0</v>
      </c>
      <c r="D58" s="22">
        <f>SUM('1:16'!D58)</f>
        <v>0</v>
      </c>
      <c r="E58" s="22">
        <f>SUM('1:16'!E58)</f>
        <v>0</v>
      </c>
      <c r="F58" s="22">
        <f>SUM('1:16'!F58)</f>
        <v>0</v>
      </c>
      <c r="G58" s="22">
        <f>SUM('1:16'!G58)</f>
        <v>0</v>
      </c>
    </row>
    <row r="59" spans="1:7" ht="26.25" thickBot="1" x14ac:dyDescent="0.25">
      <c r="A59" s="13" t="s">
        <v>47</v>
      </c>
      <c r="B59" s="22">
        <f>SUM('1:16'!B59)</f>
        <v>0</v>
      </c>
      <c r="C59" s="22">
        <f>SUM('1:16'!C59)</f>
        <v>0</v>
      </c>
      <c r="D59" s="22">
        <f>SUM('1:16'!D59)</f>
        <v>0</v>
      </c>
      <c r="E59" s="22">
        <f>SUM('1:16'!E59)</f>
        <v>32169</v>
      </c>
      <c r="F59" s="22">
        <f>SUM('1:16'!F59)</f>
        <v>0</v>
      </c>
      <c r="G59" s="22">
        <f>SUM('1:16'!G59)</f>
        <v>0</v>
      </c>
    </row>
    <row r="60" spans="1:7" ht="26.25" thickBot="1" x14ac:dyDescent="0.25">
      <c r="A60" s="13" t="s">
        <v>49</v>
      </c>
      <c r="B60" s="22">
        <f>SUM('1:16'!B60)</f>
        <v>0</v>
      </c>
      <c r="C60" s="22">
        <f>SUM('1:16'!C60)</f>
        <v>0</v>
      </c>
      <c r="D60" s="22">
        <f>SUM('1:16'!D60)</f>
        <v>0</v>
      </c>
      <c r="E60" s="22">
        <f>SUM('1:16'!E60)</f>
        <v>2728</v>
      </c>
      <c r="F60" s="22">
        <f>SUM('1:16'!F60)</f>
        <v>0</v>
      </c>
      <c r="G60" s="22">
        <f>SUM('1:16'!G60)</f>
        <v>0</v>
      </c>
    </row>
    <row r="61" spans="1:7" ht="26.25" thickBot="1" x14ac:dyDescent="0.25">
      <c r="A61" s="13" t="s">
        <v>102</v>
      </c>
      <c r="B61" s="22">
        <f>SUM('1:16'!B61)</f>
        <v>0</v>
      </c>
      <c r="C61" s="22">
        <f>SUM('1:16'!C61)</f>
        <v>0</v>
      </c>
      <c r="D61" s="22">
        <f>SUM('1:16'!D61)</f>
        <v>0</v>
      </c>
      <c r="E61" s="22">
        <f>SUM('1:16'!E61)</f>
        <v>0</v>
      </c>
      <c r="F61" s="22">
        <f>SUM('1:16'!F61)</f>
        <v>0</v>
      </c>
      <c r="G61" s="22">
        <f>SUM('1:16'!G61)</f>
        <v>0</v>
      </c>
    </row>
    <row r="62" spans="1:7" ht="13.5" thickBot="1" x14ac:dyDescent="0.25">
      <c r="A62" s="15"/>
      <c r="B62" s="22">
        <f>SUM('1:16'!B62)</f>
        <v>0</v>
      </c>
      <c r="C62" s="22">
        <f>SUM('1:16'!C62)</f>
        <v>0</v>
      </c>
      <c r="D62" s="22">
        <f>SUM('1:16'!D62)</f>
        <v>0</v>
      </c>
      <c r="E62" s="22">
        <f>SUM('1:16'!E62)</f>
        <v>0</v>
      </c>
      <c r="F62" s="22">
        <f>SUM('1:16'!F62)</f>
        <v>0</v>
      </c>
      <c r="G62" s="22">
        <f>SUM('1:16'!G62)</f>
        <v>0</v>
      </c>
    </row>
    <row r="63" spans="1:7" ht="13.5" thickBot="1" x14ac:dyDescent="0.25">
      <c r="A63" s="15"/>
      <c r="B63" s="22">
        <f>SUM('1:16'!B63)</f>
        <v>0</v>
      </c>
      <c r="C63" s="22">
        <f>SUM('1:16'!C63)</f>
        <v>0</v>
      </c>
      <c r="D63" s="22">
        <f>SUM('1:16'!D63)</f>
        <v>0</v>
      </c>
      <c r="E63" s="22">
        <f>SUM('1:16'!E63)</f>
        <v>0</v>
      </c>
      <c r="F63" s="22">
        <f>SUM('1:16'!F63)</f>
        <v>0</v>
      </c>
      <c r="G63" s="22">
        <f>SUM('1:16'!G63)</f>
        <v>0</v>
      </c>
    </row>
    <row r="64" spans="1:7" ht="13.5" thickBot="1" x14ac:dyDescent="0.25">
      <c r="A64" s="15"/>
      <c r="B64" s="22">
        <f>SUM('1:16'!B64)</f>
        <v>0</v>
      </c>
      <c r="C64" s="22">
        <f>SUM('1:16'!C64)</f>
        <v>0</v>
      </c>
      <c r="D64" s="22">
        <f>SUM('1:16'!D64)</f>
        <v>0</v>
      </c>
      <c r="E64" s="22">
        <f>SUM('1:16'!E64)</f>
        <v>0</v>
      </c>
      <c r="F64" s="22">
        <f>SUM('1:16'!F64)</f>
        <v>0</v>
      </c>
      <c r="G64" s="22">
        <f>SUM('1:16'!G64)</f>
        <v>0</v>
      </c>
    </row>
    <row r="65" spans="1:7" ht="13.5" thickBot="1" x14ac:dyDescent="0.25">
      <c r="A65" s="5"/>
      <c r="B65" s="20">
        <f>SUM('1:16'!B65)</f>
        <v>0</v>
      </c>
      <c r="C65" s="20">
        <f>SUM('1:16'!C65)</f>
        <v>0</v>
      </c>
      <c r="D65" s="20">
        <f>SUM('1:16'!D65)</f>
        <v>0</v>
      </c>
      <c r="E65" s="20">
        <f>SUM('1:16'!E65)</f>
        <v>0</v>
      </c>
      <c r="F65" s="20">
        <f>SUM('1:16'!F65)</f>
        <v>0</v>
      </c>
      <c r="G65" s="20">
        <f>SUM('1:16'!G65)</f>
        <v>0</v>
      </c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62638542</v>
      </c>
      <c r="E66" s="19">
        <f t="shared" si="9"/>
        <v>146631738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f>SUM('1:16'!B68)</f>
        <v>0</v>
      </c>
      <c r="C68" s="23">
        <f>SUM('1:16'!C68)</f>
        <v>0</v>
      </c>
      <c r="D68" s="23">
        <f>SUM('1:16'!D68)</f>
        <v>7085</v>
      </c>
      <c r="E68" s="23">
        <f>SUM('1:16'!E68)</f>
        <v>7105</v>
      </c>
      <c r="F68" s="23">
        <f>SUM('1:16'!F68)</f>
        <v>0</v>
      </c>
      <c r="G68" s="23">
        <f>SUM('1:16'!G68)</f>
        <v>0</v>
      </c>
    </row>
    <row r="69" spans="1:7" x14ac:dyDescent="0.2">
      <c r="A69" s="17"/>
    </row>
    <row r="73" spans="1:7" x14ac:dyDescent="0.2">
      <c r="B73" s="55"/>
      <c r="C73" s="55"/>
      <c r="D73" s="55"/>
      <c r="E73" s="55"/>
      <c r="F73" s="55"/>
      <c r="G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S69"/>
  <sheetViews>
    <sheetView zoomScaleNormal="100" zoomScaleSheetLayoutView="100" workbookViewId="0">
      <selection activeCell="P22" sqref="P2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20" max="16384" width="9.33203125" style="1"/>
  </cols>
  <sheetData>
    <row r="3" spans="1:7" x14ac:dyDescent="0.2">
      <c r="A3" s="77" t="s">
        <v>0</v>
      </c>
      <c r="B3" s="77"/>
      <c r="C3" s="77"/>
      <c r="D3" s="77"/>
      <c r="E3" s="77"/>
      <c r="F3" s="77"/>
      <c r="G3" s="77"/>
    </row>
    <row r="4" spans="1:7" x14ac:dyDescent="0.2">
      <c r="A4" s="78" t="s">
        <v>115</v>
      </c>
      <c r="B4" s="78"/>
      <c r="C4" s="78"/>
      <c r="D4" s="78"/>
      <c r="E4" s="78"/>
      <c r="F4" s="78"/>
      <c r="G4" s="78"/>
    </row>
    <row r="5" spans="1:7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7" ht="13.5" thickBot="1" x14ac:dyDescent="0.25">
      <c r="A6" s="91" t="s">
        <v>24</v>
      </c>
      <c r="B6" s="92"/>
      <c r="C6" s="92"/>
      <c r="D6" s="92"/>
      <c r="E6" s="92"/>
      <c r="F6" s="92"/>
      <c r="G6" s="93"/>
    </row>
    <row r="7" spans="1:7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7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7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7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12172999</v>
      </c>
      <c r="E10" s="19">
        <f t="shared" si="0"/>
        <v>24651141</v>
      </c>
      <c r="F10" s="19">
        <f t="shared" si="0"/>
        <v>0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/>
      <c r="C12" s="20"/>
      <c r="D12" s="20">
        <v>10437517</v>
      </c>
      <c r="E12" s="20">
        <v>20950591</v>
      </c>
      <c r="F12" s="20"/>
      <c r="G12" s="20"/>
    </row>
    <row r="13" spans="1:7" ht="13.5" thickBot="1" x14ac:dyDescent="0.25">
      <c r="A13" s="6" t="s">
        <v>9</v>
      </c>
      <c r="B13" s="20"/>
      <c r="C13" s="20"/>
      <c r="D13" s="20">
        <v>1735482</v>
      </c>
      <c r="E13" s="20">
        <v>3672530</v>
      </c>
      <c r="F13" s="20"/>
      <c r="G13" s="20"/>
    </row>
    <row r="14" spans="1:7" ht="13.5" thickBot="1" x14ac:dyDescent="0.25">
      <c r="A14" s="6" t="s">
        <v>10</v>
      </c>
      <c r="B14" s="20"/>
      <c r="C14" s="20"/>
      <c r="D14" s="20"/>
      <c r="E14" s="20">
        <v>28020</v>
      </c>
      <c r="F14" s="20"/>
      <c r="G14" s="20"/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9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9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9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9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9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9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9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9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 ht="13.5" thickBot="1" x14ac:dyDescent="0.25">
      <c r="A27" s="11" t="s">
        <v>7</v>
      </c>
      <c r="B27" s="22"/>
      <c r="C27" s="22"/>
      <c r="D27" s="22"/>
      <c r="E27" s="22"/>
      <c r="F27" s="22"/>
      <c r="G27" s="22"/>
    </row>
    <row r="28" spans="1:19" ht="26.25" thickBot="1" x14ac:dyDescent="0.25">
      <c r="A28" s="12" t="s">
        <v>28</v>
      </c>
      <c r="B28" s="22"/>
      <c r="C28" s="22"/>
      <c r="D28" s="22"/>
      <c r="E28" s="22"/>
      <c r="F28" s="22"/>
      <c r="G28" s="22"/>
    </row>
    <row r="29" spans="1:19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/>
      <c r="I29"/>
      <c r="J29"/>
      <c r="K29"/>
      <c r="L29"/>
      <c r="M29"/>
      <c r="N29"/>
      <c r="O29"/>
      <c r="P29"/>
      <c r="Q29"/>
      <c r="R29"/>
      <c r="S29"/>
    </row>
    <row r="30" spans="1:19" ht="13.5" thickBot="1" x14ac:dyDescent="0.25">
      <c r="A30" s="11" t="s">
        <v>7</v>
      </c>
      <c r="B30" s="22"/>
      <c r="C30" s="22"/>
      <c r="D30" s="22"/>
      <c r="E30" s="22"/>
      <c r="F30" s="22"/>
      <c r="G30" s="22"/>
    </row>
    <row r="31" spans="1:19" ht="26.25" thickBot="1" x14ac:dyDescent="0.25">
      <c r="A31" s="13" t="s">
        <v>30</v>
      </c>
      <c r="B31" s="22"/>
      <c r="C31" s="22"/>
      <c r="D31" s="22"/>
      <c r="E31" s="22"/>
      <c r="F31" s="22"/>
      <c r="G31" s="22"/>
    </row>
    <row r="32" spans="1:19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/>
      <c r="I32"/>
      <c r="J32"/>
      <c r="K32"/>
      <c r="L32"/>
      <c r="M32"/>
      <c r="N32"/>
      <c r="O32"/>
      <c r="P32"/>
      <c r="Q32"/>
      <c r="R32"/>
      <c r="S32"/>
    </row>
    <row r="33" spans="1:19" ht="13.5" thickBot="1" x14ac:dyDescent="0.25">
      <c r="A33" s="11" t="s">
        <v>7</v>
      </c>
      <c r="B33" s="22"/>
      <c r="C33" s="22"/>
      <c r="D33" s="22"/>
      <c r="E33" s="22"/>
      <c r="F33" s="22"/>
      <c r="G33" s="22"/>
    </row>
    <row r="34" spans="1:19" ht="13.5" thickBot="1" x14ac:dyDescent="0.25">
      <c r="A34" s="14"/>
      <c r="B34" s="22"/>
      <c r="C34" s="22"/>
      <c r="D34" s="22"/>
      <c r="E34" s="22"/>
      <c r="F34" s="22"/>
      <c r="G34" s="22"/>
    </row>
    <row r="35" spans="1:19" ht="13.5" thickBot="1" x14ac:dyDescent="0.25">
      <c r="A35" s="14"/>
      <c r="B35" s="22"/>
      <c r="C35" s="22"/>
      <c r="D35" s="22"/>
      <c r="E35" s="22"/>
      <c r="F35" s="22"/>
      <c r="G35" s="22"/>
    </row>
    <row r="36" spans="1:19" ht="13.5" thickBot="1" x14ac:dyDescent="0.25">
      <c r="A36" s="14"/>
      <c r="B36" s="22"/>
      <c r="C36" s="22"/>
      <c r="D36" s="22"/>
      <c r="E36" s="22"/>
      <c r="F36" s="22"/>
      <c r="G36" s="22"/>
    </row>
    <row r="37" spans="1:19" ht="13.5" thickBot="1" x14ac:dyDescent="0.25">
      <c r="A37" s="15"/>
      <c r="B37" s="22"/>
      <c r="C37" s="22"/>
      <c r="D37" s="22"/>
      <c r="E37" s="22"/>
      <c r="F37" s="22"/>
      <c r="G37" s="22"/>
    </row>
    <row r="38" spans="1:19" ht="13.5" thickBot="1" x14ac:dyDescent="0.25">
      <c r="A38" s="15"/>
      <c r="B38" s="22"/>
      <c r="C38" s="22"/>
      <c r="D38" s="22"/>
      <c r="E38" s="22"/>
      <c r="F38" s="22"/>
      <c r="G38" s="22"/>
    </row>
    <row r="39" spans="1:19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/>
      <c r="I39"/>
      <c r="J39"/>
      <c r="K39"/>
      <c r="L39"/>
      <c r="M39"/>
      <c r="N39"/>
      <c r="O39"/>
      <c r="P39"/>
      <c r="Q39"/>
      <c r="R39"/>
      <c r="S39"/>
    </row>
    <row r="40" spans="1:19" ht="13.5" thickBot="1" x14ac:dyDescent="0.25">
      <c r="A40" s="15" t="s">
        <v>7</v>
      </c>
      <c r="B40" s="22"/>
      <c r="C40" s="22"/>
      <c r="D40" s="22"/>
      <c r="E40" s="22"/>
      <c r="F40" s="22"/>
      <c r="G40" s="22"/>
    </row>
    <row r="41" spans="1:19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</row>
    <row r="42" spans="1:19" ht="64.5" thickBot="1" x14ac:dyDescent="0.25">
      <c r="A42" s="15" t="s">
        <v>36</v>
      </c>
      <c r="B42" s="22"/>
      <c r="C42" s="22"/>
      <c r="D42" s="22"/>
      <c r="E42" s="22"/>
      <c r="F42" s="22"/>
      <c r="G42" s="22"/>
    </row>
    <row r="43" spans="1:19" ht="20.25" customHeight="1" thickBot="1" x14ac:dyDescent="0.25">
      <c r="A43" s="16"/>
      <c r="B43" s="22"/>
      <c r="C43" s="22"/>
      <c r="D43" s="22"/>
      <c r="E43" s="22"/>
      <c r="F43" s="22"/>
      <c r="G43" s="22"/>
    </row>
    <row r="44" spans="1:19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</row>
    <row r="45" spans="1:19" ht="20.25" customHeight="1" thickBot="1" x14ac:dyDescent="0.25">
      <c r="A45" s="13"/>
      <c r="B45" s="22"/>
      <c r="C45" s="22"/>
      <c r="D45" s="22"/>
      <c r="E45" s="22"/>
      <c r="F45" s="22"/>
      <c r="G45" s="22"/>
    </row>
    <row r="46" spans="1:19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/>
      <c r="I46"/>
      <c r="J46"/>
      <c r="K46"/>
      <c r="L46"/>
      <c r="M46"/>
      <c r="N46"/>
      <c r="O46"/>
      <c r="P46"/>
      <c r="Q46"/>
      <c r="R46"/>
      <c r="S46"/>
    </row>
    <row r="47" spans="1:19" ht="13.5" thickBot="1" x14ac:dyDescent="0.25">
      <c r="A47" s="11" t="s">
        <v>7</v>
      </c>
      <c r="B47" s="22"/>
      <c r="C47" s="22"/>
      <c r="D47" s="22"/>
      <c r="E47" s="22"/>
      <c r="F47" s="22"/>
      <c r="G47" s="22"/>
    </row>
    <row r="48" spans="1:19" ht="26.25" thickBot="1" x14ac:dyDescent="0.25">
      <c r="A48" s="13" t="s">
        <v>37</v>
      </c>
      <c r="B48" s="22"/>
      <c r="C48" s="22"/>
      <c r="D48" s="22"/>
      <c r="E48" s="22"/>
      <c r="F48" s="22"/>
      <c r="G48" s="22"/>
    </row>
    <row r="49" spans="1:7" ht="26.25" thickBot="1" x14ac:dyDescent="0.25">
      <c r="A49" s="13" t="s">
        <v>38</v>
      </c>
      <c r="B49" s="22"/>
      <c r="C49" s="22"/>
      <c r="D49" s="22"/>
      <c r="E49" s="22"/>
      <c r="F49" s="22"/>
      <c r="G49" s="22"/>
    </row>
    <row r="50" spans="1:7" ht="26.25" thickBot="1" x14ac:dyDescent="0.25">
      <c r="A50" s="13" t="s">
        <v>48</v>
      </c>
      <c r="B50" s="22"/>
      <c r="C50" s="22"/>
      <c r="D50" s="22"/>
      <c r="E50" s="22"/>
      <c r="F50" s="22"/>
      <c r="G50" s="22"/>
    </row>
    <row r="51" spans="1:7" ht="26.25" thickBot="1" x14ac:dyDescent="0.25">
      <c r="A51" s="13" t="s">
        <v>39</v>
      </c>
      <c r="B51" s="22"/>
      <c r="C51" s="22"/>
      <c r="D51" s="22"/>
      <c r="E51" s="22"/>
      <c r="F51" s="22"/>
      <c r="G51" s="22"/>
    </row>
    <row r="52" spans="1:7" ht="26.25" thickBot="1" x14ac:dyDescent="0.25">
      <c r="A52" s="13" t="s">
        <v>40</v>
      </c>
      <c r="B52" s="22"/>
      <c r="C52" s="22"/>
      <c r="D52" s="22"/>
      <c r="E52" s="22"/>
      <c r="F52" s="22"/>
      <c r="G52" s="22"/>
    </row>
    <row r="53" spans="1:7" ht="26.25" thickBot="1" x14ac:dyDescent="0.25">
      <c r="A53" s="13" t="s">
        <v>41</v>
      </c>
      <c r="B53" s="22"/>
      <c r="C53" s="22"/>
      <c r="D53" s="22"/>
      <c r="E53" s="22"/>
      <c r="F53" s="22"/>
      <c r="G53" s="22"/>
    </row>
    <row r="54" spans="1:7" ht="26.25" thickBot="1" x14ac:dyDescent="0.25">
      <c r="A54" s="13" t="s">
        <v>42</v>
      </c>
      <c r="B54" s="22"/>
      <c r="C54" s="22"/>
      <c r="D54" s="22"/>
      <c r="E54" s="22"/>
      <c r="F54" s="22"/>
      <c r="G54" s="22"/>
    </row>
    <row r="55" spans="1:7" ht="39" thickBot="1" x14ac:dyDescent="0.25">
      <c r="A55" s="13" t="s">
        <v>43</v>
      </c>
      <c r="B55" s="22"/>
      <c r="C55" s="22"/>
      <c r="D55" s="22"/>
      <c r="E55" s="22"/>
      <c r="F55" s="22"/>
      <c r="G55" s="22"/>
    </row>
    <row r="56" spans="1:7" ht="26.25" thickBot="1" x14ac:dyDescent="0.25">
      <c r="A56" s="13" t="s">
        <v>44</v>
      </c>
      <c r="B56" s="22"/>
      <c r="C56" s="22"/>
      <c r="D56" s="22"/>
      <c r="E56" s="22"/>
      <c r="F56" s="22"/>
      <c r="G56" s="22"/>
    </row>
    <row r="57" spans="1:7" ht="26.25" thickBot="1" x14ac:dyDescent="0.25">
      <c r="A57" s="13" t="s">
        <v>45</v>
      </c>
      <c r="B57" s="22"/>
      <c r="C57" s="22"/>
      <c r="D57" s="22"/>
      <c r="E57" s="22"/>
      <c r="F57" s="22"/>
      <c r="G57" s="22"/>
    </row>
    <row r="58" spans="1:7" ht="26.25" thickBot="1" x14ac:dyDescent="0.25">
      <c r="A58" s="13" t="s">
        <v>46</v>
      </c>
      <c r="B58" s="22"/>
      <c r="C58" s="22"/>
      <c r="D58" s="22"/>
      <c r="E58" s="22"/>
      <c r="F58" s="22"/>
      <c r="G58" s="22"/>
    </row>
    <row r="59" spans="1:7" ht="26.25" thickBot="1" x14ac:dyDescent="0.25">
      <c r="A59" s="13" t="s">
        <v>47</v>
      </c>
      <c r="B59" s="22"/>
      <c r="C59" s="22"/>
      <c r="D59" s="22"/>
      <c r="E59" s="22"/>
      <c r="F59" s="22"/>
      <c r="G59" s="22"/>
    </row>
    <row r="60" spans="1:7" ht="26.25" thickBot="1" x14ac:dyDescent="0.25">
      <c r="A60" s="13" t="s">
        <v>49</v>
      </c>
      <c r="B60" s="22"/>
      <c r="C60" s="22"/>
      <c r="D60" s="22"/>
      <c r="E60" s="22"/>
      <c r="F60" s="22"/>
      <c r="G60" s="22"/>
    </row>
    <row r="61" spans="1:7" ht="26.25" thickBot="1" x14ac:dyDescent="0.25">
      <c r="A61" s="13" t="s">
        <v>102</v>
      </c>
      <c r="B61" s="22"/>
      <c r="C61" s="22"/>
      <c r="D61" s="22"/>
      <c r="E61" s="22"/>
      <c r="F61" s="22"/>
      <c r="G61" s="22"/>
    </row>
    <row r="62" spans="1:7" ht="13.5" thickBot="1" x14ac:dyDescent="0.25">
      <c r="A62" s="15"/>
      <c r="B62" s="22"/>
      <c r="C62" s="22"/>
      <c r="D62" s="22"/>
      <c r="E62" s="22"/>
      <c r="F62" s="22"/>
      <c r="G62" s="22"/>
    </row>
    <row r="63" spans="1:7" ht="13.5" thickBot="1" x14ac:dyDescent="0.25">
      <c r="A63" s="15"/>
      <c r="B63" s="22"/>
      <c r="C63" s="22"/>
      <c r="D63" s="22"/>
      <c r="E63" s="22"/>
      <c r="F63" s="22"/>
      <c r="G63" s="22"/>
    </row>
    <row r="64" spans="1:7" ht="13.5" thickBot="1" x14ac:dyDescent="0.25">
      <c r="A64" s="15"/>
      <c r="B64" s="22"/>
      <c r="C64" s="22"/>
      <c r="D64" s="22"/>
      <c r="E64" s="22"/>
      <c r="F64" s="22"/>
      <c r="G64" s="22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12172999</v>
      </c>
      <c r="E66" s="19">
        <f t="shared" si="9"/>
        <v>24651141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>
        <v>1737</v>
      </c>
      <c r="E68" s="23">
        <v>1724</v>
      </c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0" zoomScaleNormal="100" zoomScaleSheetLayoutView="100" workbookViewId="0">
      <selection activeCell="H1" sqref="H1:Y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87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25238</v>
      </c>
      <c r="E10" s="19">
        <f t="shared" si="0"/>
        <v>48558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/>
      <c r="C12" s="20"/>
      <c r="D12" s="20">
        <v>25238</v>
      </c>
      <c r="E12" s="20">
        <v>48558</v>
      </c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25238</v>
      </c>
      <c r="E66" s="19">
        <f t="shared" si="9"/>
        <v>48558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>
        <v>8</v>
      </c>
      <c r="E68" s="23">
        <v>7</v>
      </c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52" sqref="H1:V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6640625" style="1" customWidth="1"/>
    <col min="9" max="9" width="10.6640625" style="1" bestFit="1" customWidth="1"/>
    <col min="10" max="10" width="16.1640625" style="1" customWidth="1"/>
    <col min="11" max="16384" width="9.33203125" style="1"/>
  </cols>
  <sheetData>
    <row r="3" spans="1:11" x14ac:dyDescent="0.2">
      <c r="A3" s="77" t="s">
        <v>0</v>
      </c>
      <c r="B3" s="77"/>
      <c r="C3" s="77"/>
      <c r="D3" s="77"/>
      <c r="E3" s="77"/>
      <c r="F3" s="77"/>
      <c r="G3" s="77"/>
    </row>
    <row r="4" spans="1:11" x14ac:dyDescent="0.2">
      <c r="A4" s="78" t="s">
        <v>115</v>
      </c>
      <c r="B4" s="78"/>
      <c r="C4" s="78"/>
      <c r="D4" s="78"/>
      <c r="E4" s="78"/>
      <c r="F4" s="78"/>
      <c r="G4" s="78"/>
    </row>
    <row r="5" spans="1:11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1" ht="13.5" thickBot="1" x14ac:dyDescent="0.25">
      <c r="A6" s="91" t="s">
        <v>88</v>
      </c>
      <c r="B6" s="92"/>
      <c r="C6" s="92"/>
      <c r="D6" s="92"/>
      <c r="E6" s="92"/>
      <c r="F6" s="92"/>
      <c r="G6" s="93"/>
    </row>
    <row r="7" spans="1:11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1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1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1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5903406</v>
      </c>
      <c r="E10" s="19">
        <f t="shared" si="0"/>
        <v>20770369</v>
      </c>
      <c r="F10" s="19">
        <f t="shared" si="0"/>
        <v>0</v>
      </c>
      <c r="G10" s="19">
        <f t="shared" si="0"/>
        <v>0</v>
      </c>
    </row>
    <row r="11" spans="1:11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1" ht="13.5" thickBot="1" x14ac:dyDescent="0.25">
      <c r="A12" s="6" t="s">
        <v>8</v>
      </c>
      <c r="B12" s="20"/>
      <c r="C12" s="20"/>
      <c r="D12" s="20">
        <v>5213455</v>
      </c>
      <c r="E12" s="20">
        <v>10900256</v>
      </c>
      <c r="F12" s="20"/>
      <c r="G12" s="20"/>
      <c r="H12" s="55"/>
      <c r="J12" s="55"/>
    </row>
    <row r="13" spans="1:11" ht="13.5" thickBot="1" x14ac:dyDescent="0.25">
      <c r="A13" s="6" t="s">
        <v>9</v>
      </c>
      <c r="B13" s="20"/>
      <c r="C13" s="20"/>
      <c r="D13" s="20">
        <v>689951</v>
      </c>
      <c r="E13" s="20">
        <v>9865473</v>
      </c>
      <c r="F13" s="20"/>
      <c r="G13" s="20"/>
      <c r="H13" s="55"/>
      <c r="I13" s="55"/>
      <c r="J13" s="55"/>
    </row>
    <row r="14" spans="1:11" ht="13.5" thickBot="1" x14ac:dyDescent="0.25">
      <c r="A14" s="6" t="s">
        <v>10</v>
      </c>
      <c r="B14" s="20"/>
      <c r="C14" s="20"/>
      <c r="D14" s="20"/>
      <c r="E14" s="20">
        <v>4640</v>
      </c>
      <c r="F14" s="20"/>
      <c r="G14" s="20"/>
      <c r="H14" s="55"/>
      <c r="J14" s="55"/>
    </row>
    <row r="15" spans="1:11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1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7767</v>
      </c>
      <c r="E16" s="19">
        <f t="shared" si="1"/>
        <v>7767</v>
      </c>
      <c r="F16" s="19">
        <f t="shared" si="1"/>
        <v>0</v>
      </c>
      <c r="G16" s="19">
        <f t="shared" si="1"/>
        <v>0</v>
      </c>
      <c r="H16" s="55"/>
      <c r="J16" s="55"/>
      <c r="K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63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64"/>
      <c r="B35" s="22"/>
      <c r="C35" s="22"/>
      <c r="D35" s="22"/>
      <c r="E35" s="22"/>
      <c r="F35" s="53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7767</v>
      </c>
      <c r="E46" s="21">
        <f t="shared" si="8"/>
        <v>7767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53"/>
      <c r="D49" s="53"/>
      <c r="E49" s="22"/>
      <c r="F49" s="22"/>
      <c r="G49" s="53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53"/>
      <c r="D50" s="55">
        <v>7767</v>
      </c>
      <c r="E50" s="22">
        <v>7767</v>
      </c>
      <c r="F50" s="22"/>
      <c r="G50" s="22"/>
      <c r="H50" s="9"/>
      <c r="I50" s="10"/>
      <c r="J50" s="66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53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53"/>
      <c r="C52" s="53"/>
      <c r="D52" s="53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5911173</v>
      </c>
      <c r="E66" s="19">
        <f t="shared" si="9"/>
        <v>20778136</v>
      </c>
      <c r="F66" s="19">
        <f t="shared" si="9"/>
        <v>0</v>
      </c>
      <c r="G66" s="19">
        <f t="shared" si="9"/>
        <v>0</v>
      </c>
      <c r="H66" s="55"/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1199</v>
      </c>
      <c r="E68" s="23">
        <v>1229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1" sqref="H1:T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89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1169684</v>
      </c>
      <c r="E10" s="19">
        <f t="shared" si="0"/>
        <v>2580222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/>
      <c r="C12" s="20"/>
      <c r="D12" s="20">
        <v>83017</v>
      </c>
      <c r="E12" s="20">
        <v>164799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/>
      <c r="C13" s="20"/>
      <c r="D13" s="20">
        <v>626962</v>
      </c>
      <c r="E13" s="20">
        <v>1024997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>
        <v>459705</v>
      </c>
      <c r="E14" s="20">
        <v>1390426</v>
      </c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6000000</v>
      </c>
      <c r="E16" s="19">
        <f t="shared" si="1"/>
        <v>12600000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6000000</v>
      </c>
      <c r="E39" s="21">
        <f t="shared" si="7"/>
        <v>12600000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>
        <v>6000000</v>
      </c>
      <c r="E41" s="22">
        <v>12600000</v>
      </c>
      <c r="F41" s="22"/>
      <c r="G41" s="22"/>
      <c r="H41" s="9"/>
      <c r="I41" s="10"/>
      <c r="J41" s="56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7169684</v>
      </c>
      <c r="E66" s="19">
        <f t="shared" si="9"/>
        <v>15180222</v>
      </c>
      <c r="F66" s="19">
        <f t="shared" si="9"/>
        <v>0</v>
      </c>
      <c r="G66" s="19">
        <f t="shared" si="9"/>
        <v>0</v>
      </c>
      <c r="H66" s="55"/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8</v>
      </c>
      <c r="E68" s="23">
        <v>8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1" sqref="H1:S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90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991103</v>
      </c>
      <c r="E10" s="19">
        <f t="shared" si="0"/>
        <v>1813551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/>
      <c r="C12" s="20"/>
      <c r="D12" s="20">
        <v>857719</v>
      </c>
      <c r="E12" s="20">
        <v>1654726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/>
      <c r="C13" s="20"/>
      <c r="D13" s="20">
        <v>133384</v>
      </c>
      <c r="E13" s="20">
        <v>158825</v>
      </c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56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53"/>
      <c r="C53" s="53"/>
      <c r="D53" s="22"/>
      <c r="E53" s="22"/>
      <c r="F53" s="22"/>
      <c r="G53" s="53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53"/>
      <c r="D54" s="22"/>
      <c r="E54" s="22"/>
      <c r="F54" s="22"/>
      <c r="G54" s="22"/>
      <c r="H54" s="9"/>
      <c r="I54" s="10"/>
      <c r="J54" s="71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991103</v>
      </c>
      <c r="E66" s="19">
        <f t="shared" si="9"/>
        <v>1813551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112</v>
      </c>
      <c r="E68" s="23">
        <v>111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1" sqref="H1:T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91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503612</v>
      </c>
      <c r="E10" s="19">
        <f t="shared" si="0"/>
        <v>964703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420355</v>
      </c>
      <c r="E12" s="20">
        <v>840757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/>
      <c r="C13" s="20"/>
      <c r="D13" s="20">
        <v>83257</v>
      </c>
      <c r="E13" s="20">
        <v>123946</v>
      </c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503612</v>
      </c>
      <c r="E66" s="19">
        <f t="shared" si="9"/>
        <v>964703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38</v>
      </c>
      <c r="E68" s="23">
        <v>39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H1" sqref="H1:P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115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92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107</v>
      </c>
      <c r="C7" s="81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217114</v>
      </c>
      <c r="E10" s="19">
        <f t="shared" si="0"/>
        <v>455195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210486</v>
      </c>
      <c r="E12" s="20">
        <v>446588</v>
      </c>
      <c r="F12" s="20"/>
      <c r="G12" s="20"/>
      <c r="H12" s="55"/>
      <c r="J12" s="55"/>
    </row>
    <row r="13" spans="1:10" ht="13.5" thickBot="1" x14ac:dyDescent="0.25">
      <c r="A13" s="6" t="s">
        <v>9</v>
      </c>
      <c r="B13" s="20"/>
      <c r="C13" s="20"/>
      <c r="D13" s="20">
        <v>6628</v>
      </c>
      <c r="E13" s="20">
        <v>8607</v>
      </c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217114</v>
      </c>
      <c r="E66" s="19">
        <f t="shared" si="9"/>
        <v>455195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22</v>
      </c>
      <c r="E68" s="23">
        <v>22</v>
      </c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MStoimenova</cp:lastModifiedBy>
  <cp:lastPrinted>2021-04-14T11:18:19Z</cp:lastPrinted>
  <dcterms:created xsi:type="dcterms:W3CDTF">2016-04-01T09:51:31Z</dcterms:created>
  <dcterms:modified xsi:type="dcterms:W3CDTF">2023-07-27T10:52:39Z</dcterms:modified>
</cp:coreProperties>
</file>