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1100"/>
  </bookViews>
  <sheets>
    <sheet name="Основна информация" sheetId="1" r:id="rId1"/>
    <sheet name="Заявени разходи" sheetId="5" r:id="rId2"/>
    <sheet name="Списък разходи" sheetId="6" r:id="rId3"/>
    <sheet name="Зз ИСАК" sheetId="4" state="hidden" r:id="rId4"/>
  </sheets>
  <definedNames>
    <definedName name="_GoBack" localSheetId="0">'Основна информация'!#REF!</definedName>
    <definedName name="_xlnm.Print_Area" localSheetId="0">'Основна информация'!$A$1:$F$146</definedName>
    <definedName name="ДА">'Основна информация'!$I$64:$J$64</definedName>
  </definedNames>
  <calcPr calcId="162913"/>
</workbook>
</file>

<file path=xl/calcChain.xml><?xml version="1.0" encoding="utf-8"?>
<calcChain xmlns="http://schemas.openxmlformats.org/spreadsheetml/2006/main">
  <c r="E89" i="1" l="1"/>
  <c r="AB88" i="5" l="1"/>
  <c r="W88" i="5"/>
  <c r="R88" i="5"/>
  <c r="I88" i="5"/>
  <c r="H88" i="5"/>
  <c r="AB87" i="5"/>
  <c r="W87" i="5"/>
  <c r="R87" i="5"/>
  <c r="I87" i="5"/>
  <c r="H87" i="5"/>
  <c r="AB86" i="5"/>
  <c r="W86" i="5"/>
  <c r="R86" i="5"/>
  <c r="I86" i="5"/>
  <c r="H86" i="5"/>
  <c r="AB85" i="5"/>
  <c r="W85" i="5"/>
  <c r="R85" i="5"/>
  <c r="I85" i="5"/>
  <c r="H85" i="5"/>
  <c r="AB84" i="5"/>
  <c r="W84" i="5"/>
  <c r="R84" i="5"/>
  <c r="I84" i="5"/>
  <c r="H84" i="5"/>
  <c r="AB83" i="5"/>
  <c r="W83" i="5"/>
  <c r="R83" i="5"/>
  <c r="I83" i="5"/>
  <c r="H83" i="5"/>
  <c r="AB82" i="5"/>
  <c r="W82" i="5"/>
  <c r="R82" i="5"/>
  <c r="I82" i="5"/>
  <c r="H82" i="5"/>
  <c r="AB81" i="5"/>
  <c r="W81" i="5"/>
  <c r="R81" i="5"/>
  <c r="I81" i="5"/>
  <c r="H81" i="5"/>
  <c r="AB80" i="5"/>
  <c r="W80" i="5"/>
  <c r="R80" i="5"/>
  <c r="I80" i="5"/>
  <c r="H80" i="5"/>
  <c r="AB79" i="5"/>
  <c r="W79" i="5"/>
  <c r="R79" i="5"/>
  <c r="I79" i="5"/>
  <c r="H79" i="5"/>
  <c r="AB78" i="5"/>
  <c r="W78" i="5"/>
  <c r="R78" i="5"/>
  <c r="I78" i="5"/>
  <c r="H78" i="5"/>
  <c r="AB77" i="5"/>
  <c r="W77" i="5"/>
  <c r="R77" i="5"/>
  <c r="I77" i="5"/>
  <c r="H77" i="5"/>
  <c r="AB76" i="5"/>
  <c r="W76" i="5"/>
  <c r="R76" i="5"/>
  <c r="I76" i="5"/>
  <c r="H76" i="5"/>
  <c r="AB75" i="5"/>
  <c r="W75" i="5"/>
  <c r="R75" i="5"/>
  <c r="I75" i="5"/>
  <c r="H75" i="5"/>
  <c r="AB74" i="5"/>
  <c r="W74" i="5"/>
  <c r="R74" i="5"/>
  <c r="I74" i="5"/>
  <c r="H74" i="5"/>
  <c r="AB73" i="5"/>
  <c r="W73" i="5"/>
  <c r="R73" i="5"/>
  <c r="I73" i="5"/>
  <c r="H73" i="5"/>
  <c r="AB72" i="5"/>
  <c r="W72" i="5"/>
  <c r="R72" i="5"/>
  <c r="I72" i="5"/>
  <c r="H72" i="5"/>
  <c r="AB71" i="5"/>
  <c r="W71" i="5"/>
  <c r="R71" i="5"/>
  <c r="I71" i="5"/>
  <c r="H71" i="5"/>
  <c r="AB70" i="5"/>
  <c r="W70" i="5"/>
  <c r="R70" i="5"/>
  <c r="I70" i="5"/>
  <c r="H70" i="5"/>
  <c r="AB69" i="5"/>
  <c r="W69" i="5"/>
  <c r="R69" i="5"/>
  <c r="I69" i="5"/>
  <c r="H69" i="5"/>
  <c r="AB67" i="5"/>
  <c r="W67" i="5"/>
  <c r="R67" i="5"/>
  <c r="I67" i="5"/>
  <c r="H67" i="5"/>
  <c r="AB66" i="5"/>
  <c r="W66" i="5"/>
  <c r="R66" i="5"/>
  <c r="I66" i="5"/>
  <c r="H66" i="5"/>
  <c r="AB65" i="5"/>
  <c r="W65" i="5"/>
  <c r="R65" i="5"/>
  <c r="I65" i="5"/>
  <c r="H65" i="5"/>
  <c r="AB64" i="5"/>
  <c r="W64" i="5"/>
  <c r="R64" i="5"/>
  <c r="I64" i="5"/>
  <c r="H64" i="5"/>
  <c r="AB63" i="5"/>
  <c r="W63" i="5"/>
  <c r="R63" i="5"/>
  <c r="I63" i="5"/>
  <c r="H63" i="5"/>
  <c r="AB62" i="5"/>
  <c r="W62" i="5"/>
  <c r="R62" i="5"/>
  <c r="I62" i="5"/>
  <c r="H62" i="5"/>
  <c r="AB61" i="5"/>
  <c r="W61" i="5"/>
  <c r="R61" i="5"/>
  <c r="I61" i="5"/>
  <c r="H61" i="5"/>
  <c r="AB60" i="5"/>
  <c r="W60" i="5"/>
  <c r="R60" i="5"/>
  <c r="I60" i="5"/>
  <c r="H60" i="5"/>
  <c r="AB59" i="5"/>
  <c r="W59" i="5"/>
  <c r="R59" i="5"/>
  <c r="I59" i="5"/>
  <c r="H59" i="5"/>
  <c r="AB58" i="5"/>
  <c r="W58" i="5"/>
  <c r="R58" i="5"/>
  <c r="I58" i="5"/>
  <c r="H58" i="5"/>
  <c r="AB57" i="5"/>
  <c r="W57" i="5"/>
  <c r="R57" i="5"/>
  <c r="I57" i="5"/>
  <c r="H57" i="5"/>
  <c r="AB56" i="5"/>
  <c r="W56" i="5"/>
  <c r="R56" i="5"/>
  <c r="I56" i="5"/>
  <c r="H56" i="5"/>
  <c r="AB55" i="5"/>
  <c r="W55" i="5"/>
  <c r="R55" i="5"/>
  <c r="I55" i="5"/>
  <c r="H55" i="5"/>
  <c r="AB54" i="5"/>
  <c r="W54" i="5"/>
  <c r="R54" i="5"/>
  <c r="I54" i="5"/>
  <c r="H54" i="5"/>
  <c r="AB53" i="5"/>
  <c r="W53" i="5"/>
  <c r="R53" i="5"/>
  <c r="I53" i="5"/>
  <c r="H53" i="5"/>
  <c r="AB52" i="5"/>
  <c r="W52" i="5"/>
  <c r="R52" i="5"/>
  <c r="I52" i="5"/>
  <c r="H52" i="5"/>
  <c r="AB51" i="5"/>
  <c r="W51" i="5"/>
  <c r="R51" i="5"/>
  <c r="I51" i="5"/>
  <c r="H51" i="5"/>
  <c r="AB50" i="5"/>
  <c r="W50" i="5"/>
  <c r="R50" i="5"/>
  <c r="I50" i="5"/>
  <c r="H50" i="5"/>
  <c r="AB49" i="5"/>
  <c r="W49" i="5"/>
  <c r="R49" i="5"/>
  <c r="I49" i="5"/>
  <c r="H49" i="5"/>
  <c r="AB48" i="5"/>
  <c r="W48" i="5"/>
  <c r="R48" i="5"/>
  <c r="I48" i="5"/>
  <c r="H48" i="5"/>
  <c r="AB47" i="5"/>
  <c r="W47" i="5"/>
  <c r="R47" i="5"/>
  <c r="I47" i="5"/>
  <c r="H47" i="5"/>
  <c r="AB46" i="5"/>
  <c r="W46" i="5"/>
  <c r="R46" i="5"/>
  <c r="I46" i="5"/>
  <c r="H46" i="5"/>
  <c r="AB45" i="5"/>
  <c r="W45" i="5"/>
  <c r="R45" i="5"/>
  <c r="I45" i="5"/>
  <c r="H45" i="5"/>
  <c r="AB44" i="5"/>
  <c r="W44" i="5"/>
  <c r="R44" i="5"/>
  <c r="I44" i="5"/>
  <c r="H44" i="5"/>
  <c r="AB43" i="5"/>
  <c r="W43" i="5"/>
  <c r="R43" i="5"/>
  <c r="I43" i="5"/>
  <c r="H43" i="5"/>
  <c r="AB42" i="5"/>
  <c r="W42" i="5"/>
  <c r="R42" i="5"/>
  <c r="I42" i="5"/>
  <c r="H42" i="5"/>
  <c r="AB41" i="5"/>
  <c r="W41" i="5"/>
  <c r="R41" i="5"/>
  <c r="I41" i="5"/>
  <c r="H41" i="5"/>
  <c r="AB40" i="5"/>
  <c r="W40" i="5"/>
  <c r="R40" i="5"/>
  <c r="I40" i="5"/>
  <c r="H40" i="5"/>
  <c r="AB39" i="5"/>
  <c r="W39" i="5"/>
  <c r="R39" i="5"/>
  <c r="I39" i="5"/>
  <c r="H39" i="5"/>
  <c r="AB38" i="5"/>
  <c r="W38" i="5"/>
  <c r="R38" i="5"/>
  <c r="I38" i="5"/>
  <c r="H38" i="5"/>
  <c r="AB36" i="5"/>
  <c r="W36" i="5"/>
  <c r="R36" i="5"/>
  <c r="I36" i="5"/>
  <c r="H36" i="5"/>
  <c r="AB35" i="5"/>
  <c r="W35" i="5"/>
  <c r="R35" i="5"/>
  <c r="I35" i="5"/>
  <c r="H35" i="5"/>
  <c r="AB34" i="5"/>
  <c r="W34" i="5"/>
  <c r="R34" i="5"/>
  <c r="I34" i="5"/>
  <c r="H34" i="5"/>
  <c r="AB33" i="5"/>
  <c r="W33" i="5"/>
  <c r="R33" i="5"/>
  <c r="I33" i="5"/>
  <c r="H33" i="5"/>
  <c r="AB32" i="5"/>
  <c r="W32" i="5"/>
  <c r="R32" i="5"/>
  <c r="I32" i="5"/>
  <c r="H32" i="5"/>
  <c r="AB31" i="5"/>
  <c r="W31" i="5"/>
  <c r="R31" i="5"/>
  <c r="I31" i="5"/>
  <c r="H31" i="5"/>
  <c r="AB30" i="5"/>
  <c r="W30" i="5"/>
  <c r="R30" i="5"/>
  <c r="I30" i="5"/>
  <c r="H30" i="5"/>
  <c r="AB29" i="5"/>
  <c r="W29" i="5"/>
  <c r="R29" i="5"/>
  <c r="I29" i="5"/>
  <c r="H29" i="5"/>
  <c r="AB28" i="5"/>
  <c r="W28" i="5"/>
  <c r="R28" i="5"/>
  <c r="I28" i="5"/>
  <c r="H28" i="5"/>
  <c r="AB27" i="5"/>
  <c r="W27" i="5"/>
  <c r="R27" i="5"/>
  <c r="I27" i="5"/>
  <c r="H27" i="5"/>
  <c r="AB26" i="5"/>
  <c r="W26" i="5"/>
  <c r="R26" i="5"/>
  <c r="I26" i="5"/>
  <c r="H26" i="5"/>
  <c r="AB25" i="5"/>
  <c r="W25" i="5"/>
  <c r="R25" i="5"/>
  <c r="I25" i="5"/>
  <c r="H25" i="5"/>
  <c r="AB24" i="5"/>
  <c r="W24" i="5"/>
  <c r="R24" i="5"/>
  <c r="I24" i="5"/>
  <c r="H24" i="5"/>
  <c r="AB23" i="5"/>
  <c r="W23" i="5"/>
  <c r="R23" i="5"/>
  <c r="I23" i="5"/>
  <c r="H23" i="5"/>
  <c r="AB22" i="5"/>
  <c r="W22" i="5"/>
  <c r="R22" i="5"/>
  <c r="I22" i="5"/>
  <c r="H22" i="5"/>
  <c r="AB21" i="5"/>
  <c r="W21" i="5"/>
  <c r="R21" i="5"/>
  <c r="I21" i="5"/>
  <c r="H21" i="5"/>
  <c r="AB20" i="5"/>
  <c r="W20" i="5"/>
  <c r="R20" i="5"/>
  <c r="I20" i="5"/>
  <c r="H20" i="5"/>
  <c r="AB19" i="5"/>
  <c r="W19" i="5"/>
  <c r="R19" i="5"/>
  <c r="I19" i="5"/>
  <c r="H19" i="5"/>
  <c r="AB18" i="5"/>
  <c r="W18" i="5"/>
  <c r="R18" i="5"/>
  <c r="I18" i="5"/>
  <c r="H18" i="5"/>
  <c r="AB17" i="5"/>
  <c r="W17" i="5"/>
  <c r="R17" i="5"/>
  <c r="I17" i="5"/>
  <c r="H17" i="5"/>
  <c r="AB16" i="5"/>
  <c r="W16" i="5"/>
  <c r="R16" i="5"/>
  <c r="I16" i="5"/>
  <c r="H16" i="5"/>
  <c r="AB15" i="5"/>
  <c r="W15" i="5"/>
  <c r="R15" i="5"/>
  <c r="I15" i="5"/>
  <c r="H15" i="5"/>
  <c r="AB14" i="5"/>
  <c r="W14" i="5"/>
  <c r="R14" i="5"/>
  <c r="I14" i="5"/>
  <c r="H14" i="5"/>
  <c r="AB13" i="5"/>
  <c r="W13" i="5"/>
  <c r="R13" i="5"/>
  <c r="I13" i="5"/>
  <c r="H13" i="5"/>
  <c r="AB12" i="5"/>
  <c r="W12" i="5"/>
  <c r="R12" i="5"/>
  <c r="I12" i="5"/>
  <c r="H12" i="5"/>
  <c r="AB11" i="5"/>
  <c r="W11" i="5"/>
  <c r="R11" i="5"/>
  <c r="I11" i="5"/>
  <c r="H11" i="5"/>
  <c r="AB10" i="5"/>
  <c r="W10" i="5"/>
  <c r="R10" i="5"/>
  <c r="I10" i="5"/>
  <c r="H10" i="5"/>
  <c r="AB9" i="5"/>
  <c r="W9" i="5"/>
  <c r="R9" i="5"/>
  <c r="I9" i="5"/>
  <c r="H9" i="5"/>
  <c r="AB8" i="5"/>
  <c r="W8" i="5"/>
  <c r="R8" i="5"/>
  <c r="I8" i="5"/>
  <c r="H8" i="5"/>
  <c r="AB7" i="5"/>
  <c r="W7" i="5"/>
  <c r="R7" i="5"/>
  <c r="I7" i="5"/>
  <c r="I89" i="5" s="1"/>
  <c r="H7" i="5"/>
  <c r="H89" i="5" s="1"/>
  <c r="K90" i="5" l="1"/>
  <c r="J90" i="5"/>
  <c r="D62" i="1" l="1"/>
  <c r="D63" i="1"/>
  <c r="E133"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M75" i="1"/>
  <c r="M76" i="1"/>
  <c r="M78" i="1"/>
  <c r="M79" i="1"/>
  <c r="M80" i="1"/>
  <c r="M81" i="1"/>
  <c r="M83" i="1"/>
  <c r="M84" i="1"/>
  <c r="M85" i="1"/>
  <c r="M86" i="1"/>
  <c r="M87" i="1"/>
  <c r="M88" i="1"/>
  <c r="B37" i="4"/>
  <c r="C62" i="4"/>
  <c r="C61" i="4"/>
  <c r="C60" i="4"/>
  <c r="C59" i="4"/>
  <c r="C58" i="4"/>
  <c r="C57" i="4"/>
  <c r="C56" i="4"/>
  <c r="C55" i="4"/>
  <c r="C54" i="4"/>
  <c r="C53" i="4"/>
  <c r="C52" i="4"/>
  <c r="C51" i="4"/>
  <c r="F77" i="1" l="1"/>
  <c r="E134" i="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F74" i="1"/>
  <c r="B51" i="4"/>
  <c r="F82" i="1"/>
  <c r="E90" i="1" s="1"/>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<sst xmlns="http://schemas.openxmlformats.org/spreadsheetml/2006/main" count="470" uniqueCount="393">
  <si>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</si>
  <si>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</si>
  <si>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</si>
  <si>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</si>
  <si>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</si>
  <si>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</si>
  <si>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</si>
  <si>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</si>
  <si>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</si>
  <si>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</si>
  <si>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</si>
  <si>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</si>
  <si>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</si>
  <si>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</si>
  <si>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</si>
  <si>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</si>
  <si>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</si>
  <si>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</si>
  <si>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</si>
  <si>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</si>
  <si>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</si>
  <si>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</si>
  <si>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</si>
  <si>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</si>
  <si>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</si>
  <si>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</si>
  <si>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</si>
  <si>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</si>
  <si>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</si>
  <si>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</si>
  <si>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</si>
  <si>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</si>
  <si>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Строителство, изграждане, обновяване, реконструкция, рехабилитация и/или ремонт на:</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</si>
  <si>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</si>
  <si>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</si>
  <si>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</si>
  <si>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</si>
  <si>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</si>
  <si>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</si>
  <si>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</si>
  <si>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</si>
  <si>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</si>
  <si>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</si>
  <si>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Критерии за подбор на проектни предложения с включени инвестиции за строителство, реконструкция и/или рехабилитация на нови и съществуващи улици, тротоари, и съоръженията и принадлежностите към тях</t>
  </si>
  <si>
    <t>Максимален брой точки</t>
  </si>
  <si>
    <t>Проектът се реализира на територията на община от областите Плевен или Ловеч</t>
  </si>
  <si>
    <t>Проектът се реализира на територията на община от областите Видин, Враца или Монтана</t>
  </si>
  <si>
    <t>V.   ДЕКЛАРАЦИИ</t>
  </si>
  <si>
    <t xml:space="preserve">С подписване на основната информация за проектното предложение декларирам, че: </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</si>
  <si>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</si>
  <si>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</si>
  <si>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</si>
  <si>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</si>
  <si>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</si>
  <si>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</si>
  <si>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</si>
  <si>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</si>
  <si>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</si>
  <si>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</si>
  <si>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</si>
  <si>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</si>
  <si>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</si>
  <si>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VI. Форма за наблюдение и оценка</t>
  </si>
  <si>
    <t>Вид инвестиция</t>
  </si>
  <si>
    <t>Изграждане/ново строителство, км.</t>
  </si>
  <si>
    <t>Реконструкция/рехабилитация, км.</t>
  </si>
  <si>
    <t>Вид принадлежности (моля, опишете, ако е приложимо)</t>
  </si>
  <si>
    <t>Улици и тротоари, съоръженията и принадлежности към тях</t>
  </si>
  <si>
    <t>При изпълнение на дейностите по проекта ще бъде създадена заетост:</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</si>
  <si>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</si>
  <si>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</si>
  <si>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</si>
  <si>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</si>
  <si>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</si>
  <si>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</si>
  <si>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</si>
  <si>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</si>
  <si>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</si>
  <si>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</si>
  <si>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</si>
  <si>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</si>
  <si>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</si>
  <si>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</si>
  <si>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</si>
  <si>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</si>
  <si>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</si>
  <si>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4.1</t>
  </si>
  <si>
    <t>4.2</t>
  </si>
  <si>
    <t>4.3</t>
  </si>
  <si>
    <t>4.4</t>
  </si>
  <si>
    <t>4.5</t>
  </si>
  <si>
    <t>4.6</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</si>
  <si>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</si>
  <si>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</si>
  <si>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</si>
  <si>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</si>
  <si>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</si>
  <si>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</si>
  <si>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</si>
  <si>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</si>
  <si>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</si>
  <si>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</si>
  <si>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</si>
  <si>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</si>
  <si>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</si>
  <si>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</si>
  <si>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</si>
  <si>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</si>
  <si>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</si>
  <si>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</si>
  <si>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</si>
  <si>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</si>
  <si>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</si>
  <si>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</si>
  <si>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</si>
  <si>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</si>
  <si>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</si>
  <si>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</si>
  <si>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</si>
  <si>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</si>
  <si>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</si>
  <si>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</si>
  <si>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</si>
  <si>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</si>
  <si>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</si>
  <si>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</si>
  <si>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</si>
  <si>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</si>
  <si>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r>
      <t xml:space="preserve">III. ОПИСАНИЕ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</si>
  <si>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</si>
  <si>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</si>
  <si>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</si>
  <si>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</si>
  <si>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</si>
  <si>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</si>
  <si>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</si>
  <si>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</si>
  <si>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</si>
  <si>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</si>
  <si>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</si>
  <si>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</si>
  <si>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</si>
  <si>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</si>
  <si>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</si>
  <si>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</si>
  <si>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</si>
  <si>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Юридическо лице с нестопанска цел (ЮЛНЦ), регистрирано по Закона за юридическите лица с нестопанска цел</t>
  </si>
  <si>
    <t>Читалище, регистрирано по Закона за народните читалища</t>
  </si>
  <si>
    <t>ВиК оператор</t>
  </si>
  <si>
    <t>Основна информация за проектното предложение</t>
  </si>
  <si>
    <t>1.2. Кратко описание на инвестицията, за която се кандидатства:</t>
  </si>
  <si>
    <r>
      <t xml:space="preserve">Изграждане и/или реконструкция на инфраструктура в Северозападен район
</t>
    </r>
    <r>
      <rPr>
        <sz val="10"/>
        <rFont val="Times New Roman"/>
        <family val="1"/>
        <charset val="204"/>
      </rPr>
      <t>Проектът се реализира на територията на община, разположена в границите на Северозападен район на Р България</t>
    </r>
  </si>
  <si>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</si>
  <si>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Подпис и печат:</t>
  </si>
  <si>
    <t>Дата:</t>
  </si>
  <si>
    <t>Име на кандидата: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</si>
  <si>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</si>
  <si>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</si>
  <si>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</si>
  <si>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</si>
  <si>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</si>
  <si>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</si>
  <si>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</si>
  <si>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</si>
  <si>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</si>
  <si>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</si>
  <si>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</si>
  <si>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</si>
  <si>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</si>
  <si>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</si>
  <si>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</si>
  <si>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</si>
  <si>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</si>
  <si>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</si>
  <si>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</si>
  <si>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</si>
  <si>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</si>
  <si>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</si>
  <si>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</si>
  <si>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</si>
  <si>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</si>
  <si>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</si>
  <si>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</si>
  <si>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</si>
  <si>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</si>
  <si>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</si>
  <si>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</si>
  <si>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</si>
  <si>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</si>
  <si>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</si>
  <si>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</si>
  <si>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</si>
  <si>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</si>
  <si>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</si>
  <si>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</si>
  <si>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</si>
  <si>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</si>
  <si>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</si>
  <si>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</si>
  <si>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</si>
  <si>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</si>
  <si>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</si>
  <si>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</si>
  <si>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</si>
  <si>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</si>
  <si>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</si>
  <si>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</si>
  <si>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</si>
  <si>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</si>
  <si>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</si>
  <si>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</si>
  <si>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</si>
  <si>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</si>
  <si>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</si>
  <si>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</si>
  <si>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</si>
  <si>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проекта.</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</si>
  <si>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</si>
  <si>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</si>
  <si>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</si>
  <si>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</si>
  <si>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</si>
  <si>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</si>
  <si>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</si>
  <si>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</si>
  <si>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</si>
  <si>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</si>
  <si>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</si>
  <si>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</si>
  <si>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</si>
  <si>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</si>
  <si>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Отбелязва се в съответствие на проекта.</t>
  </si>
  <si>
    <t>Точите се отбелязват в съответствие на проекта.</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</si>
  <si>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</si>
  <si>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</si>
  <si>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</si>
  <si>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</si>
  <si>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</si>
  <si>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</si>
  <si>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</si>
  <si>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</si>
  <si>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 xml:space="preserve"> Строителство, реконструкция и/или рехабилитация на нови и съществуващи улици и тротоари и съоръженията и принадлежностите към тях.</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</si>
  <si>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</si>
  <si>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</si>
  <si>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</si>
  <si>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</si>
  <si>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</si>
  <si>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</si>
  <si>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</si>
  <si>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</si>
  <si>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</si>
  <si>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 xml:space="preserve">Приложение № 7
към Условията за кандидатстване
</t>
  </si>
  <si>
    <t>2.3. Максимален размер на безвъзмездната финансова помощ в процентно съотношение, спрямо допустимите за подпомагане разходи.</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</si>
  <si>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</si>
  <si>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</si>
  <si>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</si>
  <si>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</si>
  <si>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</si>
  <si>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</si>
  <si>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</si>
  <si>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</si>
  <si>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</si>
  <si>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</si>
  <si>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</si>
  <si>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</si>
  <si>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</si>
  <si>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</si>
  <si>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</si>
  <si>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</si>
  <si>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</si>
  <si>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</si>
  <si>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</si>
  <si>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</si>
  <si>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</si>
  <si>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</si>
  <si>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</si>
  <si>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</si>
  <si>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</si>
  <si>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</si>
  <si>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</si>
  <si>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</si>
  <si>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</si>
  <si>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</si>
  <si>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</si>
  <si>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</si>
  <si>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</si>
  <si>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</si>
  <si>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Въвеждайте данни според инструкциите по-долу и в самата таблица!</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</si>
  <si>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заявлението за подпомагане</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</si>
  <si>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</si>
  <si>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</si>
  <si>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</si>
  <si>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</si>
  <si>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</si>
  <si>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</si>
  <si>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</si>
  <si>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</si>
  <si>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</si>
  <si>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</si>
  <si>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</si>
  <si>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</si>
  <si>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</si>
  <si>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</si>
  <si>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</si>
  <si>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</si>
  <si>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</si>
  <si>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</si>
  <si>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</si>
  <si>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</si>
  <si>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</si>
  <si>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</si>
  <si>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</si>
  <si>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</si>
  <si>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</si>
  <si>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</si>
  <si>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разходи за хонорари за архитекти, инженери и консултанти, консултации за икономическа и екологична устойчивост на проекта, извършени както в процеса на подготовка на проекта преди подаване на проектното предложение, така и по време на неговото изпълнение</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</si>
  <si>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</si>
  <si>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</si>
  <si>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</si>
  <si>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</si>
  <si>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</si>
  <si>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</si>
  <si>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</si>
  <si>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</si>
  <si>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</si>
  <si>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</si>
  <si>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</si>
  <si>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</si>
  <si>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</si>
  <si>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</si>
  <si>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</si>
  <si>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</si>
  <si>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</si>
  <si>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</si>
  <si>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</si>
  <si>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</si>
  <si>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</si>
  <si>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</si>
  <si>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</si>
  <si>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</si>
  <si>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</si>
  <si>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</si>
  <si>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</si>
  <si>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</si>
  <si>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</si>
  <si>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</si>
  <si>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</si>
  <si>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</si>
  <si>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</si>
  <si>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</si>
  <si>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</si>
  <si>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</si>
  <si>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</si>
  <si>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</si>
  <si>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чл.4. Допустими за финансова помощ са следните дейности:</t>
  </si>
  <si>
    <t>smr1</t>
  </si>
  <si>
    <t>smr2</t>
  </si>
  <si>
    <t>smr3</t>
  </si>
  <si>
    <t>smr4</t>
  </si>
  <si>
    <t>smr5</t>
  </si>
  <si>
    <t>smr6</t>
  </si>
  <si>
    <t>smr7</t>
  </si>
  <si>
    <t>Реф. №</t>
  </si>
  <si>
    <t>СМР</t>
  </si>
  <si>
    <t>ОПИСАНИЕ</t>
  </si>
  <si>
    <t>МЕРНА ЕДИНИЦА</t>
  </si>
  <si>
    <t>КОЛИЧЕСТВО</t>
  </si>
  <si>
    <t>Строителство на нови улици</t>
  </si>
  <si>
    <t xml:space="preserve">Строителството на нови улици включва:
- подготвителни работи
- земни работи
- асфалтови работи                                                                                                                   - пътни работи
- отводняване на трасето (изграждане на дренажни/отводнителни системи и инсталации).  
- пътна маркировка и сигнализация, съгласно правилата и изискванията за съответната улична мрежа
Забележка: 
1. Не са включени тротоари и пречиствателни съоръжения
2. Цената е за м2 положен плътен асфалтобетон.
</t>
  </si>
  <si>
    <t>Реконструкция и/или рехабилитация на съществуващи улици</t>
  </si>
  <si>
    <t>Строителство, реконструкция и/или рехабилитация на нови и съществуващи тротоари</t>
  </si>
  <si>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t>
  </si>
  <si>
    <t>СПИСЪК С НАИМЕНОВАНИЯТА НА АКТИВИТЕ, ДЕЙНОСТИТЕ И УСЛУГИТЕ, ЗА КОИТО СА ОПРЕДЕЛЕНИ РЕФЕРЕНТНИ РАЗХОДИ (БЕЗ ДДС)</t>
  </si>
  <si>
    <t xml:space="preserve">Реконструкция и/или рехабилитация на съществуващи улици включва:
Разваляне и възстановяване на съществуващи улични настилки в т.ч:
- подготвителни работи
- земни работи
- асфалтови работи                                                                                                                    - пътни работи
- отводняване на трасето (ремонт на дренажни/отводнителни системи и инсталации).  
- пътна маркировка и сигнализация, съгласно правилата и изискванията за съответната улична мрежа.
Забележка: 
1. Не са включени тротоари и пречиствателни съоръжения
2. Цената е за м2 положен плътен асфалтобетон.
</t>
  </si>
  <si>
    <t xml:space="preserve">Строителство, реконструкция и/или рехабилитация на нови и съществуващи тротоари и съоръженията и принадлежностите към тях включва:
Изграждане на нови и/или разваляне и възстановяване на съществуващи тротоари, както следва:
- подготвителни работи
- земни работи
- пътни работи
- отводняване  (ремонт на дренажни/отводнителни системи и инсталации). 
- пътна маркировка и сигнализация съгл. изискванията.
Забележка: Цената е за м2 тротоари, включително тротоарни бордюри и подходи.
</t>
  </si>
  <si>
    <t>** При строително-монтажни работи разходите задължително се нанасят по обекти (за всяка отделна улица/тротоар в населеното място/населените места)</t>
  </si>
  <si>
    <t>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</si>
  <si>
    <t>Строителство, реконструкция и/или рехабилитация на нови и съществуващи улици и тротоари и съоръженията и принадлежностите към тях</t>
  </si>
  <si>
    <r>
      <t xml:space="preserve">Изграждане и/или реконструкция на инфраструктура, обслужваща общини с високо ниво на безработица.
</t>
    </r>
    <r>
      <rPr>
        <sz val="10"/>
        <rFont val="Times New Roman"/>
        <family val="1"/>
        <charset val="204"/>
      </rPr>
      <t>Проектът се реализира на територията на община с високо ниво на безработица (по данни на Агенция по заетостта за средногодишното равнище на регистрираната безработица към края на годината, предхождаща датата на кандидатстване.)</t>
    </r>
  </si>
  <si>
    <t>Проектът се реализира на територията на община със средногодишно равнище на регистрираната безработица до 10%.</t>
  </si>
  <si>
    <t>Проектът се реализира на територията на община със средногодишно равнище на регистрираната безработица от 10.01% до 20%.</t>
  </si>
  <si>
    <t>Проектът се реализира на територията на община със средногодишно равнище на регистрираната безработица над 20.01%.</t>
  </si>
  <si>
    <r>
      <rPr>
        <b/>
        <sz val="10"/>
        <color indexed="8"/>
        <rFont val="Times New Roman"/>
        <family val="1"/>
        <charset val="204"/>
      </rPr>
      <t>Изграждане и/или реконструкция на инфраструктура, която осигурява директна свързаност на населено място с по-висок клас пътища.</t>
    </r>
    <r>
      <rPr>
        <sz val="10"/>
        <color indexed="8"/>
        <rFont val="Times New Roman"/>
        <family val="1"/>
        <charset val="204"/>
      </rPr>
      <t xml:space="preserve">
Чрез инвестициите по проекта ще се осигури директна транспортна свързаност на населено място/населени места на територията на община от селски район с по-висок клас път, като поне една улица във всяко едно от населените места, в които ще се изпълнява инвестицията осигурява свързаност на съответното населено място с по-висок клас път.
При проекти, които включват изграждане/реконструкция/рехабилитация на повече от една улица само в едно населено място, точки по критерия се присъждат, ако поне една от улиците в населеното място осигурява неговата свързаност с по-висок клас път.  
- "по-висок клас път" е републикански или местен път съгласно чл. 3, ал. 1, 2 и 3 от Закона за пътищата.
- "населено място" е населено място съгласно чл. 18, ал. 1 от Закона за административно-териториалното устройство на Република България.
За съответствие с критерия, следва да се докаже, че улицата, в която се изгражда/реконструира/рехабилитира участъка, осигурява директна свързаност на населеното място с по-висок клас път.
Съответствие се критерия се признава и в случаите, когато изградената/реконструираната/рехабилитираната отсечка се намира в участък на улицата, който не е директно свързан с път от по-висок клас.
При проекти, които включват само инвестиции в съоръжения и/или принадлежности (вкл. тротоари), точки по критерия не следва да бъдат присъждани.</t>
    </r>
  </si>
  <si>
    <t>3</t>
  </si>
  <si>
    <t>Инвестициите по проекта се изпълняват в едно или повече населени места, разположени на територията на общината, с общо население до 600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</si>
  <si>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601 до 1200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</si>
  <si>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1201 до 1800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</si>
  <si>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1801 до 2400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</si>
  <si>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2401 до 3000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</si>
  <si>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над 3001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</si>
  <si>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Брой население, което ще се възползва от подобрените основни услуги и обхвата на териториално въздействие.</t>
  </si>
  <si>
    <t>Попълва се слeд разпечатване на екземпляра, преди сканиране.</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</si>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</sst>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quot;лв.&quot;_-;\-* #,##0.00\ &quot;лв.&quot;_-;_-* &quot;-&quot;??\ &quot;лв.&quot;_-;_-@_-"/>
    <numFmt numFmtId="165" formatCode="_-* #,##0.00\ _л_в_._-;\-* #,##0.00\ _л_в_._-;_-* &quot;-&quot;??\ _л_в_._-;_-@_-"/>
    <numFmt numFmtId="166" formatCode="_-* #,##0.00\ &quot;лв&quot;_-;\-* #,##0.00\ &quot;лв&quot;_-;_-* &quot;-&quot;??\ &quot;лв&quot;_-;_-@_-"/>
    <numFmt numFmtId="167" formatCode="_ &quot;Fr&quot;\ * #,##0.00_ ;_ &quot;Fr&quot;\ * \-#,##0.00_ ;_ &quot;Fr&quot;\ * &quot;-&quot;??_ ;_ @_ "/>
    <numFmt numFmtId="168" formatCode="_-* #,##0.00\ [$лв.-402]_-;\-* #,##0.00\ [$лв.-402]_-;_-* &quot;-&quot;??\ [$лв.-402]_-;_-@_-"/>
    <numFmt numFmtId="169" formatCode="000000000"/>
    <numFmt numFmtId="170"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sz val="11"/>
      <color rgb="FFFF0000"/>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166" fontId="11" fillId="0" borderId="0" applyFont="0" applyFill="0" applyBorder="0" applyAlignment="0" applyProtection="0"/>
    <xf numFmtId="0" fontId="3" fillId="0" borderId="0"/>
    <xf numFmtId="9" fontId="3" fillId="0" borderId="0" applyFont="0" applyFill="0" applyBorder="0" applyAlignment="0" applyProtection="0"/>
    <xf numFmtId="164" fontId="24" fillId="0" borderId="0" applyFont="0" applyFill="0" applyBorder="0" applyAlignment="0" applyProtection="0"/>
    <xf numFmtId="9" fontId="24" fillId="0" borderId="0" applyFont="0" applyFill="0" applyBorder="0" applyAlignment="0" applyProtection="0"/>
    <xf numFmtId="165" fontId="24" fillId="0" borderId="0" applyFont="0" applyFill="0" applyBorder="0" applyAlignment="0" applyProtection="0"/>
    <xf numFmtId="0" fontId="11" fillId="0" borderId="0"/>
    <xf numFmtId="0" fontId="11" fillId="0" borderId="0"/>
  </cellStyleXfs>
  <cellXfs count="359">
    <xf numFmtId="0" fontId="0" fillId="0" borderId="0" xfId="0"/>
    <xf numFmtId="0" fontId="15" fillId="3" borderId="1"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xf>
    <xf numFmtId="0" fontId="15" fillId="2" borderId="1" xfId="0" applyFont="1" applyFill="1" applyBorder="1" applyAlignment="1" applyProtection="1">
      <alignment horizontal="right" vertical="center" wrapText="1"/>
    </xf>
    <xf numFmtId="0" fontId="20" fillId="2" borderId="1" xfId="0" applyFont="1" applyFill="1" applyBorder="1" applyAlignment="1" applyProtection="1">
      <alignment horizontal="center" vertical="center" wrapText="1"/>
    </xf>
    <xf numFmtId="49" fontId="21" fillId="3" borderId="1" xfId="0" applyNumberFormat="1"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xf>
    <xf numFmtId="0" fontId="7" fillId="0" borderId="1" xfId="0" applyFont="1" applyBorder="1" applyAlignment="1" applyProtection="1">
      <alignment wrapText="1"/>
      <protection locked="0"/>
    </xf>
    <xf numFmtId="0" fontId="5" fillId="0" borderId="1" xfId="0" applyFont="1" applyBorder="1" applyAlignment="1" applyProtection="1">
      <alignment wrapText="1"/>
      <protection locked="0"/>
    </xf>
    <xf numFmtId="0" fontId="12" fillId="2" borderId="1" xfId="0" applyFont="1" applyFill="1" applyBorder="1" applyAlignment="1" applyProtection="1">
      <alignment horizontal="center"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9" fillId="0" borderId="0" xfId="0" applyFont="1" applyAlignment="1" applyProtection="1">
      <alignment wrapText="1"/>
    </xf>
    <xf numFmtId="0" fontId="16" fillId="0" borderId="0" xfId="0" applyFont="1" applyProtection="1"/>
    <xf numFmtId="0" fontId="8" fillId="7" borderId="1" xfId="0" applyFont="1" applyFill="1" applyBorder="1" applyAlignment="1" applyProtection="1">
      <alignment horizontal="center" vertical="center" wrapText="1"/>
    </xf>
    <xf numFmtId="0" fontId="5" fillId="0" borderId="0" xfId="0" applyFont="1" applyBorder="1" applyProtection="1"/>
    <xf numFmtId="0" fontId="5" fillId="0" borderId="0" xfId="0" applyFont="1" applyProtection="1"/>
    <xf numFmtId="0" fontId="6" fillId="7" borderId="0" xfId="0" applyFont="1" applyFill="1" applyBorder="1" applyAlignment="1" applyProtection="1">
      <alignment wrapText="1"/>
    </xf>
    <xf numFmtId="0" fontId="28" fillId="7" borderId="1" xfId="0" applyFont="1" applyFill="1" applyBorder="1" applyAlignment="1" applyProtection="1">
      <alignment wrapText="1"/>
    </xf>
    <xf numFmtId="0" fontId="5" fillId="0" borderId="0" xfId="0" applyFont="1" applyBorder="1" applyAlignment="1" applyProtection="1"/>
    <xf numFmtId="0" fontId="28" fillId="7" borderId="0" xfId="0" applyFont="1" applyFill="1" applyBorder="1" applyAlignment="1" applyProtection="1">
      <alignment wrapText="1"/>
    </xf>
    <xf numFmtId="0" fontId="28" fillId="7" borderId="0" xfId="0" applyFont="1" applyFill="1" applyAlignment="1" applyProtection="1">
      <alignment wrapText="1"/>
    </xf>
    <xf numFmtId="0" fontId="6" fillId="7" borderId="1" xfId="0" applyFont="1" applyFill="1" applyBorder="1" applyAlignment="1" applyProtection="1">
      <alignment wrapText="1"/>
    </xf>
    <xf numFmtId="0" fontId="6" fillId="7" borderId="0" xfId="0" applyFont="1" applyFill="1" applyAlignment="1" applyProtection="1">
      <alignment wrapText="1"/>
    </xf>
    <xf numFmtId="0" fontId="6" fillId="7" borderId="1" xfId="0" applyFont="1" applyFill="1" applyBorder="1" applyAlignment="1" applyProtection="1">
      <alignment horizontal="left" vertical="center" wrapText="1"/>
    </xf>
    <xf numFmtId="0" fontId="5" fillId="5" borderId="0" xfId="0" applyFont="1" applyFill="1" applyBorder="1" applyProtection="1"/>
    <xf numFmtId="0" fontId="27" fillId="7" borderId="0" xfId="0" applyFont="1" applyFill="1" applyAlignment="1" applyProtection="1">
      <alignment wrapText="1"/>
    </xf>
    <xf numFmtId="0" fontId="5" fillId="4" borderId="0" xfId="0" applyFont="1" applyFill="1" applyProtection="1"/>
    <xf numFmtId="0" fontId="5" fillId="0" borderId="0" xfId="0" applyFont="1" applyFill="1" applyBorder="1" applyAlignment="1" applyProtection="1"/>
    <xf numFmtId="0" fontId="5" fillId="5" borderId="0" xfId="0" applyFont="1" applyFill="1" applyBorder="1" applyAlignment="1" applyProtection="1"/>
    <xf numFmtId="0" fontId="5" fillId="5" borderId="0" xfId="0" applyFont="1" applyFill="1" applyProtection="1"/>
    <xf numFmtId="0" fontId="14" fillId="7" borderId="0"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5" fillId="0" borderId="0" xfId="0" applyFont="1" applyAlignment="1" applyProtection="1">
      <alignment vertical="center"/>
    </xf>
    <xf numFmtId="0" fontId="6" fillId="7" borderId="0" xfId="0" applyFont="1" applyFill="1" applyAlignment="1" applyProtection="1">
      <alignment vertical="center" wrapText="1"/>
    </xf>
    <xf numFmtId="0" fontId="5" fillId="0" borderId="0" xfId="0" applyFont="1" applyAlignment="1" applyProtection="1"/>
    <xf numFmtId="0" fontId="5" fillId="0" borderId="0" xfId="0" applyFont="1" applyFill="1" applyBorder="1" applyProtection="1"/>
    <xf numFmtId="0" fontId="6" fillId="7" borderId="4" xfId="0" applyFont="1" applyFill="1" applyBorder="1" applyAlignment="1" applyProtection="1">
      <alignment wrapText="1"/>
    </xf>
    <xf numFmtId="0" fontId="6" fillId="0" borderId="0" xfId="0" applyFont="1" applyAlignment="1" applyProtection="1">
      <alignment wrapText="1"/>
    </xf>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7" fillId="0" borderId="1" xfId="0" applyFont="1" applyBorder="1" applyAlignment="1" applyProtection="1">
      <alignment horizontal="center" vertical="center" wrapText="1"/>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2" borderId="1" xfId="0" applyFont="1" applyFill="1" applyBorder="1" applyAlignment="1" applyProtection="1">
      <alignment horizontal="center" vertical="center" wrapText="1"/>
    </xf>
    <xf numFmtId="0" fontId="30" fillId="2" borderId="1" xfId="0" applyFont="1" applyFill="1" applyBorder="1" applyAlignment="1" applyProtection="1">
      <alignment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3" fillId="2" borderId="10" xfId="0" applyFont="1" applyFill="1" applyBorder="1" applyAlignment="1" applyProtection="1">
      <alignment horizontal="center" vertical="center" wrapText="1"/>
    </xf>
    <xf numFmtId="0" fontId="28" fillId="2" borderId="1" xfId="0" applyFont="1" applyFill="1" applyBorder="1" applyAlignment="1" applyProtection="1">
      <alignment horizontal="center" vertical="center" wrapText="1"/>
    </xf>
    <xf numFmtId="0" fontId="28" fillId="2" borderId="2" xfId="0" applyFont="1" applyFill="1" applyBorder="1" applyAlignment="1" applyProtection="1">
      <alignment horizontal="center" vertical="center" wrapText="1"/>
    </xf>
    <xf numFmtId="0" fontId="29" fillId="2" borderId="1" xfId="0" applyFont="1" applyFill="1" applyBorder="1" applyAlignment="1" applyProtection="1">
      <alignment horizontal="center" vertical="center" wrapText="1"/>
    </xf>
    <xf numFmtId="0" fontId="29" fillId="2" borderId="2" xfId="0" applyFont="1" applyFill="1" applyBorder="1" applyAlignment="1" applyProtection="1">
      <alignment horizontal="center" vertical="center" wrapText="1"/>
    </xf>
    <xf numFmtId="0" fontId="29"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27"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29" fillId="0" borderId="27" xfId="0" applyFont="1" applyBorder="1" applyAlignment="1" applyProtection="1">
      <alignment horizontal="center" vertical="center" wrapText="1"/>
      <protection locked="0"/>
    </xf>
    <xf numFmtId="0" fontId="29" fillId="0" borderId="1" xfId="0" applyFont="1" applyBorder="1" applyAlignment="1" applyProtection="1">
      <alignment horizontal="left" vertical="center" wrapText="1"/>
      <protection locked="0"/>
    </xf>
    <xf numFmtId="0" fontId="29" fillId="0" borderId="1" xfId="0" applyNumberFormat="1" applyFont="1" applyBorder="1" applyAlignment="1" applyProtection="1">
      <alignment horizontal="center" vertical="center" wrapText="1"/>
      <protection locked="0"/>
    </xf>
    <xf numFmtId="0" fontId="29" fillId="3" borderId="1" xfId="0" applyFont="1" applyFill="1" applyBorder="1" applyAlignment="1" applyProtection="1">
      <alignment horizontal="center" vertical="center" wrapText="1"/>
      <protection locked="0"/>
    </xf>
    <xf numFmtId="4" fontId="29" fillId="0" borderId="1" xfId="0" applyNumberFormat="1" applyFont="1" applyBorder="1" applyAlignment="1" applyProtection="1">
      <alignment horizontal="right" vertical="center" wrapText="1"/>
      <protection locked="0"/>
    </xf>
    <xf numFmtId="4" fontId="29" fillId="2" borderId="1" xfId="0" applyNumberFormat="1" applyFont="1" applyFill="1" applyBorder="1" applyAlignment="1" applyProtection="1">
      <alignment horizontal="right" vertical="center" wrapText="1"/>
    </xf>
    <xf numFmtId="0" fontId="29" fillId="0" borderId="1"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29"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29" fillId="0" borderId="6" xfId="0" applyFont="1" applyBorder="1" applyAlignment="1" applyProtection="1">
      <alignment horizontal="left" vertical="center" wrapText="1"/>
      <protection locked="0"/>
    </xf>
    <xf numFmtId="0" fontId="29" fillId="0" borderId="6" xfId="0" applyFont="1" applyFill="1" applyBorder="1" applyAlignment="1" applyProtection="1">
      <alignment horizontal="left" vertical="center" wrapText="1"/>
      <protection locked="0"/>
    </xf>
    <xf numFmtId="0" fontId="29"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29" fillId="0" borderId="6" xfId="0" applyNumberFormat="1" applyFont="1" applyBorder="1" applyAlignment="1" applyProtection="1">
      <alignment horizontal="right" vertical="center" wrapText="1"/>
      <protection locked="0"/>
    </xf>
    <xf numFmtId="0" fontId="29" fillId="0" borderId="8" xfId="0" applyFont="1" applyBorder="1" applyAlignment="1" applyProtection="1">
      <alignment horizontal="center" vertical="center" wrapText="1"/>
      <protection locked="0"/>
    </xf>
    <xf numFmtId="4" fontId="29" fillId="2" borderId="6" xfId="0" applyNumberFormat="1" applyFont="1" applyFill="1" applyBorder="1" applyAlignment="1" applyProtection="1">
      <alignment horizontal="right" vertical="center" wrapText="1"/>
    </xf>
    <xf numFmtId="4" fontId="13" fillId="2" borderId="20" xfId="0" applyNumberFormat="1" applyFont="1" applyFill="1" applyBorder="1" applyAlignment="1" applyProtection="1">
      <alignment horizontal="right" vertical="center" wrapText="1"/>
    </xf>
    <xf numFmtId="0" fontId="16" fillId="2" borderId="20" xfId="0" applyFont="1" applyFill="1" applyBorder="1" applyAlignment="1" applyProtection="1">
      <alignment horizontal="center" vertical="center" wrapText="1"/>
    </xf>
    <xf numFmtId="0" fontId="0" fillId="2" borderId="20" xfId="0" applyFill="1" applyBorder="1" applyProtection="1"/>
    <xf numFmtId="0" fontId="48" fillId="0" borderId="0" xfId="0" applyFont="1" applyProtection="1"/>
    <xf numFmtId="4" fontId="13" fillId="2" borderId="20"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28"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9" xfId="0" applyBorder="1" applyAlignment="1" applyProtection="1">
      <alignment horizontal="center" vertical="center"/>
    </xf>
    <xf numFmtId="0" fontId="0" fillId="0" borderId="30"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16" fillId="0" borderId="2" xfId="0" applyFont="1" applyBorder="1" applyAlignment="1" applyProtection="1">
      <alignment wrapText="1"/>
    </xf>
    <xf numFmtId="0" fontId="16" fillId="0" borderId="1" xfId="0" applyFont="1" applyBorder="1" applyAlignment="1" applyProtection="1">
      <alignment horizontal="center" vertical="center"/>
    </xf>
    <xf numFmtId="0" fontId="16" fillId="0" borderId="1" xfId="0" applyFont="1" applyBorder="1" applyAlignment="1" applyProtection="1">
      <alignment horizontal="center" vertical="center" wrapText="1"/>
    </xf>
    <xf numFmtId="0" fontId="13" fillId="6" borderId="2"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0" fontId="5" fillId="0" borderId="6" xfId="0" applyFont="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0" fontId="49" fillId="2" borderId="3"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23" fillId="2" borderId="22"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49" fontId="20" fillId="2" borderId="1" xfId="0" applyNumberFormat="1" applyFont="1" applyFill="1" applyBorder="1" applyAlignment="1" applyProtection="1">
      <alignment horizontal="center" vertical="center" wrapText="1"/>
    </xf>
    <xf numFmtId="0" fontId="29" fillId="0" borderId="1" xfId="0" applyFont="1" applyBorder="1" applyAlignment="1" applyProtection="1">
      <alignment horizontal="center" vertical="center"/>
    </xf>
    <xf numFmtId="0" fontId="35" fillId="0" borderId="20" xfId="0" applyFont="1" applyBorder="1" applyAlignment="1" applyProtection="1">
      <alignment horizontal="center" vertical="center"/>
      <protection locked="0"/>
    </xf>
    <xf numFmtId="0" fontId="0" fillId="0" borderId="0" xfId="0" applyAlignment="1" applyProtection="1">
      <alignment horizontal="center"/>
      <protection locked="0"/>
    </xf>
    <xf numFmtId="0" fontId="49" fillId="0" borderId="2" xfId="0" applyFont="1" applyFill="1" applyBorder="1" applyAlignment="1" applyProtection="1">
      <alignment horizontal="center" vertical="center" wrapText="1"/>
    </xf>
    <xf numFmtId="0" fontId="6" fillId="7" borderId="1" xfId="0" applyFont="1" applyFill="1" applyBorder="1" applyAlignment="1" applyProtection="1">
      <alignment vertical="top" wrapText="1"/>
    </xf>
    <xf numFmtId="0" fontId="6" fillId="7" borderId="6" xfId="0" applyFont="1" applyFill="1" applyBorder="1" applyAlignment="1" applyProtection="1">
      <alignment horizontal="left" vertical="center" wrapText="1"/>
    </xf>
    <xf numFmtId="0" fontId="6" fillId="7" borderId="10" xfId="0" applyFont="1" applyFill="1" applyBorder="1" applyAlignment="1" applyProtection="1">
      <alignment horizontal="left" vertical="center" wrapText="1"/>
    </xf>
    <xf numFmtId="0" fontId="6" fillId="7" borderId="7" xfId="0" applyFont="1" applyFill="1" applyBorder="1" applyAlignment="1" applyProtection="1">
      <alignment horizontal="left" vertical="center" wrapText="1"/>
    </xf>
    <xf numFmtId="0" fontId="28" fillId="7" borderId="1" xfId="0" applyFont="1" applyFill="1" applyBorder="1" applyAlignment="1" applyProtection="1">
      <alignment horizontal="left" vertical="center" wrapText="1"/>
    </xf>
    <xf numFmtId="0" fontId="28" fillId="7" borderId="1" xfId="0" applyFont="1" applyFill="1" applyBorder="1" applyAlignment="1" applyProtection="1">
      <alignment horizontal="left" vertical="top" wrapText="1"/>
    </xf>
    <xf numFmtId="0" fontId="6" fillId="7"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top" wrapText="1"/>
    </xf>
    <xf numFmtId="0" fontId="5" fillId="0" borderId="12" xfId="0" applyFont="1" applyBorder="1" applyAlignment="1" applyProtection="1">
      <alignment horizontal="left" wrapText="1"/>
    </xf>
    <xf numFmtId="0" fontId="5" fillId="0" borderId="13" xfId="0" applyFont="1" applyBorder="1" applyAlignment="1" applyProtection="1">
      <alignment horizontal="left" wrapText="1"/>
    </xf>
    <xf numFmtId="0" fontId="5" fillId="0" borderId="14" xfId="0" applyFont="1" applyBorder="1" applyAlignment="1" applyProtection="1">
      <alignment horizontal="left" wrapText="1"/>
    </xf>
    <xf numFmtId="0" fontId="4" fillId="2" borderId="1" xfId="0" applyFont="1" applyFill="1" applyBorder="1" applyAlignment="1" applyProtection="1">
      <alignment horizontal="left" vertical="center"/>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0" fontId="5" fillId="2" borderId="1" xfId="0" applyFont="1" applyFill="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4" fillId="2" borderId="1" xfId="0" applyFont="1" applyFill="1" applyBorder="1" applyAlignment="1" applyProtection="1">
      <alignment horizontal="left"/>
    </xf>
    <xf numFmtId="0" fontId="6" fillId="2" borderId="1" xfId="0" applyFont="1" applyFill="1" applyBorder="1" applyAlignment="1" applyProtection="1">
      <alignment horizontal="left" vertical="center" wrapText="1"/>
    </xf>
    <xf numFmtId="167" fontId="25" fillId="2" borderId="2" xfId="1" applyNumberFormat="1" applyFont="1" applyFill="1" applyBorder="1" applyAlignment="1" applyProtection="1">
      <alignment horizontal="center" vertical="center" wrapText="1"/>
    </xf>
    <xf numFmtId="167" fontId="25" fillId="2" borderId="3" xfId="1" applyNumberFormat="1" applyFont="1" applyFill="1" applyBorder="1" applyAlignment="1" applyProtection="1">
      <alignment horizontal="center" vertical="center" wrapText="1"/>
    </xf>
    <xf numFmtId="167" fontId="25" fillId="2" borderId="4" xfId="1" applyNumberFormat="1" applyFont="1" applyFill="1" applyBorder="1" applyAlignment="1" applyProtection="1">
      <alignment horizontal="center" vertical="center" wrapText="1"/>
    </xf>
    <xf numFmtId="0" fontId="8" fillId="2" borderId="5" xfId="0" applyFont="1" applyFill="1" applyBorder="1" applyAlignment="1" applyProtection="1">
      <alignment horizontal="left" vertical="center"/>
      <protection locked="0"/>
    </xf>
    <xf numFmtId="0" fontId="8" fillId="2" borderId="9" xfId="0" applyFont="1" applyFill="1" applyBorder="1" applyAlignment="1" applyProtection="1">
      <alignment horizontal="left" vertical="center"/>
      <protection locked="0"/>
    </xf>
    <xf numFmtId="0" fontId="5" fillId="0" borderId="1" xfId="0" applyFont="1" applyBorder="1" applyAlignment="1" applyProtection="1">
      <alignment horizontal="left" vertical="top" wrapText="1"/>
    </xf>
    <xf numFmtId="0" fontId="5" fillId="0" borderId="1" xfId="0" applyFont="1" applyBorder="1" applyAlignment="1" applyProtection="1">
      <alignment horizontal="left" vertical="top"/>
    </xf>
    <xf numFmtId="0" fontId="13" fillId="2" borderId="1" xfId="0" applyFont="1" applyFill="1" applyBorder="1" applyAlignment="1" applyProtection="1">
      <alignment horizontal="center" vertical="top"/>
    </xf>
    <xf numFmtId="0" fontId="5" fillId="0" borderId="6" xfId="0" applyFont="1" applyBorder="1" applyAlignment="1" applyProtection="1">
      <alignment horizontal="left" vertical="top" wrapText="1"/>
    </xf>
    <xf numFmtId="0" fontId="5" fillId="2" borderId="1" xfId="0" applyFont="1" applyFill="1" applyBorder="1" applyAlignment="1" applyProtection="1">
      <alignment horizontal="left" vertical="top"/>
    </xf>
    <xf numFmtId="0" fontId="5" fillId="6" borderId="1" xfId="0" applyFont="1" applyFill="1" applyBorder="1" applyAlignment="1" applyProtection="1">
      <alignment horizontal="left" vertical="center" wrapText="1"/>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4" fillId="8" borderId="1" xfId="0" applyFont="1" applyFill="1" applyBorder="1" applyAlignment="1" applyProtection="1">
      <alignment horizontal="center" wrapText="1"/>
    </xf>
    <xf numFmtId="164" fontId="4" fillId="2" borderId="2" xfId="4" applyFont="1" applyFill="1" applyBorder="1" applyAlignment="1" applyProtection="1">
      <alignment horizontal="center" wrapText="1"/>
    </xf>
    <xf numFmtId="164" fontId="4" fillId="2" borderId="4" xfId="4" applyFont="1" applyFill="1" applyBorder="1" applyAlignment="1" applyProtection="1">
      <alignment horizontal="center" wrapText="1"/>
    </xf>
    <xf numFmtId="0" fontId="4" fillId="2" borderId="1" xfId="0" applyFont="1" applyFill="1" applyBorder="1" applyAlignment="1" applyProtection="1">
      <alignment horizontal="left" vertical="top"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18" fillId="5"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0" fontId="4" fillId="2" borderId="1" xfId="0" applyFont="1" applyFill="1" applyBorder="1" applyAlignment="1" applyProtection="1">
      <alignment horizontal="left" vertical="top"/>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4" fillId="6" borderId="1" xfId="0" applyFont="1" applyFill="1" applyBorder="1" applyAlignment="1" applyProtection="1">
      <alignment horizontal="left" vertical="top" wrapText="1"/>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169" fontId="17" fillId="0" borderId="1" xfId="0" applyNumberFormat="1" applyFont="1" applyFill="1" applyBorder="1" applyAlignment="1" applyProtection="1">
      <alignment horizontal="center" vertical="center" wrapText="1"/>
      <protection locked="0"/>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0" fontId="4" fillId="2" borderId="1" xfId="0" applyFont="1" applyFill="1" applyBorder="1" applyAlignment="1" applyProtection="1">
      <alignment horizontal="left" vertical="center" wrapText="1"/>
    </xf>
    <xf numFmtId="168" fontId="13" fillId="2" borderId="1" xfId="4" applyNumberFormat="1" applyFont="1" applyFill="1" applyBorder="1" applyAlignment="1" applyProtection="1">
      <alignment horizontal="center" vertical="center" wrapText="1"/>
    </xf>
    <xf numFmtId="0" fontId="4" fillId="6" borderId="1" xfId="0" applyFont="1" applyFill="1" applyBorder="1" applyAlignment="1" applyProtection="1">
      <alignment horizontal="left" vertical="center" wrapText="1"/>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0" fontId="5" fillId="6" borderId="1" xfId="0" applyFont="1" applyFill="1" applyBorder="1" applyAlignment="1" applyProtection="1">
      <alignment vertical="center" wrapText="1"/>
    </xf>
    <xf numFmtId="164" fontId="16" fillId="2" borderId="1" xfId="4" applyFont="1" applyFill="1" applyBorder="1" applyAlignment="1" applyProtection="1">
      <alignment horizontal="center" wrapText="1"/>
    </xf>
    <xf numFmtId="0" fontId="5" fillId="0" borderId="1" xfId="0" applyFont="1" applyBorder="1" applyAlignment="1" applyProtection="1">
      <alignment horizontal="left" vertical="top" wrapText="1"/>
      <protection locked="0"/>
    </xf>
    <xf numFmtId="168" fontId="13" fillId="0" borderId="2" xfId="4" applyNumberFormat="1" applyFont="1" applyBorder="1" applyAlignment="1" applyProtection="1">
      <alignment horizontal="center" vertical="center" wrapText="1"/>
      <protection locked="0"/>
    </xf>
    <xf numFmtId="168" fontId="13" fillId="0" borderId="3" xfId="4" applyNumberFormat="1" applyFont="1" applyBorder="1" applyAlignment="1" applyProtection="1">
      <alignment horizontal="center" vertical="center" wrapText="1"/>
      <protection locked="0"/>
    </xf>
    <xf numFmtId="168"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26" fillId="0" borderId="2" xfId="0" applyFont="1" applyBorder="1" applyAlignment="1" applyProtection="1">
      <alignment horizontal="left" vertical="top" wrapText="1"/>
    </xf>
    <xf numFmtId="0" fontId="26" fillId="0" borderId="3" xfId="0" applyFont="1" applyBorder="1" applyAlignment="1" applyProtection="1">
      <alignment horizontal="left" vertical="top" wrapText="1"/>
    </xf>
    <xf numFmtId="0" fontId="26" fillId="0" borderId="4" xfId="0" applyFont="1" applyBorder="1" applyAlignment="1" applyProtection="1">
      <alignment horizontal="left" vertical="top" wrapText="1"/>
    </xf>
    <xf numFmtId="0" fontId="25"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1" fillId="2" borderId="2" xfId="0" applyFont="1" applyFill="1" applyBorder="1" applyAlignment="1" applyProtection="1">
      <alignment horizontal="left" vertical="top" wrapText="1"/>
    </xf>
    <xf numFmtId="0" fontId="26" fillId="2" borderId="3" xfId="0" applyFont="1" applyFill="1" applyBorder="1" applyAlignment="1" applyProtection="1">
      <alignment horizontal="left" vertical="top" wrapText="1"/>
    </xf>
    <xf numFmtId="0" fontId="26" fillId="2" borderId="4" xfId="0" applyFont="1" applyFill="1" applyBorder="1" applyAlignment="1" applyProtection="1">
      <alignment horizontal="left" vertical="top" wrapText="1"/>
    </xf>
    <xf numFmtId="0" fontId="16" fillId="0" borderId="0" xfId="0" applyFont="1" applyAlignment="1" applyProtection="1">
      <alignment horizontal="left" vertical="top" wrapText="1"/>
    </xf>
    <xf numFmtId="0" fontId="13" fillId="0" borderId="0" xfId="0" applyFont="1" applyAlignment="1" applyProtection="1">
      <alignment horizontal="center"/>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8" fillId="2" borderId="5"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wrapText="1"/>
      <protection locked="0"/>
    </xf>
    <xf numFmtId="0" fontId="5" fillId="0" borderId="16" xfId="0" applyFont="1" applyBorder="1" applyAlignment="1" applyProtection="1">
      <alignment horizontal="left" vertical="top" wrapText="1"/>
      <protection locked="0"/>
    </xf>
    <xf numFmtId="0" fontId="12" fillId="2" borderId="1" xfId="0" applyFont="1" applyFill="1" applyBorder="1" applyAlignment="1" applyProtection="1">
      <alignment horizontal="righ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164" fontId="13" fillId="0" borderId="1" xfId="4" applyFont="1" applyBorder="1" applyAlignment="1" applyProtection="1">
      <alignment horizontal="left" vertical="top" wrapText="1"/>
      <protection locked="0"/>
    </xf>
    <xf numFmtId="0" fontId="13" fillId="2" borderId="1" xfId="0" applyFont="1" applyFill="1" applyBorder="1" applyAlignment="1" applyProtection="1">
      <alignment horizontal="left" vertical="top" wrapText="1"/>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protection locked="0"/>
    </xf>
    <xf numFmtId="0" fontId="5" fillId="0" borderId="0" xfId="0" applyFont="1" applyBorder="1" applyAlignment="1" applyProtection="1">
      <alignment horizontal="left" vertical="top"/>
    </xf>
    <xf numFmtId="0" fontId="5" fillId="0" borderId="0"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8" xfId="0" applyFont="1" applyBorder="1" applyAlignment="1" applyProtection="1">
      <alignment horizontal="left" vertical="top" wrapText="1"/>
    </xf>
    <xf numFmtId="0" fontId="5" fillId="0" borderId="17"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32"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70" fontId="4" fillId="2" borderId="2" xfId="6" applyNumberFormat="1" applyFont="1" applyFill="1" applyBorder="1" applyAlignment="1" applyProtection="1">
      <alignment horizontal="center" vertical="center" wrapText="1"/>
    </xf>
    <xf numFmtId="170" fontId="4" fillId="2" borderId="4" xfId="6" applyNumberFormat="1" applyFont="1" applyFill="1" applyBorder="1" applyAlignment="1" applyProtection="1">
      <alignment horizontal="center" vertical="center" wrapText="1"/>
    </xf>
    <xf numFmtId="164" fontId="4" fillId="0" borderId="1" xfId="4" applyFont="1" applyBorder="1" applyAlignment="1" applyProtection="1">
      <alignment horizontal="center" wrapText="1"/>
      <protection locked="0"/>
    </xf>
    <xf numFmtId="0" fontId="23" fillId="2" borderId="22" xfId="0" applyFont="1" applyFill="1" applyBorder="1" applyAlignment="1" applyProtection="1">
      <alignment horizontal="center" vertical="center" wrapText="1"/>
    </xf>
    <xf numFmtId="0" fontId="23" fillId="2" borderId="7" xfId="0" applyFont="1" applyFill="1" applyBorder="1" applyAlignment="1" applyProtection="1">
      <alignment horizontal="center" vertical="center" wrapText="1"/>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15" xfId="0" applyFont="1" applyFill="1" applyBorder="1" applyAlignment="1" applyProtection="1">
      <alignment horizontal="center" vertical="center" wrapText="1"/>
    </xf>
    <xf numFmtId="0" fontId="35" fillId="9" borderId="16" xfId="0" applyFont="1" applyFill="1" applyBorder="1" applyAlignment="1" applyProtection="1">
      <alignment horizontal="center" vertical="center"/>
    </xf>
    <xf numFmtId="0" fontId="35" fillId="9" borderId="19" xfId="0" applyFont="1" applyFill="1" applyBorder="1" applyAlignment="1" applyProtection="1">
      <alignment horizontal="center" vertical="center"/>
    </xf>
    <xf numFmtId="0" fontId="23" fillId="2" borderId="21" xfId="0" applyFont="1" applyFill="1" applyBorder="1" applyAlignment="1" applyProtection="1">
      <alignment horizontal="center" vertical="center" wrapText="1"/>
    </xf>
    <xf numFmtId="0" fontId="23" fillId="2" borderId="26" xfId="0" applyFont="1" applyFill="1" applyBorder="1" applyAlignment="1" applyProtection="1">
      <alignment horizontal="center" vertical="center" wrapText="1"/>
    </xf>
    <xf numFmtId="0" fontId="23" fillId="2" borderId="23" xfId="0" applyFont="1" applyFill="1" applyBorder="1" applyAlignment="1" applyProtection="1">
      <alignment horizontal="center" vertical="center" wrapText="1"/>
    </xf>
    <xf numFmtId="0" fontId="23" fillId="2" borderId="24" xfId="0" applyFont="1" applyFill="1" applyBorder="1" applyAlignment="1" applyProtection="1">
      <alignment horizontal="center" vertical="center" wrapText="1"/>
    </xf>
    <xf numFmtId="0" fontId="23" fillId="2" borderId="25"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13" fillId="2" borderId="20" xfId="0" applyFont="1" applyFill="1" applyBorder="1" applyAlignment="1" applyProtection="1">
      <alignment horizontal="left" vertical="center" wrapText="1"/>
    </xf>
    <xf numFmtId="0" fontId="29" fillId="2" borderId="6" xfId="0" applyFont="1" applyFill="1" applyBorder="1" applyAlignment="1" applyProtection="1">
      <alignment horizontal="center" vertical="center" wrapText="1"/>
    </xf>
    <xf numFmtId="0" fontId="29" fillId="2" borderId="10" xfId="0" applyFont="1" applyFill="1" applyBorder="1" applyAlignment="1" applyProtection="1">
      <alignment horizontal="center" vertical="center" wrapText="1"/>
    </xf>
    <xf numFmtId="0" fontId="29"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9" fillId="2" borderId="3"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8" xfId="0" applyFill="1" applyBorder="1" applyAlignment="1" applyProtection="1">
      <alignment horizontal="center" vertical="center"/>
    </xf>
    <xf numFmtId="0" fontId="0" fillId="2" borderId="17" xfId="0" applyFill="1" applyBorder="1" applyAlignment="1" applyProtection="1">
      <alignment horizontal="center" vertical="center"/>
    </xf>
    <xf numFmtId="0" fontId="47" fillId="2" borderId="2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16" fillId="0" borderId="1" xfId="0" applyFont="1" applyFill="1" applyBorder="1" applyAlignment="1" applyProtection="1">
      <alignment horizontal="left" vertical="center" wrapText="1"/>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252371</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4</xdr:col>
      <xdr:colOff>951672</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O219"/>
  <sheetViews>
    <sheetView tabSelected="1" view="pageBreakPreview" topLeftCell="A22" zoomScaleNormal="85" zoomScaleSheetLayoutView="100" workbookViewId="0">
      <selection activeCell="Q37" sqref="Q37"/>
    </sheetView>
  </sheetViews>
  <sheetFormatPr defaultRowHeight="15"/>
  <cols>
    <col min="1" max="1" width="5" style="27" customWidth="1"/>
    <col min="2" max="2" width="19.7109375" style="27" customWidth="1"/>
    <col min="3" max="3" width="29.5703125" style="27" customWidth="1"/>
    <col min="4" max="4" width="23.7109375" style="28" customWidth="1"/>
    <col min="5" max="5" width="21.42578125" style="28" customWidth="1"/>
    <col min="6" max="6" width="53.42578125" style="28" customWidth="1"/>
    <col min="7" max="7" width="70.140625" style="57" customWidth="1"/>
    <col min="8" max="13" width="9.140625" style="35" hidden="1" customWidth="1"/>
    <col min="14" max="14" width="0" style="35" hidden="1" customWidth="1"/>
    <col min="15" max="15" width="21.42578125" style="35" customWidth="1"/>
    <col min="16" max="41" width="9.140625" style="35"/>
    <col min="42" max="16384" width="9.140625" style="27"/>
  </cols>
  <sheetData>
    <row r="1" spans="1:11" s="32" customFormat="1" ht="37.5" customHeight="1">
      <c r="D1" s="58"/>
      <c r="E1" s="284" t="s">
        <v>251</v>
      </c>
      <c r="F1" s="284"/>
      <c r="G1" s="31"/>
    </row>
    <row r="2" spans="1:11" s="32" customFormat="1" ht="15.75">
      <c r="A2" s="285" t="s">
        <v>149</v>
      </c>
      <c r="B2" s="285"/>
      <c r="C2" s="285"/>
      <c r="D2" s="285"/>
      <c r="E2" s="285"/>
      <c r="F2" s="285"/>
      <c r="G2" s="31"/>
    </row>
    <row r="3" spans="1:11" s="35" customFormat="1">
      <c r="D3" s="59"/>
      <c r="E3" s="59"/>
      <c r="F3" s="59"/>
      <c r="G3" s="57"/>
    </row>
    <row r="4" spans="1:11" s="35" customFormat="1">
      <c r="D4" s="59"/>
      <c r="E4" s="59"/>
      <c r="F4" s="59"/>
      <c r="G4" s="57"/>
    </row>
    <row r="5" spans="1:11" s="35" customFormat="1">
      <c r="D5" s="59"/>
      <c r="E5" s="59"/>
      <c r="F5" s="59"/>
      <c r="G5" s="57"/>
    </row>
    <row r="6" spans="1:11" s="35" customFormat="1">
      <c r="D6" s="59"/>
      <c r="E6" s="59"/>
      <c r="F6" s="59"/>
      <c r="G6" s="57"/>
    </row>
    <row r="7" spans="1:11" s="35" customFormat="1">
      <c r="D7" s="59"/>
      <c r="E7" s="59"/>
      <c r="F7" s="59"/>
      <c r="G7" s="57"/>
    </row>
    <row r="8" spans="1:11" s="35" customFormat="1">
      <c r="D8" s="59"/>
      <c r="E8" s="59"/>
      <c r="F8" s="59"/>
      <c r="G8" s="57"/>
    </row>
    <row r="9" spans="1:11" ht="15" customHeight="1">
      <c r="A9" s="239" t="s">
        <v>0</v>
      </c>
      <c r="B9" s="240"/>
      <c r="C9" s="240"/>
      <c r="D9" s="240"/>
      <c r="E9" s="240"/>
      <c r="F9" s="241"/>
      <c r="G9" s="33" t="s">
        <v>228</v>
      </c>
      <c r="H9" s="34"/>
      <c r="I9" s="34"/>
      <c r="J9" s="34"/>
      <c r="K9" s="34"/>
    </row>
    <row r="10" spans="1:11" ht="32.25" customHeight="1">
      <c r="A10" s="242" t="s">
        <v>1</v>
      </c>
      <c r="B10" s="243"/>
      <c r="C10" s="243"/>
      <c r="D10" s="243"/>
      <c r="E10" s="243"/>
      <c r="F10" s="244"/>
      <c r="G10" s="36"/>
      <c r="H10" s="34"/>
      <c r="I10" s="34"/>
      <c r="J10" s="34"/>
      <c r="K10" s="34"/>
    </row>
    <row r="11" spans="1:11" ht="25.5" customHeight="1">
      <c r="A11" s="227" t="s">
        <v>2</v>
      </c>
      <c r="B11" s="228"/>
      <c r="C11" s="229"/>
      <c r="D11" s="224"/>
      <c r="E11" s="225"/>
      <c r="F11" s="226"/>
      <c r="G11" s="37" t="s">
        <v>202</v>
      </c>
      <c r="H11" s="38"/>
      <c r="I11" s="38"/>
      <c r="J11" s="34"/>
      <c r="K11" s="34"/>
    </row>
    <row r="12" spans="1:11" ht="35.25" customHeight="1">
      <c r="A12" s="245" t="s">
        <v>3</v>
      </c>
      <c r="B12" s="245"/>
      <c r="C12" s="245"/>
      <c r="D12" s="203"/>
      <c r="E12" s="203"/>
      <c r="F12" s="203"/>
      <c r="G12" s="37" t="s">
        <v>201</v>
      </c>
      <c r="H12" s="34"/>
      <c r="I12" s="34"/>
      <c r="J12" s="34"/>
      <c r="K12" s="34"/>
    </row>
    <row r="13" spans="1:11" ht="15.75" customHeight="1">
      <c r="A13" s="238" t="s">
        <v>4</v>
      </c>
      <c r="B13" s="238"/>
      <c r="C13" s="238"/>
      <c r="D13" s="238"/>
      <c r="E13" s="238"/>
      <c r="F13" s="238"/>
      <c r="G13" s="39"/>
      <c r="H13" s="34"/>
      <c r="I13" s="34"/>
      <c r="J13" s="34"/>
      <c r="K13" s="34"/>
    </row>
    <row r="14" spans="1:11" ht="15.75" customHeight="1">
      <c r="A14" s="238" t="s">
        <v>5</v>
      </c>
      <c r="B14" s="238"/>
      <c r="C14" s="238"/>
      <c r="D14" s="238"/>
      <c r="E14" s="238"/>
      <c r="F14" s="238"/>
      <c r="G14" s="40"/>
    </row>
    <row r="15" spans="1:11" ht="30.75" customHeight="1">
      <c r="A15" s="246" t="s">
        <v>6</v>
      </c>
      <c r="B15" s="247"/>
      <c r="C15" s="248"/>
      <c r="D15" s="249"/>
      <c r="E15" s="249"/>
      <c r="F15" s="249"/>
      <c r="G15" s="37" t="s">
        <v>208</v>
      </c>
    </row>
    <row r="16" spans="1:11" ht="15.75" customHeight="1">
      <c r="A16" s="238" t="s">
        <v>7</v>
      </c>
      <c r="B16" s="238"/>
      <c r="C16" s="238"/>
      <c r="D16" s="238"/>
      <c r="E16" s="238"/>
      <c r="F16" s="238"/>
      <c r="G16" s="40"/>
    </row>
    <row r="17" spans="1:8">
      <c r="A17" s="246" t="s">
        <v>8</v>
      </c>
      <c r="B17" s="247"/>
      <c r="C17" s="248"/>
      <c r="D17" s="203"/>
      <c r="E17" s="203"/>
      <c r="F17" s="203"/>
      <c r="G17" s="37" t="s">
        <v>203</v>
      </c>
    </row>
    <row r="18" spans="1:8" ht="26.25">
      <c r="A18" s="216" t="s">
        <v>9</v>
      </c>
      <c r="B18" s="216"/>
      <c r="C18" s="216"/>
      <c r="D18" s="203"/>
      <c r="E18" s="203"/>
      <c r="F18" s="203"/>
      <c r="G18" s="37" t="s">
        <v>209</v>
      </c>
    </row>
    <row r="19" spans="1:8" ht="26.25">
      <c r="A19" s="216" t="s">
        <v>10</v>
      </c>
      <c r="B19" s="216"/>
      <c r="C19" s="216"/>
      <c r="D19" s="203"/>
      <c r="E19" s="203"/>
      <c r="F19" s="203"/>
      <c r="G19" s="37" t="s">
        <v>210</v>
      </c>
    </row>
    <row r="20" spans="1:8" ht="31.5" customHeight="1">
      <c r="A20" s="216" t="s">
        <v>11</v>
      </c>
      <c r="B20" s="216"/>
      <c r="C20" s="216"/>
      <c r="D20" s="203"/>
      <c r="E20" s="203"/>
      <c r="F20" s="203"/>
      <c r="G20" s="37" t="s">
        <v>204</v>
      </c>
    </row>
    <row r="21" spans="1:8" ht="15.75" customHeight="1">
      <c r="A21" s="216" t="s">
        <v>12</v>
      </c>
      <c r="B21" s="216"/>
      <c r="C21" s="216"/>
      <c r="D21" s="203"/>
      <c r="E21" s="203"/>
      <c r="F21" s="203"/>
      <c r="G21" s="37" t="s">
        <v>205</v>
      </c>
    </row>
    <row r="22" spans="1:8" ht="15" customHeight="1">
      <c r="A22" s="238" t="s">
        <v>13</v>
      </c>
      <c r="B22" s="238"/>
      <c r="C22" s="238"/>
      <c r="D22" s="238"/>
      <c r="E22" s="238"/>
      <c r="F22" s="238"/>
      <c r="G22" s="40"/>
    </row>
    <row r="23" spans="1:8">
      <c r="A23" s="216" t="s">
        <v>14</v>
      </c>
      <c r="B23" s="216"/>
      <c r="C23" s="216"/>
      <c r="D23" s="203"/>
      <c r="E23" s="203"/>
      <c r="F23" s="203"/>
      <c r="G23" s="37" t="s">
        <v>206</v>
      </c>
    </row>
    <row r="24" spans="1:8" ht="39">
      <c r="A24" s="216" t="s">
        <v>15</v>
      </c>
      <c r="B24" s="216"/>
      <c r="C24" s="216"/>
      <c r="D24" s="203"/>
      <c r="E24" s="203"/>
      <c r="F24" s="203"/>
      <c r="G24" s="37" t="s">
        <v>207</v>
      </c>
      <c r="H24" s="38"/>
    </row>
    <row r="25" spans="1:8" ht="26.25">
      <c r="A25" s="216" t="s">
        <v>16</v>
      </c>
      <c r="B25" s="216"/>
      <c r="C25" s="216"/>
      <c r="D25" s="203"/>
      <c r="E25" s="203"/>
      <c r="F25" s="203"/>
      <c r="G25" s="37" t="s">
        <v>211</v>
      </c>
      <c r="H25" s="38"/>
    </row>
    <row r="26" spans="1:8" ht="15.75" customHeight="1">
      <c r="A26" s="216" t="s">
        <v>17</v>
      </c>
      <c r="B26" s="216"/>
      <c r="C26" s="216"/>
      <c r="D26" s="203"/>
      <c r="E26" s="203"/>
      <c r="F26" s="203"/>
      <c r="G26" s="41" t="s">
        <v>212</v>
      </c>
      <c r="H26" s="38"/>
    </row>
    <row r="27" spans="1:8" ht="15" customHeight="1">
      <c r="A27" s="238" t="s">
        <v>18</v>
      </c>
      <c r="B27" s="238"/>
      <c r="C27" s="238"/>
      <c r="D27" s="238"/>
      <c r="E27" s="238"/>
      <c r="F27" s="238"/>
      <c r="G27" s="42"/>
    </row>
    <row r="28" spans="1:8" ht="28.5" customHeight="1">
      <c r="A28" s="216" t="s">
        <v>78</v>
      </c>
      <c r="B28" s="216"/>
      <c r="C28" s="216"/>
      <c r="D28" s="203"/>
      <c r="E28" s="203"/>
      <c r="F28" s="203"/>
      <c r="G28" s="190" t="s">
        <v>213</v>
      </c>
    </row>
    <row r="29" spans="1:8" ht="15.75" customHeight="1">
      <c r="A29" s="216" t="s">
        <v>19</v>
      </c>
      <c r="B29" s="216"/>
      <c r="C29" s="216"/>
      <c r="D29" s="250"/>
      <c r="E29" s="251"/>
      <c r="F29" s="252"/>
      <c r="G29" s="190"/>
    </row>
    <row r="30" spans="1:8" ht="15.75" customHeight="1">
      <c r="A30" s="216" t="s">
        <v>20</v>
      </c>
      <c r="B30" s="216"/>
      <c r="C30" s="216"/>
      <c r="D30" s="203"/>
      <c r="E30" s="203"/>
      <c r="F30" s="203"/>
      <c r="G30" s="190"/>
    </row>
    <row r="31" spans="1:8" ht="15.75" customHeight="1">
      <c r="A31" s="216" t="s">
        <v>21</v>
      </c>
      <c r="B31" s="216"/>
      <c r="C31" s="216"/>
      <c r="D31" s="203"/>
      <c r="E31" s="203"/>
      <c r="F31" s="203"/>
      <c r="G31" s="190"/>
    </row>
    <row r="32" spans="1:8">
      <c r="A32" s="216" t="s">
        <v>22</v>
      </c>
      <c r="B32" s="216"/>
      <c r="C32" s="216"/>
      <c r="D32" s="203"/>
      <c r="E32" s="203"/>
      <c r="F32" s="203"/>
      <c r="G32" s="190"/>
    </row>
    <row r="33" spans="1:7" ht="15.75" customHeight="1">
      <c r="A33" s="216" t="s">
        <v>23</v>
      </c>
      <c r="B33" s="216"/>
      <c r="C33" s="216"/>
      <c r="D33" s="203"/>
      <c r="E33" s="203"/>
      <c r="F33" s="203"/>
      <c r="G33" s="190"/>
    </row>
    <row r="34" spans="1:7" ht="15.75" customHeight="1">
      <c r="A34" s="216" t="s">
        <v>24</v>
      </c>
      <c r="B34" s="216"/>
      <c r="C34" s="216"/>
      <c r="D34" s="203"/>
      <c r="E34" s="203"/>
      <c r="F34" s="203"/>
      <c r="G34" s="190"/>
    </row>
    <row r="35" spans="1:7" ht="15.75" customHeight="1">
      <c r="A35" s="216" t="s">
        <v>25</v>
      </c>
      <c r="B35" s="216"/>
      <c r="C35" s="216"/>
      <c r="D35" s="203"/>
      <c r="E35" s="203"/>
      <c r="F35" s="203"/>
      <c r="G35" s="190"/>
    </row>
    <row r="36" spans="1:7" ht="15.75" customHeight="1">
      <c r="A36" s="216" t="s">
        <v>26</v>
      </c>
      <c r="B36" s="216"/>
      <c r="C36" s="216"/>
      <c r="D36" s="203"/>
      <c r="E36" s="203"/>
      <c r="F36" s="203"/>
      <c r="G36" s="190"/>
    </row>
    <row r="37" spans="1:7" ht="51.75" customHeight="1">
      <c r="A37" s="246" t="s">
        <v>27</v>
      </c>
      <c r="B37" s="247"/>
      <c r="C37" s="248"/>
      <c r="D37" s="203"/>
      <c r="E37" s="203"/>
      <c r="F37" s="203"/>
      <c r="G37" s="41" t="s">
        <v>214</v>
      </c>
    </row>
    <row r="38" spans="1:7">
      <c r="A38" s="238" t="s">
        <v>152</v>
      </c>
      <c r="B38" s="238"/>
      <c r="C38" s="238"/>
      <c r="D38" s="238"/>
      <c r="E38" s="238"/>
      <c r="F38" s="238"/>
      <c r="G38" s="42"/>
    </row>
    <row r="39" spans="1:7">
      <c r="A39" s="216" t="s">
        <v>8</v>
      </c>
      <c r="B39" s="216"/>
      <c r="C39" s="216"/>
      <c r="D39" s="203"/>
      <c r="E39" s="203"/>
      <c r="F39" s="203"/>
      <c r="G39" s="37" t="s">
        <v>215</v>
      </c>
    </row>
    <row r="40" spans="1:7" ht="26.25">
      <c r="A40" s="216" t="s">
        <v>9</v>
      </c>
      <c r="B40" s="216"/>
      <c r="C40" s="216"/>
      <c r="D40" s="203"/>
      <c r="E40" s="203"/>
      <c r="F40" s="203"/>
      <c r="G40" s="37" t="s">
        <v>209</v>
      </c>
    </row>
    <row r="41" spans="1:7" ht="26.25">
      <c r="A41" s="216" t="s">
        <v>10</v>
      </c>
      <c r="B41" s="216"/>
      <c r="C41" s="216"/>
      <c r="D41" s="203"/>
      <c r="E41" s="203"/>
      <c r="F41" s="203"/>
      <c r="G41" s="37" t="s">
        <v>210</v>
      </c>
    </row>
    <row r="42" spans="1:7" ht="26.25">
      <c r="A42" s="216" t="s">
        <v>11</v>
      </c>
      <c r="B42" s="216"/>
      <c r="C42" s="216"/>
      <c r="D42" s="203"/>
      <c r="E42" s="203"/>
      <c r="F42" s="203"/>
      <c r="G42" s="37" t="s">
        <v>204</v>
      </c>
    </row>
    <row r="43" spans="1:7" ht="15" customHeight="1">
      <c r="A43" s="216" t="s">
        <v>12</v>
      </c>
      <c r="B43" s="216"/>
      <c r="C43" s="216"/>
      <c r="D43" s="203"/>
      <c r="E43" s="203"/>
      <c r="F43" s="203"/>
      <c r="G43" s="37" t="s">
        <v>205</v>
      </c>
    </row>
    <row r="44" spans="1:7" ht="33.75" customHeight="1">
      <c r="A44" s="216" t="s">
        <v>28</v>
      </c>
      <c r="B44" s="216"/>
      <c r="C44" s="216"/>
      <c r="D44" s="203"/>
      <c r="E44" s="203"/>
      <c r="F44" s="203"/>
      <c r="G44" s="187" t="s">
        <v>392</v>
      </c>
    </row>
    <row r="45" spans="1:7" ht="33.75" customHeight="1">
      <c r="A45" s="216" t="s">
        <v>29</v>
      </c>
      <c r="B45" s="216"/>
      <c r="C45" s="216"/>
      <c r="D45" s="203"/>
      <c r="E45" s="203"/>
      <c r="F45" s="203"/>
      <c r="G45" s="189"/>
    </row>
    <row r="46" spans="1:7" ht="57" customHeight="1">
      <c r="A46" s="230" t="s">
        <v>128</v>
      </c>
      <c r="B46" s="230"/>
      <c r="C46" s="230"/>
      <c r="D46" s="231"/>
      <c r="E46" s="231"/>
      <c r="F46" s="231"/>
      <c r="G46" s="43" t="s">
        <v>216</v>
      </c>
    </row>
    <row r="47" spans="1:7">
      <c r="A47" s="238" t="s">
        <v>30</v>
      </c>
      <c r="B47" s="238"/>
      <c r="C47" s="238"/>
      <c r="D47" s="238"/>
      <c r="E47" s="238"/>
      <c r="F47" s="238"/>
      <c r="G47" s="42"/>
    </row>
    <row r="48" spans="1:7" ht="15.75" customHeight="1">
      <c r="A48" s="193" t="s">
        <v>31</v>
      </c>
      <c r="B48" s="193"/>
      <c r="C48" s="193"/>
      <c r="D48" s="193"/>
      <c r="E48" s="193"/>
      <c r="F48" s="193"/>
      <c r="G48" s="42"/>
    </row>
    <row r="49" spans="1:13" ht="33.75" customHeight="1">
      <c r="A49" s="193" t="s">
        <v>241</v>
      </c>
      <c r="B49" s="193"/>
      <c r="C49" s="193"/>
      <c r="D49" s="193"/>
      <c r="E49" s="193"/>
      <c r="F49" s="193"/>
      <c r="G49" s="42"/>
    </row>
    <row r="50" spans="1:13" ht="15.75" customHeight="1">
      <c r="A50" s="215" t="s">
        <v>150</v>
      </c>
      <c r="B50" s="215"/>
      <c r="C50" s="215"/>
      <c r="D50" s="215"/>
      <c r="E50" s="215"/>
      <c r="F50" s="215"/>
      <c r="G50" s="42"/>
    </row>
    <row r="51" spans="1:13" ht="76.5" customHeight="1">
      <c r="A51" s="216" t="s">
        <v>32</v>
      </c>
      <c r="B51" s="216"/>
      <c r="C51" s="216"/>
      <c r="D51" s="203"/>
      <c r="E51" s="203"/>
      <c r="F51" s="203"/>
      <c r="G51" s="43" t="s">
        <v>217</v>
      </c>
    </row>
    <row r="52" spans="1:13" ht="76.5" customHeight="1">
      <c r="A52" s="216" t="s">
        <v>33</v>
      </c>
      <c r="B52" s="216"/>
      <c r="C52" s="216"/>
      <c r="D52" s="203"/>
      <c r="E52" s="203"/>
      <c r="F52" s="203"/>
      <c r="G52" s="43" t="s">
        <v>217</v>
      </c>
    </row>
    <row r="53" spans="1:13" ht="76.5" customHeight="1">
      <c r="A53" s="216" t="s">
        <v>34</v>
      </c>
      <c r="B53" s="216"/>
      <c r="C53" s="216"/>
      <c r="D53" s="203"/>
      <c r="E53" s="203"/>
      <c r="F53" s="203"/>
      <c r="G53" s="43" t="s">
        <v>217</v>
      </c>
    </row>
    <row r="54" spans="1:13" ht="76.5" customHeight="1">
      <c r="A54" s="216" t="s">
        <v>35</v>
      </c>
      <c r="B54" s="216"/>
      <c r="C54" s="216"/>
      <c r="D54" s="203"/>
      <c r="E54" s="203"/>
      <c r="F54" s="203"/>
      <c r="G54" s="43" t="s">
        <v>217</v>
      </c>
    </row>
    <row r="55" spans="1:13" ht="76.5" customHeight="1">
      <c r="A55" s="216" t="s">
        <v>36</v>
      </c>
      <c r="B55" s="216"/>
      <c r="C55" s="216"/>
      <c r="D55" s="203"/>
      <c r="E55" s="203"/>
      <c r="F55" s="203"/>
      <c r="G55" s="43" t="s">
        <v>217</v>
      </c>
      <c r="I55" s="44" t="s">
        <v>132</v>
      </c>
    </row>
    <row r="56" spans="1:13" ht="15.75" customHeight="1">
      <c r="A56" s="258" t="s">
        <v>37</v>
      </c>
      <c r="B56" s="259"/>
      <c r="C56" s="260"/>
      <c r="D56" s="242" t="s">
        <v>129</v>
      </c>
      <c r="E56" s="243"/>
      <c r="F56" s="244"/>
      <c r="G56" s="45"/>
      <c r="I56" s="46" t="s">
        <v>131</v>
      </c>
      <c r="J56" s="35" t="s">
        <v>129</v>
      </c>
      <c r="K56" s="35" t="s">
        <v>146</v>
      </c>
      <c r="L56" s="35" t="s">
        <v>147</v>
      </c>
      <c r="M56" s="35" t="s">
        <v>148</v>
      </c>
    </row>
    <row r="57" spans="1:13" ht="15.75" customHeight="1">
      <c r="A57" s="253" t="s">
        <v>179</v>
      </c>
      <c r="B57" s="254"/>
      <c r="C57" s="254"/>
      <c r="D57" s="255"/>
      <c r="E57" s="256"/>
      <c r="F57" s="257"/>
      <c r="G57" s="41" t="s">
        <v>218</v>
      </c>
    </row>
    <row r="58" spans="1:13" ht="15" customHeight="1">
      <c r="A58" s="216" t="s">
        <v>38</v>
      </c>
      <c r="B58" s="216"/>
      <c r="C58" s="216"/>
      <c r="D58" s="255"/>
      <c r="E58" s="256"/>
      <c r="F58" s="257"/>
      <c r="G58" s="41" t="s">
        <v>219</v>
      </c>
    </row>
    <row r="59" spans="1:13" ht="15.75" customHeight="1">
      <c r="A59" s="216" t="s">
        <v>39</v>
      </c>
      <c r="B59" s="216"/>
      <c r="C59" s="216"/>
      <c r="D59" s="255"/>
      <c r="E59" s="256"/>
      <c r="F59" s="257"/>
      <c r="G59" s="41" t="s">
        <v>220</v>
      </c>
    </row>
    <row r="60" spans="1:13" ht="49.5" customHeight="1">
      <c r="A60" s="264" t="s">
        <v>222</v>
      </c>
      <c r="B60" s="265"/>
      <c r="C60" s="266"/>
      <c r="D60" s="270"/>
      <c r="E60" s="271"/>
      <c r="F60" s="272"/>
      <c r="G60" s="43" t="s">
        <v>221</v>
      </c>
    </row>
    <row r="61" spans="1:13" ht="49.5" customHeight="1">
      <c r="A61" s="264" t="s">
        <v>252</v>
      </c>
      <c r="B61" s="265"/>
      <c r="C61" s="266"/>
      <c r="D61" s="273">
        <v>0</v>
      </c>
      <c r="E61" s="273"/>
      <c r="F61" s="273"/>
      <c r="G61" s="43" t="s">
        <v>224</v>
      </c>
    </row>
    <row r="62" spans="1:13" ht="49.5" customHeight="1">
      <c r="A62" s="261" t="s">
        <v>223</v>
      </c>
      <c r="B62" s="261"/>
      <c r="C62" s="261"/>
      <c r="D62" s="262">
        <f>D60*D61</f>
        <v>0</v>
      </c>
      <c r="E62" s="262"/>
      <c r="F62" s="262"/>
      <c r="G62" s="42"/>
    </row>
    <row r="63" spans="1:13" ht="15.75" customHeight="1">
      <c r="A63" s="261" t="s">
        <v>40</v>
      </c>
      <c r="B63" s="261"/>
      <c r="C63" s="261"/>
      <c r="D63" s="268">
        <f>D66+D69</f>
        <v>0</v>
      </c>
      <c r="E63" s="268"/>
      <c r="F63" s="268"/>
      <c r="G63" s="42"/>
      <c r="H63" s="44" t="s">
        <v>132</v>
      </c>
    </row>
    <row r="64" spans="1:13" ht="36" customHeight="1">
      <c r="A64" s="263" t="s">
        <v>41</v>
      </c>
      <c r="B64" s="263"/>
      <c r="C64" s="263"/>
      <c r="D64" s="232" t="s">
        <v>131</v>
      </c>
      <c r="E64" s="232"/>
      <c r="F64" s="232"/>
      <c r="G64" s="43" t="s">
        <v>225</v>
      </c>
      <c r="H64" s="46" t="s">
        <v>131</v>
      </c>
      <c r="I64" s="46" t="s">
        <v>130</v>
      </c>
      <c r="J64" s="46" t="s">
        <v>137</v>
      </c>
    </row>
    <row r="65" spans="1:13" ht="60" customHeight="1">
      <c r="A65" s="267" t="s">
        <v>42</v>
      </c>
      <c r="B65" s="267"/>
      <c r="C65" s="267"/>
      <c r="D65" s="269"/>
      <c r="E65" s="269"/>
      <c r="F65" s="269"/>
      <c r="G65" s="43" t="s">
        <v>226</v>
      </c>
    </row>
    <row r="66" spans="1:13" ht="21.75" customHeight="1">
      <c r="A66" s="216" t="s">
        <v>80</v>
      </c>
      <c r="B66" s="216"/>
      <c r="C66" s="216"/>
      <c r="D66" s="295">
        <v>0</v>
      </c>
      <c r="E66" s="295"/>
      <c r="F66" s="295"/>
      <c r="G66" s="43" t="s">
        <v>227</v>
      </c>
    </row>
    <row r="67" spans="1:13" ht="33" customHeight="1">
      <c r="A67" s="264" t="s">
        <v>79</v>
      </c>
      <c r="B67" s="265"/>
      <c r="C67" s="266"/>
      <c r="D67" s="232" t="s">
        <v>131</v>
      </c>
      <c r="E67" s="232"/>
      <c r="F67" s="232"/>
      <c r="G67" s="43" t="s">
        <v>225</v>
      </c>
    </row>
    <row r="68" spans="1:13" ht="60" customHeight="1">
      <c r="A68" s="267" t="s">
        <v>42</v>
      </c>
      <c r="B68" s="267"/>
      <c r="C68" s="267"/>
      <c r="D68" s="269"/>
      <c r="E68" s="269"/>
      <c r="F68" s="269"/>
      <c r="G68" s="43" t="s">
        <v>226</v>
      </c>
    </row>
    <row r="69" spans="1:13" ht="21.75" customHeight="1">
      <c r="A69" s="216" t="s">
        <v>184</v>
      </c>
      <c r="B69" s="216"/>
      <c r="C69" s="216"/>
      <c r="D69" s="295">
        <v>0</v>
      </c>
      <c r="E69" s="295"/>
      <c r="F69" s="295"/>
      <c r="G69" s="43" t="s">
        <v>227</v>
      </c>
    </row>
    <row r="70" spans="1:13" ht="52.5" customHeight="1">
      <c r="A70" s="296" t="s">
        <v>185</v>
      </c>
      <c r="B70" s="296"/>
      <c r="C70" s="296"/>
      <c r="D70" s="296"/>
      <c r="E70" s="296"/>
      <c r="F70" s="296"/>
      <c r="G70" s="42"/>
    </row>
    <row r="71" spans="1:13" ht="8.25" customHeight="1">
      <c r="A71" s="60"/>
      <c r="B71" s="60"/>
      <c r="C71" s="60"/>
      <c r="D71" s="61"/>
      <c r="E71" s="61"/>
      <c r="F71" s="61"/>
      <c r="G71" s="36"/>
      <c r="H71" s="47"/>
    </row>
    <row r="72" spans="1:13" ht="47.25" customHeight="1">
      <c r="A72" s="206" t="s">
        <v>43</v>
      </c>
      <c r="B72" s="207"/>
      <c r="C72" s="207"/>
      <c r="D72" s="207"/>
      <c r="E72" s="207"/>
      <c r="F72" s="208"/>
      <c r="G72" s="191" t="s">
        <v>230</v>
      </c>
      <c r="H72" s="47"/>
    </row>
    <row r="73" spans="1:13" ht="31.5">
      <c r="A73" s="62" t="s">
        <v>21</v>
      </c>
      <c r="B73" s="292" t="s">
        <v>93</v>
      </c>
      <c r="C73" s="293"/>
      <c r="D73" s="294"/>
      <c r="E73" s="179" t="s">
        <v>92</v>
      </c>
      <c r="F73" s="179" t="s">
        <v>141</v>
      </c>
      <c r="G73" s="191"/>
      <c r="H73" s="47"/>
    </row>
    <row r="74" spans="1:13" ht="54.75" customHeight="1">
      <c r="A74" s="4">
        <v>1</v>
      </c>
      <c r="B74" s="280" t="s">
        <v>151</v>
      </c>
      <c r="C74" s="278"/>
      <c r="D74" s="279"/>
      <c r="E74" s="26">
        <v>3</v>
      </c>
      <c r="F74" s="26">
        <f>SUM(M75:M76)</f>
        <v>0</v>
      </c>
      <c r="G74" s="36"/>
      <c r="H74" s="44" t="s">
        <v>132</v>
      </c>
      <c r="M74" s="44" t="s">
        <v>142</v>
      </c>
    </row>
    <row r="75" spans="1:13" ht="36.75" customHeight="1">
      <c r="A75" s="5" t="s">
        <v>81</v>
      </c>
      <c r="B75" s="274" t="s">
        <v>45</v>
      </c>
      <c r="C75" s="275"/>
      <c r="D75" s="276"/>
      <c r="E75" s="1">
        <v>2</v>
      </c>
      <c r="F75" s="21" t="s">
        <v>131</v>
      </c>
      <c r="G75" s="190" t="s">
        <v>229</v>
      </c>
      <c r="H75" s="48" t="s">
        <v>131</v>
      </c>
      <c r="I75" s="49" t="s">
        <v>130</v>
      </c>
      <c r="J75" s="49" t="s">
        <v>140</v>
      </c>
      <c r="K75" s="49"/>
      <c r="M75" s="49">
        <f>IF(F75="да",E75,0)</f>
        <v>0</v>
      </c>
    </row>
    <row r="76" spans="1:13" ht="36.75" customHeight="1">
      <c r="A76" s="5" t="s">
        <v>82</v>
      </c>
      <c r="B76" s="274" t="s">
        <v>46</v>
      </c>
      <c r="C76" s="275"/>
      <c r="D76" s="276"/>
      <c r="E76" s="2">
        <v>3</v>
      </c>
      <c r="F76" s="21" t="s">
        <v>131</v>
      </c>
      <c r="G76" s="190"/>
      <c r="H76" s="47"/>
      <c r="M76" s="49">
        <f>IF(F76="да",E76,0)</f>
        <v>0</v>
      </c>
    </row>
    <row r="77" spans="1:13" ht="78.75" customHeight="1">
      <c r="A77" s="4">
        <v>2</v>
      </c>
      <c r="B77" s="277" t="s">
        <v>378</v>
      </c>
      <c r="C77" s="278"/>
      <c r="D77" s="279"/>
      <c r="E77" s="26">
        <v>11</v>
      </c>
      <c r="F77" s="26">
        <f>SUM(M78:M80)</f>
        <v>0</v>
      </c>
      <c r="G77" s="36"/>
      <c r="H77" s="47"/>
    </row>
    <row r="78" spans="1:13" ht="32.25" customHeight="1">
      <c r="A78" s="5" t="s">
        <v>83</v>
      </c>
      <c r="B78" s="274" t="s">
        <v>379</v>
      </c>
      <c r="C78" s="275"/>
      <c r="D78" s="276"/>
      <c r="E78" s="63">
        <v>7</v>
      </c>
      <c r="F78" s="21" t="s">
        <v>131</v>
      </c>
      <c r="G78" s="187" t="s">
        <v>371</v>
      </c>
      <c r="H78" s="47"/>
      <c r="M78" s="49">
        <f>IF(F78="да",E78,0)</f>
        <v>0</v>
      </c>
    </row>
    <row r="79" spans="1:13" ht="33" customHeight="1">
      <c r="A79" s="5" t="s">
        <v>84</v>
      </c>
      <c r="B79" s="274" t="s">
        <v>380</v>
      </c>
      <c r="C79" s="275"/>
      <c r="D79" s="276"/>
      <c r="E79" s="63">
        <v>9</v>
      </c>
      <c r="F79" s="21" t="s">
        <v>131</v>
      </c>
      <c r="G79" s="188"/>
      <c r="H79" s="47"/>
      <c r="M79" s="49">
        <f>IF(F79="да",E79,0)</f>
        <v>0</v>
      </c>
    </row>
    <row r="80" spans="1:13" ht="33" customHeight="1">
      <c r="A80" s="5" t="s">
        <v>85</v>
      </c>
      <c r="B80" s="274" t="s">
        <v>381</v>
      </c>
      <c r="C80" s="275"/>
      <c r="D80" s="276"/>
      <c r="E80" s="63">
        <v>11</v>
      </c>
      <c r="F80" s="21" t="s">
        <v>131</v>
      </c>
      <c r="G80" s="189"/>
      <c r="H80" s="47"/>
      <c r="M80" s="49">
        <f>IF(F80="да",E80,0)</f>
        <v>0</v>
      </c>
    </row>
    <row r="81" spans="1:41" ht="297.75" customHeight="1">
      <c r="A81" s="181" t="s">
        <v>383</v>
      </c>
      <c r="B81" s="281" t="s">
        <v>382</v>
      </c>
      <c r="C81" s="282"/>
      <c r="D81" s="283"/>
      <c r="E81" s="174">
        <v>18</v>
      </c>
      <c r="F81" s="21" t="s">
        <v>131</v>
      </c>
      <c r="G81" s="43" t="s">
        <v>231</v>
      </c>
      <c r="H81" s="47"/>
      <c r="M81" s="49">
        <f>IF(F81="да",E81,0)</f>
        <v>0</v>
      </c>
    </row>
    <row r="82" spans="1:41" ht="51" customHeight="1">
      <c r="A82" s="4">
        <v>4</v>
      </c>
      <c r="B82" s="280" t="s">
        <v>390</v>
      </c>
      <c r="C82" s="278"/>
      <c r="D82" s="279"/>
      <c r="E82" s="26">
        <v>20</v>
      </c>
      <c r="F82" s="23">
        <f>SUM(M83:M88)</f>
        <v>0</v>
      </c>
      <c r="G82" s="36"/>
      <c r="H82" s="47"/>
    </row>
    <row r="83" spans="1:41" ht="89.25" customHeight="1">
      <c r="A83" s="5" t="s">
        <v>86</v>
      </c>
      <c r="B83" s="274" t="s">
        <v>384</v>
      </c>
      <c r="C83" s="275"/>
      <c r="D83" s="276"/>
      <c r="E83" s="182">
        <v>10</v>
      </c>
      <c r="F83" s="21" t="s">
        <v>131</v>
      </c>
      <c r="G83" s="187" t="s">
        <v>232</v>
      </c>
      <c r="H83" s="47"/>
      <c r="M83" s="49">
        <f t="shared" ref="M83:M88" si="0">IF(F83="да",E83,0)</f>
        <v>0</v>
      </c>
    </row>
    <row r="84" spans="1:41" ht="84" customHeight="1">
      <c r="A84" s="5" t="s">
        <v>87</v>
      </c>
      <c r="B84" s="274" t="s">
        <v>385</v>
      </c>
      <c r="C84" s="275"/>
      <c r="D84" s="276"/>
      <c r="E84" s="182">
        <v>12</v>
      </c>
      <c r="F84" s="21" t="s">
        <v>131</v>
      </c>
      <c r="G84" s="188"/>
      <c r="H84" s="47"/>
      <c r="M84" s="49">
        <f t="shared" si="0"/>
        <v>0</v>
      </c>
    </row>
    <row r="85" spans="1:41" ht="84" customHeight="1">
      <c r="A85" s="5" t="s">
        <v>88</v>
      </c>
      <c r="B85" s="274" t="s">
        <v>386</v>
      </c>
      <c r="C85" s="275"/>
      <c r="D85" s="276"/>
      <c r="E85" s="182">
        <v>14</v>
      </c>
      <c r="F85" s="21" t="s">
        <v>131</v>
      </c>
      <c r="G85" s="188"/>
      <c r="H85" s="47"/>
      <c r="M85" s="49">
        <f t="shared" si="0"/>
        <v>0</v>
      </c>
    </row>
    <row r="86" spans="1:41" ht="84" customHeight="1">
      <c r="A86" s="5" t="s">
        <v>89</v>
      </c>
      <c r="B86" s="274" t="s">
        <v>387</v>
      </c>
      <c r="C86" s="275"/>
      <c r="D86" s="276"/>
      <c r="E86" s="182">
        <v>16</v>
      </c>
      <c r="F86" s="21" t="s">
        <v>131</v>
      </c>
      <c r="G86" s="188"/>
      <c r="H86" s="47"/>
      <c r="M86" s="49">
        <f t="shared" si="0"/>
        <v>0</v>
      </c>
    </row>
    <row r="87" spans="1:41" ht="84.75" customHeight="1">
      <c r="A87" s="5" t="s">
        <v>90</v>
      </c>
      <c r="B87" s="274" t="s">
        <v>388</v>
      </c>
      <c r="C87" s="275"/>
      <c r="D87" s="276"/>
      <c r="E87" s="182">
        <v>18</v>
      </c>
      <c r="F87" s="21" t="s">
        <v>131</v>
      </c>
      <c r="G87" s="188"/>
      <c r="H87" s="47"/>
      <c r="M87" s="49">
        <f t="shared" si="0"/>
        <v>0</v>
      </c>
    </row>
    <row r="88" spans="1:41" ht="83.25" customHeight="1">
      <c r="A88" s="5" t="s">
        <v>91</v>
      </c>
      <c r="B88" s="274" t="s">
        <v>389</v>
      </c>
      <c r="C88" s="275"/>
      <c r="D88" s="276"/>
      <c r="E88" s="182">
        <v>20</v>
      </c>
      <c r="F88" s="21" t="s">
        <v>131</v>
      </c>
      <c r="G88" s="189"/>
      <c r="H88" s="47"/>
      <c r="M88" s="49">
        <f t="shared" si="0"/>
        <v>0</v>
      </c>
    </row>
    <row r="89" spans="1:41" ht="16.5" customHeight="1">
      <c r="A89" s="3"/>
      <c r="B89" s="291" t="s">
        <v>44</v>
      </c>
      <c r="C89" s="291"/>
      <c r="D89" s="291"/>
      <c r="E89" s="179">
        <f>+E74+E77+E81+E82</f>
        <v>52</v>
      </c>
      <c r="F89" s="59"/>
      <c r="G89" s="50"/>
      <c r="H89" s="47"/>
    </row>
    <row r="90" spans="1:41" ht="45" customHeight="1">
      <c r="A90" s="3"/>
      <c r="B90" s="291" t="s">
        <v>143</v>
      </c>
      <c r="C90" s="291"/>
      <c r="D90" s="291"/>
      <c r="E90" s="179">
        <f>SUMIF(F75:F88,"ДА",E75:E88)</f>
        <v>0</v>
      </c>
      <c r="F90" s="59"/>
      <c r="G90" s="50"/>
      <c r="H90" s="47"/>
    </row>
    <row r="91" spans="1:41">
      <c r="A91" s="47"/>
      <c r="B91" s="47"/>
      <c r="C91" s="47"/>
      <c r="D91" s="64"/>
      <c r="E91" s="64"/>
      <c r="F91" s="64"/>
      <c r="G91" s="36"/>
      <c r="H91" s="47"/>
    </row>
    <row r="92" spans="1:41" s="29" customFormat="1" ht="15" customHeight="1">
      <c r="A92" s="233" t="s">
        <v>47</v>
      </c>
      <c r="B92" s="234"/>
      <c r="C92" s="234"/>
      <c r="D92" s="234"/>
      <c r="E92" s="234"/>
      <c r="F92" s="235"/>
      <c r="G92" s="175" t="s">
        <v>233</v>
      </c>
      <c r="H92" s="35"/>
      <c r="I92" s="35"/>
      <c r="J92" s="35"/>
      <c r="K92" s="35"/>
      <c r="L92" s="35"/>
      <c r="M92" s="35"/>
      <c r="N92" s="35"/>
      <c r="O92" s="35"/>
      <c r="P92" s="35"/>
      <c r="Q92" s="35"/>
      <c r="R92" s="35"/>
      <c r="S92" s="35"/>
      <c r="T92" s="35"/>
      <c r="U92" s="35"/>
      <c r="V92" s="35"/>
      <c r="W92" s="35"/>
      <c r="X92" s="35"/>
      <c r="Y92" s="35"/>
      <c r="Z92" s="35"/>
      <c r="AA92" s="54"/>
      <c r="AB92" s="54"/>
      <c r="AC92" s="54"/>
      <c r="AD92" s="54"/>
      <c r="AE92" s="54"/>
      <c r="AF92" s="54"/>
      <c r="AG92" s="54"/>
      <c r="AH92" s="54"/>
      <c r="AI92" s="54"/>
      <c r="AJ92" s="54"/>
      <c r="AK92" s="54"/>
      <c r="AL92" s="54"/>
      <c r="AM92" s="54"/>
      <c r="AN92" s="54"/>
      <c r="AO92" s="54"/>
    </row>
    <row r="93" spans="1:41" s="29" customFormat="1" ht="15" customHeight="1">
      <c r="A93" s="236" t="s">
        <v>48</v>
      </c>
      <c r="B93" s="236"/>
      <c r="C93" s="236"/>
      <c r="D93" s="236"/>
      <c r="E93" s="236"/>
      <c r="F93" s="236"/>
      <c r="G93" s="42"/>
      <c r="H93" s="35"/>
      <c r="I93" s="35"/>
      <c r="J93" s="35"/>
      <c r="K93" s="35"/>
      <c r="L93" s="35"/>
      <c r="M93" s="35"/>
      <c r="N93" s="35"/>
      <c r="O93" s="35"/>
      <c r="P93" s="35"/>
      <c r="Q93" s="35"/>
      <c r="R93" s="35"/>
      <c r="S93" s="35"/>
      <c r="T93" s="35"/>
      <c r="U93" s="35"/>
      <c r="V93" s="35"/>
      <c r="W93" s="35"/>
      <c r="X93" s="35"/>
      <c r="Y93" s="35"/>
      <c r="Z93" s="35"/>
      <c r="AA93" s="54"/>
      <c r="AB93" s="54"/>
      <c r="AC93" s="54"/>
      <c r="AD93" s="54"/>
      <c r="AE93" s="54"/>
      <c r="AF93" s="54"/>
      <c r="AG93" s="54"/>
      <c r="AH93" s="54"/>
      <c r="AI93" s="54"/>
      <c r="AJ93" s="54"/>
      <c r="AK93" s="54"/>
      <c r="AL93" s="54"/>
      <c r="AM93" s="54"/>
      <c r="AN93" s="54"/>
      <c r="AO93" s="54"/>
    </row>
    <row r="94" spans="1:41" s="29" customFormat="1" ht="92.25" customHeight="1">
      <c r="A94" s="65">
        <v>1</v>
      </c>
      <c r="B94" s="237" t="s">
        <v>376</v>
      </c>
      <c r="C94" s="237"/>
      <c r="D94" s="237"/>
      <c r="E94" s="237"/>
      <c r="F94" s="237"/>
      <c r="G94" s="42"/>
      <c r="H94" s="35"/>
      <c r="I94" s="35"/>
      <c r="J94" s="35"/>
      <c r="K94" s="35"/>
      <c r="L94" s="35"/>
      <c r="M94" s="35"/>
      <c r="N94" s="35"/>
      <c r="O94" s="35"/>
      <c r="P94" s="35"/>
      <c r="Q94" s="35"/>
      <c r="R94" s="35"/>
      <c r="S94" s="35"/>
      <c r="T94" s="35"/>
      <c r="U94" s="35"/>
      <c r="V94" s="35"/>
      <c r="W94" s="35"/>
      <c r="X94" s="35"/>
      <c r="Y94" s="35"/>
      <c r="Z94" s="35"/>
      <c r="AA94" s="54"/>
      <c r="AB94" s="54"/>
      <c r="AC94" s="54"/>
      <c r="AD94" s="54"/>
      <c r="AE94" s="54"/>
      <c r="AF94" s="54"/>
      <c r="AG94" s="54"/>
      <c r="AH94" s="54"/>
      <c r="AI94" s="54"/>
      <c r="AJ94" s="54"/>
      <c r="AK94" s="54"/>
      <c r="AL94" s="54"/>
      <c r="AM94" s="54"/>
      <c r="AN94" s="54"/>
      <c r="AO94" s="54"/>
    </row>
    <row r="95" spans="1:41" s="29" customFormat="1" ht="21" customHeight="1">
      <c r="A95" s="65">
        <v>2</v>
      </c>
      <c r="B95" s="211" t="s">
        <v>49</v>
      </c>
      <c r="C95" s="211"/>
      <c r="D95" s="211"/>
      <c r="E95" s="211"/>
      <c r="F95" s="211"/>
      <c r="G95" s="42"/>
      <c r="H95" s="35"/>
      <c r="I95" s="35"/>
      <c r="J95" s="35"/>
      <c r="K95" s="35"/>
      <c r="L95" s="35"/>
      <c r="M95" s="35"/>
      <c r="N95" s="35"/>
      <c r="O95" s="35"/>
      <c r="P95" s="35"/>
      <c r="Q95" s="35"/>
      <c r="R95" s="35"/>
      <c r="S95" s="35"/>
      <c r="T95" s="35"/>
      <c r="U95" s="35"/>
      <c r="V95" s="35"/>
      <c r="W95" s="35"/>
      <c r="X95" s="35"/>
      <c r="Y95" s="35"/>
      <c r="Z95" s="35"/>
      <c r="AA95" s="54"/>
      <c r="AB95" s="54"/>
      <c r="AC95" s="54"/>
      <c r="AD95" s="54"/>
      <c r="AE95" s="54"/>
      <c r="AF95" s="54"/>
      <c r="AG95" s="54"/>
      <c r="AH95" s="54"/>
      <c r="AI95" s="54"/>
      <c r="AJ95" s="54"/>
      <c r="AK95" s="54"/>
      <c r="AL95" s="54"/>
      <c r="AM95" s="54"/>
      <c r="AN95" s="54"/>
      <c r="AO95" s="54"/>
    </row>
    <row r="96" spans="1:41" s="29" customFormat="1" ht="20.25" customHeight="1">
      <c r="A96" s="65">
        <v>3</v>
      </c>
      <c r="B96" s="211" t="s">
        <v>50</v>
      </c>
      <c r="C96" s="211"/>
      <c r="D96" s="211"/>
      <c r="E96" s="211"/>
      <c r="F96" s="211"/>
      <c r="G96" s="42"/>
      <c r="H96" s="35"/>
      <c r="I96" s="35"/>
      <c r="J96" s="35"/>
      <c r="K96" s="35"/>
      <c r="L96" s="35"/>
      <c r="M96" s="35"/>
      <c r="N96" s="35"/>
      <c r="O96" s="35"/>
      <c r="P96" s="35"/>
      <c r="Q96" s="35"/>
      <c r="R96" s="35"/>
      <c r="S96" s="35"/>
      <c r="T96" s="35"/>
      <c r="U96" s="35"/>
      <c r="V96" s="35"/>
      <c r="W96" s="35"/>
      <c r="X96" s="35"/>
      <c r="Y96" s="35"/>
      <c r="Z96" s="35"/>
      <c r="AA96" s="54"/>
      <c r="AB96" s="54"/>
      <c r="AC96" s="54"/>
      <c r="AD96" s="54"/>
      <c r="AE96" s="54"/>
      <c r="AF96" s="54"/>
      <c r="AG96" s="54"/>
      <c r="AH96" s="54"/>
      <c r="AI96" s="54"/>
      <c r="AJ96" s="54"/>
      <c r="AK96" s="54"/>
      <c r="AL96" s="54"/>
      <c r="AM96" s="54"/>
      <c r="AN96" s="54"/>
      <c r="AO96" s="54"/>
    </row>
    <row r="97" spans="1:41" s="29" customFormat="1" ht="21" customHeight="1">
      <c r="A97" s="65">
        <v>4</v>
      </c>
      <c r="B97" s="211" t="s">
        <v>51</v>
      </c>
      <c r="C97" s="211"/>
      <c r="D97" s="211"/>
      <c r="E97" s="211"/>
      <c r="F97" s="211"/>
      <c r="G97" s="42"/>
      <c r="H97" s="35"/>
      <c r="I97" s="35"/>
      <c r="J97" s="35"/>
      <c r="K97" s="35"/>
      <c r="L97" s="35"/>
      <c r="M97" s="35"/>
      <c r="N97" s="35"/>
      <c r="O97" s="35"/>
      <c r="P97" s="35"/>
      <c r="Q97" s="35"/>
      <c r="R97" s="35"/>
      <c r="S97" s="35"/>
      <c r="T97" s="35"/>
      <c r="U97" s="35"/>
      <c r="V97" s="35"/>
      <c r="W97" s="35"/>
      <c r="X97" s="35"/>
      <c r="Y97" s="35"/>
      <c r="Z97" s="35"/>
      <c r="AA97" s="54"/>
      <c r="AB97" s="54"/>
      <c r="AC97" s="54"/>
      <c r="AD97" s="54"/>
      <c r="AE97" s="54"/>
      <c r="AF97" s="54"/>
      <c r="AG97" s="54"/>
      <c r="AH97" s="54"/>
      <c r="AI97" s="54"/>
      <c r="AJ97" s="54"/>
      <c r="AK97" s="54"/>
      <c r="AL97" s="54"/>
      <c r="AM97" s="54"/>
      <c r="AN97" s="54"/>
      <c r="AO97" s="54"/>
    </row>
    <row r="98" spans="1:41" s="29" customFormat="1" ht="47.25" customHeight="1">
      <c r="A98" s="65">
        <v>5</v>
      </c>
      <c r="B98" s="211" t="s">
        <v>52</v>
      </c>
      <c r="C98" s="211"/>
      <c r="D98" s="211"/>
      <c r="E98" s="211"/>
      <c r="F98" s="211"/>
      <c r="G98" s="42"/>
      <c r="H98" s="35"/>
      <c r="I98" s="35"/>
      <c r="J98" s="35"/>
      <c r="K98" s="35"/>
      <c r="L98" s="35"/>
      <c r="M98" s="35"/>
      <c r="N98" s="35"/>
      <c r="O98" s="35"/>
      <c r="P98" s="35"/>
      <c r="Q98" s="35"/>
      <c r="R98" s="35"/>
      <c r="S98" s="35"/>
      <c r="T98" s="35"/>
      <c r="U98" s="35"/>
      <c r="V98" s="35"/>
      <c r="W98" s="35"/>
      <c r="X98" s="35"/>
      <c r="Y98" s="35"/>
      <c r="Z98" s="35"/>
      <c r="AA98" s="54"/>
      <c r="AB98" s="54"/>
      <c r="AC98" s="54"/>
      <c r="AD98" s="54"/>
      <c r="AE98" s="54"/>
      <c r="AF98" s="54"/>
      <c r="AG98" s="54"/>
      <c r="AH98" s="54"/>
      <c r="AI98" s="54"/>
      <c r="AJ98" s="54"/>
      <c r="AK98" s="54"/>
      <c r="AL98" s="54"/>
      <c r="AM98" s="54"/>
      <c r="AN98" s="54"/>
      <c r="AO98" s="54"/>
    </row>
    <row r="99" spans="1:41" s="29" customFormat="1" ht="20.25" customHeight="1">
      <c r="A99" s="65">
        <v>6</v>
      </c>
      <c r="B99" s="211" t="s">
        <v>53</v>
      </c>
      <c r="C99" s="211"/>
      <c r="D99" s="211"/>
      <c r="E99" s="211"/>
      <c r="F99" s="211"/>
      <c r="G99" s="42"/>
      <c r="H99" s="35"/>
      <c r="I99" s="35"/>
      <c r="J99" s="35"/>
      <c r="K99" s="35"/>
      <c r="L99" s="35"/>
      <c r="M99" s="35"/>
      <c r="N99" s="35"/>
      <c r="O99" s="35"/>
      <c r="P99" s="35"/>
      <c r="Q99" s="35"/>
      <c r="R99" s="35"/>
      <c r="S99" s="35"/>
      <c r="T99" s="35"/>
      <c r="U99" s="35"/>
      <c r="V99" s="35"/>
      <c r="W99" s="35"/>
      <c r="X99" s="35"/>
      <c r="Y99" s="35"/>
      <c r="Z99" s="35"/>
      <c r="AA99" s="54"/>
      <c r="AB99" s="54"/>
      <c r="AC99" s="54"/>
      <c r="AD99" s="54"/>
      <c r="AE99" s="54"/>
      <c r="AF99" s="54"/>
      <c r="AG99" s="54"/>
      <c r="AH99" s="54"/>
      <c r="AI99" s="54"/>
      <c r="AJ99" s="54"/>
      <c r="AK99" s="54"/>
      <c r="AL99" s="54"/>
      <c r="AM99" s="54"/>
      <c r="AN99" s="54"/>
      <c r="AO99" s="54"/>
    </row>
    <row r="100" spans="1:41" s="29" customFormat="1" ht="69" customHeight="1">
      <c r="A100" s="65">
        <v>7</v>
      </c>
      <c r="B100" s="211" t="s">
        <v>54</v>
      </c>
      <c r="C100" s="211"/>
      <c r="D100" s="211"/>
      <c r="E100" s="211"/>
      <c r="F100" s="211"/>
      <c r="G100" s="42"/>
      <c r="H100" s="35"/>
      <c r="I100" s="35"/>
      <c r="J100" s="35"/>
      <c r="K100" s="35"/>
      <c r="L100" s="35"/>
      <c r="M100" s="35"/>
      <c r="N100" s="35"/>
      <c r="O100" s="35"/>
      <c r="P100" s="35"/>
      <c r="Q100" s="35"/>
      <c r="R100" s="35"/>
      <c r="S100" s="35"/>
      <c r="T100" s="35"/>
      <c r="U100" s="35"/>
      <c r="V100" s="35"/>
      <c r="W100" s="35"/>
      <c r="X100" s="35"/>
      <c r="Y100" s="35"/>
      <c r="Z100" s="35"/>
      <c r="AA100" s="54"/>
      <c r="AB100" s="54"/>
      <c r="AC100" s="54"/>
      <c r="AD100" s="54"/>
      <c r="AE100" s="54"/>
      <c r="AF100" s="54"/>
      <c r="AG100" s="54"/>
      <c r="AH100" s="54"/>
      <c r="AI100" s="54"/>
      <c r="AJ100" s="54"/>
      <c r="AK100" s="54"/>
      <c r="AL100" s="54"/>
      <c r="AM100" s="54"/>
      <c r="AN100" s="54"/>
      <c r="AO100" s="54"/>
    </row>
    <row r="101" spans="1:41" s="29" customFormat="1" ht="66.75" customHeight="1">
      <c r="A101" s="65">
        <v>8</v>
      </c>
      <c r="B101" s="211" t="s">
        <v>55</v>
      </c>
      <c r="C101" s="211"/>
      <c r="D101" s="211"/>
      <c r="E101" s="211"/>
      <c r="F101" s="211"/>
      <c r="G101" s="42"/>
      <c r="H101" s="35"/>
      <c r="I101" s="35"/>
      <c r="J101" s="35"/>
      <c r="K101" s="35"/>
      <c r="L101" s="35"/>
      <c r="M101" s="35"/>
      <c r="N101" s="35"/>
      <c r="O101" s="35"/>
      <c r="P101" s="35"/>
      <c r="Q101" s="35"/>
      <c r="R101" s="35"/>
      <c r="S101" s="35"/>
      <c r="T101" s="35"/>
      <c r="U101" s="35"/>
      <c r="V101" s="35"/>
      <c r="W101" s="35"/>
      <c r="X101" s="35"/>
      <c r="Y101" s="35"/>
      <c r="Z101" s="35"/>
      <c r="AA101" s="54"/>
      <c r="AB101" s="54"/>
      <c r="AC101" s="54"/>
      <c r="AD101" s="54"/>
      <c r="AE101" s="54"/>
      <c r="AF101" s="54"/>
      <c r="AG101" s="54"/>
      <c r="AH101" s="54"/>
      <c r="AI101" s="54"/>
      <c r="AJ101" s="54"/>
      <c r="AK101" s="54"/>
      <c r="AL101" s="54"/>
      <c r="AM101" s="54"/>
      <c r="AN101" s="54"/>
      <c r="AO101" s="54"/>
    </row>
    <row r="102" spans="1:41" s="29" customFormat="1" ht="66.75" customHeight="1">
      <c r="A102" s="309">
        <v>9</v>
      </c>
      <c r="B102" s="301" t="s">
        <v>253</v>
      </c>
      <c r="C102" s="302"/>
      <c r="D102" s="302"/>
      <c r="E102" s="302"/>
      <c r="F102" s="303"/>
      <c r="G102" s="42"/>
      <c r="H102" s="35"/>
      <c r="I102" s="35"/>
      <c r="J102" s="35"/>
      <c r="K102" s="35"/>
      <c r="L102" s="35"/>
      <c r="M102" s="35"/>
      <c r="N102" s="35"/>
      <c r="O102" s="35"/>
      <c r="P102" s="35"/>
      <c r="Q102" s="35"/>
      <c r="R102" s="35"/>
      <c r="S102" s="35"/>
      <c r="T102" s="35"/>
      <c r="U102" s="35"/>
      <c r="V102" s="35"/>
      <c r="W102" s="35"/>
      <c r="X102" s="35"/>
      <c r="Y102" s="35"/>
      <c r="Z102" s="35"/>
      <c r="AA102" s="54"/>
      <c r="AB102" s="54"/>
      <c r="AC102" s="54"/>
      <c r="AD102" s="54"/>
      <c r="AE102" s="54"/>
      <c r="AF102" s="54"/>
      <c r="AG102" s="54"/>
      <c r="AH102" s="54"/>
      <c r="AI102" s="54"/>
      <c r="AJ102" s="54"/>
      <c r="AK102" s="54"/>
      <c r="AL102" s="54"/>
      <c r="AM102" s="54"/>
      <c r="AN102" s="54"/>
      <c r="AO102" s="54"/>
    </row>
    <row r="103" spans="1:41" s="29" customFormat="1" ht="66.75" customHeight="1">
      <c r="A103" s="310"/>
      <c r="B103" s="304"/>
      <c r="C103" s="300"/>
      <c r="D103" s="300"/>
      <c r="E103" s="300"/>
      <c r="F103" s="305"/>
      <c r="G103" s="42"/>
      <c r="H103" s="35"/>
      <c r="I103" s="35"/>
      <c r="J103" s="35"/>
      <c r="K103" s="35"/>
      <c r="L103" s="35"/>
      <c r="M103" s="35"/>
      <c r="N103" s="35"/>
      <c r="O103" s="35"/>
      <c r="P103" s="35"/>
      <c r="Q103" s="35"/>
      <c r="R103" s="35"/>
      <c r="S103" s="35"/>
      <c r="T103" s="35"/>
      <c r="U103" s="35"/>
      <c r="V103" s="35"/>
      <c r="W103" s="35"/>
      <c r="X103" s="35"/>
      <c r="Y103" s="35"/>
      <c r="Z103" s="35"/>
      <c r="AA103" s="54"/>
      <c r="AB103" s="54"/>
      <c r="AC103" s="54"/>
      <c r="AD103" s="54"/>
      <c r="AE103" s="54"/>
      <c r="AF103" s="54"/>
      <c r="AG103" s="54"/>
      <c r="AH103" s="54"/>
      <c r="AI103" s="54"/>
      <c r="AJ103" s="54"/>
      <c r="AK103" s="54"/>
      <c r="AL103" s="54"/>
      <c r="AM103" s="54"/>
      <c r="AN103" s="54"/>
      <c r="AO103" s="54"/>
    </row>
    <row r="104" spans="1:41" s="29" customFormat="1" ht="281.25" customHeight="1">
      <c r="A104" s="311"/>
      <c r="B104" s="306"/>
      <c r="C104" s="307"/>
      <c r="D104" s="307"/>
      <c r="E104" s="307"/>
      <c r="F104" s="308"/>
      <c r="G104" s="42"/>
      <c r="H104" s="35"/>
      <c r="I104" s="35"/>
      <c r="J104" s="35"/>
      <c r="K104" s="35"/>
      <c r="L104" s="35"/>
      <c r="M104" s="35"/>
      <c r="N104" s="35"/>
      <c r="O104" s="35"/>
      <c r="P104" s="35"/>
      <c r="Q104" s="35"/>
      <c r="R104" s="35"/>
      <c r="S104" s="35"/>
      <c r="T104" s="35"/>
      <c r="U104" s="35"/>
      <c r="V104" s="35"/>
      <c r="W104" s="35"/>
      <c r="X104" s="35"/>
      <c r="Y104" s="35"/>
      <c r="Z104" s="35"/>
      <c r="AA104" s="54"/>
      <c r="AB104" s="54"/>
      <c r="AC104" s="54"/>
      <c r="AD104" s="54"/>
      <c r="AE104" s="54"/>
      <c r="AF104" s="54"/>
      <c r="AG104" s="54"/>
      <c r="AH104" s="54"/>
      <c r="AI104" s="54"/>
      <c r="AJ104" s="54"/>
      <c r="AK104" s="54"/>
      <c r="AL104" s="54"/>
      <c r="AM104" s="54"/>
      <c r="AN104" s="54"/>
      <c r="AO104" s="54"/>
    </row>
    <row r="105" spans="1:41" s="29" customFormat="1" ht="281.25" customHeight="1">
      <c r="A105" s="309">
        <v>10</v>
      </c>
      <c r="B105" s="301" t="s">
        <v>254</v>
      </c>
      <c r="C105" s="302"/>
      <c r="D105" s="302"/>
      <c r="E105" s="302"/>
      <c r="F105" s="303"/>
      <c r="G105" s="42"/>
      <c r="H105" s="35"/>
      <c r="I105" s="35"/>
      <c r="J105" s="35"/>
      <c r="K105" s="35"/>
      <c r="L105" s="35"/>
      <c r="M105" s="35"/>
      <c r="N105" s="35"/>
      <c r="O105" s="35"/>
      <c r="P105" s="35"/>
      <c r="Q105" s="35"/>
      <c r="R105" s="35"/>
      <c r="S105" s="35"/>
      <c r="T105" s="35"/>
      <c r="U105" s="35"/>
      <c r="V105" s="35"/>
      <c r="W105" s="35"/>
      <c r="X105" s="35"/>
      <c r="Y105" s="35"/>
      <c r="Z105" s="35"/>
      <c r="AA105" s="54"/>
      <c r="AB105" s="54"/>
      <c r="AC105" s="54"/>
      <c r="AD105" s="54"/>
      <c r="AE105" s="54"/>
      <c r="AF105" s="54"/>
      <c r="AG105" s="54"/>
      <c r="AH105" s="54"/>
      <c r="AI105" s="54"/>
      <c r="AJ105" s="54"/>
      <c r="AK105" s="54"/>
      <c r="AL105" s="54"/>
      <c r="AM105" s="54"/>
      <c r="AN105" s="54"/>
      <c r="AO105" s="54"/>
    </row>
    <row r="106" spans="1:41" s="29" customFormat="1" ht="281.25" customHeight="1">
      <c r="A106" s="310"/>
      <c r="B106" s="304"/>
      <c r="C106" s="300"/>
      <c r="D106" s="300"/>
      <c r="E106" s="300"/>
      <c r="F106" s="305"/>
      <c r="G106" s="42"/>
      <c r="H106" s="35"/>
      <c r="I106" s="35"/>
      <c r="J106" s="35"/>
      <c r="K106" s="35"/>
      <c r="L106" s="35"/>
      <c r="M106" s="35"/>
      <c r="N106" s="35"/>
      <c r="O106" s="35"/>
      <c r="P106" s="35"/>
      <c r="Q106" s="35"/>
      <c r="R106" s="35"/>
      <c r="S106" s="35"/>
      <c r="T106" s="35"/>
      <c r="U106" s="35"/>
      <c r="V106" s="35"/>
      <c r="W106" s="35"/>
      <c r="X106" s="35"/>
      <c r="Y106" s="35"/>
      <c r="Z106" s="35"/>
      <c r="AA106" s="54"/>
      <c r="AB106" s="54"/>
      <c r="AC106" s="54"/>
      <c r="AD106" s="54"/>
      <c r="AE106" s="54"/>
      <c r="AF106" s="54"/>
      <c r="AG106" s="54"/>
      <c r="AH106" s="54"/>
      <c r="AI106" s="54"/>
      <c r="AJ106" s="54"/>
      <c r="AK106" s="54"/>
      <c r="AL106" s="54"/>
      <c r="AM106" s="54"/>
      <c r="AN106" s="54"/>
      <c r="AO106" s="54"/>
    </row>
    <row r="107" spans="1:41" s="29" customFormat="1" ht="129" customHeight="1">
      <c r="A107" s="311"/>
      <c r="B107" s="306"/>
      <c r="C107" s="307"/>
      <c r="D107" s="307"/>
      <c r="E107" s="307"/>
      <c r="F107" s="308"/>
      <c r="G107" s="42"/>
      <c r="H107" s="35"/>
      <c r="I107" s="35"/>
      <c r="J107" s="35"/>
      <c r="K107" s="35"/>
      <c r="L107" s="35"/>
      <c r="M107" s="35"/>
      <c r="N107" s="35"/>
      <c r="O107" s="35"/>
      <c r="P107" s="35"/>
      <c r="Q107" s="35"/>
      <c r="R107" s="35"/>
      <c r="S107" s="35"/>
      <c r="T107" s="35"/>
      <c r="U107" s="35"/>
      <c r="V107" s="35"/>
      <c r="W107" s="35"/>
      <c r="X107" s="35"/>
      <c r="Y107" s="35"/>
      <c r="Z107" s="35"/>
      <c r="AA107" s="54"/>
      <c r="AB107" s="54"/>
      <c r="AC107" s="54"/>
      <c r="AD107" s="54"/>
      <c r="AE107" s="54"/>
      <c r="AF107" s="54"/>
      <c r="AG107" s="54"/>
      <c r="AH107" s="54"/>
      <c r="AI107" s="54"/>
      <c r="AJ107" s="54"/>
      <c r="AK107" s="54"/>
      <c r="AL107" s="54"/>
      <c r="AM107" s="54"/>
      <c r="AN107" s="54"/>
      <c r="AO107" s="54"/>
    </row>
    <row r="108" spans="1:41" s="29" customFormat="1" ht="15" customHeight="1">
      <c r="A108" s="65">
        <v>11</v>
      </c>
      <c r="B108" s="211" t="s">
        <v>56</v>
      </c>
      <c r="C108" s="211"/>
      <c r="D108" s="211"/>
      <c r="E108" s="211"/>
      <c r="F108" s="211"/>
      <c r="G108" s="192" t="s">
        <v>234</v>
      </c>
      <c r="H108" s="35"/>
      <c r="I108" s="35"/>
      <c r="J108" s="35"/>
      <c r="K108" s="35"/>
      <c r="L108" s="35"/>
      <c r="M108" s="35"/>
      <c r="N108" s="35"/>
      <c r="O108" s="35"/>
      <c r="P108" s="35"/>
      <c r="Q108" s="35"/>
      <c r="R108" s="35"/>
      <c r="S108" s="35"/>
      <c r="T108" s="35"/>
      <c r="U108" s="35"/>
      <c r="V108" s="35"/>
      <c r="W108" s="35"/>
      <c r="X108" s="35"/>
      <c r="Y108" s="35"/>
      <c r="Z108" s="35"/>
      <c r="AA108" s="54"/>
      <c r="AB108" s="54"/>
      <c r="AC108" s="54"/>
      <c r="AD108" s="54"/>
      <c r="AE108" s="54"/>
      <c r="AF108" s="54"/>
      <c r="AG108" s="54"/>
      <c r="AH108" s="54"/>
      <c r="AI108" s="54"/>
      <c r="AJ108" s="54"/>
      <c r="AK108" s="54"/>
      <c r="AL108" s="54"/>
      <c r="AM108" s="54"/>
      <c r="AN108" s="54"/>
      <c r="AO108" s="54"/>
    </row>
    <row r="109" spans="1:41" s="29" customFormat="1" ht="49.5" customHeight="1">
      <c r="A109" s="65"/>
      <c r="B109" s="211" t="s">
        <v>133</v>
      </c>
      <c r="C109" s="212"/>
      <c r="D109" s="212"/>
      <c r="E109" s="212"/>
      <c r="F109" s="21" t="s">
        <v>189</v>
      </c>
      <c r="G109" s="192"/>
      <c r="H109" s="35"/>
      <c r="I109" s="44" t="s">
        <v>132</v>
      </c>
      <c r="J109" s="49"/>
      <c r="K109" s="35"/>
      <c r="L109" s="35"/>
      <c r="M109" s="35"/>
      <c r="N109" s="35"/>
      <c r="O109" s="35"/>
      <c r="P109" s="35"/>
      <c r="Q109" s="35"/>
      <c r="R109" s="35"/>
      <c r="S109" s="35"/>
      <c r="T109" s="35"/>
      <c r="U109" s="35"/>
      <c r="V109" s="35"/>
      <c r="W109" s="35"/>
      <c r="X109" s="35"/>
      <c r="Y109" s="35"/>
      <c r="Z109" s="35"/>
      <c r="AA109" s="54"/>
      <c r="AB109" s="54"/>
      <c r="AC109" s="54"/>
      <c r="AD109" s="54"/>
      <c r="AE109" s="54"/>
      <c r="AF109" s="54"/>
      <c r="AG109" s="54"/>
      <c r="AH109" s="54"/>
      <c r="AI109" s="54"/>
      <c r="AJ109" s="54"/>
      <c r="AK109" s="54"/>
      <c r="AL109" s="54"/>
      <c r="AM109" s="54"/>
      <c r="AN109" s="54"/>
      <c r="AO109" s="54"/>
    </row>
    <row r="110" spans="1:41" s="29" customFormat="1" ht="15.75" customHeight="1">
      <c r="A110" s="65">
        <v>12</v>
      </c>
      <c r="B110" s="211" t="s">
        <v>57</v>
      </c>
      <c r="C110" s="211"/>
      <c r="D110" s="211"/>
      <c r="E110" s="211"/>
      <c r="F110" s="211"/>
      <c r="G110" s="42"/>
      <c r="H110" s="35"/>
      <c r="I110" s="49" t="s">
        <v>189</v>
      </c>
      <c r="J110" s="49" t="s">
        <v>134</v>
      </c>
      <c r="K110" s="35" t="s">
        <v>135</v>
      </c>
      <c r="L110" s="35"/>
      <c r="M110" s="35"/>
      <c r="N110" s="35"/>
      <c r="O110" s="35"/>
      <c r="P110" s="35"/>
      <c r="Q110" s="35"/>
      <c r="R110" s="35"/>
      <c r="S110" s="35"/>
      <c r="T110" s="35"/>
      <c r="U110" s="35"/>
      <c r="V110" s="35"/>
      <c r="W110" s="35"/>
      <c r="X110" s="35"/>
      <c r="Y110" s="35"/>
      <c r="Z110" s="35"/>
      <c r="AA110" s="54"/>
      <c r="AB110" s="54"/>
      <c r="AC110" s="54"/>
      <c r="AD110" s="54"/>
      <c r="AE110" s="54"/>
      <c r="AF110" s="54"/>
      <c r="AG110" s="54"/>
      <c r="AH110" s="54"/>
      <c r="AI110" s="54"/>
      <c r="AJ110" s="54"/>
      <c r="AK110" s="54"/>
      <c r="AL110" s="54"/>
      <c r="AM110" s="54"/>
      <c r="AN110" s="54"/>
      <c r="AO110" s="54"/>
    </row>
    <row r="111" spans="1:41" s="29" customFormat="1" ht="26.25" customHeight="1">
      <c r="A111" s="213" t="s">
        <v>58</v>
      </c>
      <c r="B111" s="213"/>
      <c r="C111" s="213"/>
      <c r="D111" s="213"/>
      <c r="E111" s="213"/>
      <c r="F111" s="213"/>
      <c r="G111" s="42"/>
      <c r="H111" s="35"/>
      <c r="I111" s="35"/>
      <c r="J111" s="35"/>
      <c r="K111" s="35"/>
      <c r="L111" s="35"/>
      <c r="M111" s="35"/>
      <c r="N111" s="35"/>
      <c r="O111" s="35"/>
      <c r="P111" s="35"/>
      <c r="Q111" s="35"/>
      <c r="R111" s="35"/>
      <c r="S111" s="35"/>
      <c r="T111" s="35"/>
      <c r="U111" s="35"/>
      <c r="V111" s="35"/>
      <c r="W111" s="35"/>
      <c r="X111" s="35"/>
      <c r="Y111" s="35"/>
      <c r="Z111" s="35"/>
      <c r="AA111" s="54"/>
      <c r="AB111" s="54"/>
      <c r="AC111" s="54"/>
      <c r="AD111" s="54"/>
      <c r="AE111" s="54"/>
      <c r="AF111" s="54"/>
      <c r="AG111" s="54"/>
      <c r="AH111" s="54"/>
      <c r="AI111" s="54"/>
      <c r="AJ111" s="54"/>
      <c r="AK111" s="54"/>
      <c r="AL111" s="54"/>
      <c r="AM111" s="54"/>
      <c r="AN111" s="54"/>
      <c r="AO111" s="54"/>
    </row>
    <row r="112" spans="1:41" s="29" customFormat="1" ht="15.75" customHeight="1">
      <c r="A112" s="65">
        <v>1</v>
      </c>
      <c r="B112" s="211" t="s">
        <v>59</v>
      </c>
      <c r="C112" s="211"/>
      <c r="D112" s="211"/>
      <c r="E112" s="211"/>
      <c r="F112" s="211"/>
      <c r="G112" s="42"/>
      <c r="H112" s="35"/>
      <c r="I112" s="35"/>
      <c r="J112" s="35"/>
      <c r="K112" s="35"/>
      <c r="L112" s="35"/>
      <c r="M112" s="35"/>
      <c r="N112" s="35"/>
      <c r="O112" s="35"/>
      <c r="P112" s="35"/>
      <c r="Q112" s="35"/>
      <c r="R112" s="35"/>
      <c r="S112" s="35"/>
      <c r="T112" s="35"/>
      <c r="U112" s="35"/>
      <c r="V112" s="35"/>
      <c r="W112" s="35"/>
      <c r="X112" s="35"/>
      <c r="Y112" s="35"/>
      <c r="Z112" s="35"/>
      <c r="AA112" s="54"/>
      <c r="AB112" s="54"/>
      <c r="AC112" s="54"/>
      <c r="AD112" s="54"/>
      <c r="AE112" s="54"/>
      <c r="AF112" s="54"/>
      <c r="AG112" s="54"/>
      <c r="AH112" s="54"/>
      <c r="AI112" s="54"/>
      <c r="AJ112" s="54"/>
      <c r="AK112" s="54"/>
      <c r="AL112" s="54"/>
      <c r="AM112" s="54"/>
      <c r="AN112" s="54"/>
      <c r="AO112" s="54"/>
    </row>
    <row r="113" spans="1:41" s="29" customFormat="1" ht="33" customHeight="1">
      <c r="A113" s="65">
        <v>2</v>
      </c>
      <c r="B113" s="211" t="s">
        <v>60</v>
      </c>
      <c r="C113" s="211"/>
      <c r="D113" s="211"/>
      <c r="E113" s="211"/>
      <c r="F113" s="211"/>
      <c r="G113" s="42"/>
      <c r="H113" s="35"/>
      <c r="I113" s="35"/>
      <c r="J113" s="35"/>
      <c r="K113" s="35"/>
      <c r="L113" s="35"/>
      <c r="M113" s="35"/>
      <c r="N113" s="35"/>
      <c r="O113" s="35"/>
      <c r="P113" s="35"/>
      <c r="Q113" s="35"/>
      <c r="R113" s="35"/>
      <c r="S113" s="35"/>
      <c r="T113" s="35"/>
      <c r="U113" s="35"/>
      <c r="V113" s="35"/>
      <c r="W113" s="35"/>
      <c r="X113" s="35"/>
      <c r="Y113" s="35"/>
      <c r="Z113" s="35"/>
      <c r="AA113" s="54"/>
      <c r="AB113" s="54"/>
      <c r="AC113" s="54"/>
      <c r="AD113" s="54"/>
      <c r="AE113" s="54"/>
      <c r="AF113" s="54"/>
      <c r="AG113" s="54"/>
      <c r="AH113" s="54"/>
      <c r="AI113" s="54"/>
      <c r="AJ113" s="54"/>
      <c r="AK113" s="54"/>
      <c r="AL113" s="54"/>
      <c r="AM113" s="54"/>
      <c r="AN113" s="54"/>
      <c r="AO113" s="54"/>
    </row>
    <row r="114" spans="1:41" s="29" customFormat="1" ht="15.75" customHeight="1">
      <c r="A114" s="173">
        <v>3</v>
      </c>
      <c r="B114" s="214" t="s">
        <v>61</v>
      </c>
      <c r="C114" s="214"/>
      <c r="D114" s="214"/>
      <c r="E114" s="214"/>
      <c r="F114" s="214"/>
      <c r="G114" s="42"/>
      <c r="H114" s="35"/>
      <c r="I114" s="35"/>
      <c r="J114" s="35"/>
      <c r="K114" s="35"/>
      <c r="L114" s="35"/>
      <c r="M114" s="35"/>
      <c r="N114" s="35"/>
      <c r="O114" s="35"/>
      <c r="P114" s="35"/>
      <c r="Q114" s="35"/>
      <c r="R114" s="35"/>
      <c r="S114" s="35"/>
      <c r="T114" s="35"/>
      <c r="U114" s="35"/>
      <c r="V114" s="35"/>
      <c r="W114" s="35"/>
      <c r="X114" s="35"/>
      <c r="Y114" s="35"/>
      <c r="Z114" s="35"/>
      <c r="AA114" s="54"/>
      <c r="AB114" s="54"/>
      <c r="AC114" s="54"/>
      <c r="AD114" s="54"/>
      <c r="AE114" s="54"/>
      <c r="AF114" s="54"/>
      <c r="AG114" s="54"/>
      <c r="AH114" s="54"/>
      <c r="AI114" s="54"/>
      <c r="AJ114" s="54"/>
      <c r="AK114" s="54"/>
      <c r="AL114" s="54"/>
      <c r="AM114" s="54"/>
      <c r="AN114" s="54"/>
      <c r="AO114" s="54"/>
    </row>
    <row r="115" spans="1:41" s="29" customFormat="1" ht="15.75" customHeight="1" thickBot="1">
      <c r="A115" s="209" t="s">
        <v>154</v>
      </c>
      <c r="B115" s="210"/>
      <c r="C115" s="209" t="s">
        <v>155</v>
      </c>
      <c r="D115" s="210"/>
      <c r="E115" s="288" t="s">
        <v>153</v>
      </c>
      <c r="F115" s="289"/>
      <c r="G115" s="42"/>
      <c r="H115" s="35"/>
      <c r="I115" s="35"/>
      <c r="J115" s="35"/>
      <c r="K115" s="35"/>
      <c r="L115" s="35"/>
      <c r="M115" s="35"/>
      <c r="N115" s="35"/>
      <c r="O115" s="35"/>
      <c r="P115" s="35"/>
      <c r="Q115" s="35"/>
      <c r="R115" s="35"/>
      <c r="S115" s="35"/>
      <c r="T115" s="35"/>
      <c r="U115" s="35"/>
      <c r="V115" s="35"/>
      <c r="W115" s="35"/>
      <c r="X115" s="35"/>
      <c r="Y115" s="35"/>
      <c r="Z115" s="35"/>
      <c r="AA115" s="54"/>
      <c r="AB115" s="54"/>
      <c r="AC115" s="54"/>
      <c r="AD115" s="54"/>
      <c r="AE115" s="54"/>
      <c r="AF115" s="54"/>
      <c r="AG115" s="54"/>
      <c r="AH115" s="54"/>
      <c r="AI115" s="54"/>
      <c r="AJ115" s="54"/>
      <c r="AK115" s="54"/>
      <c r="AL115" s="54"/>
      <c r="AM115" s="54"/>
      <c r="AN115" s="54"/>
      <c r="AO115" s="54"/>
    </row>
    <row r="116" spans="1:41" s="29" customFormat="1" ht="66.75" customHeight="1" thickBot="1">
      <c r="A116" s="286"/>
      <c r="B116" s="287"/>
      <c r="C116" s="287"/>
      <c r="D116" s="287"/>
      <c r="E116" s="290"/>
      <c r="F116" s="290"/>
      <c r="G116" s="43" t="s">
        <v>391</v>
      </c>
      <c r="H116" s="35"/>
      <c r="I116" s="35"/>
      <c r="J116" s="35"/>
      <c r="K116" s="35"/>
      <c r="L116" s="35"/>
      <c r="M116" s="35"/>
      <c r="N116" s="35"/>
      <c r="O116" s="35"/>
      <c r="P116" s="35"/>
      <c r="Q116" s="35"/>
      <c r="R116" s="35"/>
      <c r="S116" s="35"/>
      <c r="T116" s="35"/>
      <c r="U116" s="35"/>
      <c r="V116" s="35"/>
      <c r="W116" s="35"/>
      <c r="X116" s="35"/>
      <c r="Y116" s="35"/>
      <c r="Z116" s="35"/>
      <c r="AA116" s="54"/>
      <c r="AB116" s="54"/>
      <c r="AC116" s="54"/>
      <c r="AD116" s="54"/>
      <c r="AE116" s="54"/>
      <c r="AF116" s="54"/>
      <c r="AG116" s="54"/>
      <c r="AH116" s="54"/>
      <c r="AI116" s="54"/>
      <c r="AJ116" s="54"/>
      <c r="AK116" s="54"/>
      <c r="AL116" s="54"/>
      <c r="AM116" s="54"/>
      <c r="AN116" s="54"/>
      <c r="AO116" s="54"/>
    </row>
    <row r="117" spans="1:41" s="29" customFormat="1" ht="9" customHeight="1">
      <c r="A117" s="194"/>
      <c r="B117" s="195"/>
      <c r="C117" s="195"/>
      <c r="D117" s="195"/>
      <c r="E117" s="195"/>
      <c r="F117" s="196"/>
      <c r="G117" s="42"/>
      <c r="H117" s="35"/>
      <c r="I117" s="35"/>
      <c r="J117" s="35"/>
      <c r="K117" s="35"/>
      <c r="L117" s="35"/>
      <c r="M117" s="35"/>
      <c r="N117" s="35"/>
      <c r="O117" s="35"/>
      <c r="P117" s="35"/>
      <c r="Q117" s="35"/>
      <c r="R117" s="35"/>
      <c r="S117" s="35"/>
      <c r="T117" s="35"/>
      <c r="U117" s="35"/>
      <c r="V117" s="35"/>
      <c r="W117" s="35"/>
      <c r="X117" s="35"/>
      <c r="Y117" s="35"/>
      <c r="Z117" s="35"/>
      <c r="AA117" s="54"/>
      <c r="AB117" s="54"/>
      <c r="AC117" s="54"/>
      <c r="AD117" s="54"/>
      <c r="AE117" s="54"/>
      <c r="AF117" s="54"/>
      <c r="AG117" s="54"/>
      <c r="AH117" s="54"/>
      <c r="AI117" s="54"/>
      <c r="AJ117" s="54"/>
      <c r="AK117" s="54"/>
      <c r="AL117" s="54"/>
      <c r="AM117" s="54"/>
      <c r="AN117" s="54"/>
      <c r="AO117" s="54"/>
    </row>
    <row r="118" spans="1:41" s="30" customFormat="1" ht="30">
      <c r="A118" s="197" t="s">
        <v>62</v>
      </c>
      <c r="B118" s="197"/>
      <c r="C118" s="197"/>
      <c r="D118" s="197"/>
      <c r="E118" s="197"/>
      <c r="F118" s="197"/>
      <c r="G118" s="51" t="s">
        <v>235</v>
      </c>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row>
    <row r="119" spans="1:41" s="30" customFormat="1" ht="28.5">
      <c r="A119" s="198" t="s">
        <v>63</v>
      </c>
      <c r="B119" s="198"/>
      <c r="C119" s="198"/>
      <c r="D119" s="174" t="s">
        <v>64</v>
      </c>
      <c r="E119" s="174" t="s">
        <v>65</v>
      </c>
      <c r="F119" s="66" t="s">
        <v>66</v>
      </c>
      <c r="G119" s="53"/>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row>
    <row r="120" spans="1:41" s="29" customFormat="1" ht="60" customHeight="1">
      <c r="A120" s="199" t="s">
        <v>67</v>
      </c>
      <c r="B120" s="200"/>
      <c r="C120" s="201"/>
      <c r="D120" s="24"/>
      <c r="E120" s="24"/>
      <c r="F120" s="25"/>
      <c r="G120" s="186" t="s">
        <v>236</v>
      </c>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c r="AG120" s="54"/>
      <c r="AH120" s="54"/>
      <c r="AI120" s="54"/>
      <c r="AJ120" s="54"/>
      <c r="AK120" s="54"/>
      <c r="AL120" s="54"/>
      <c r="AM120" s="54"/>
      <c r="AN120" s="54"/>
      <c r="AO120" s="54"/>
    </row>
    <row r="121" spans="1:41">
      <c r="A121" s="35"/>
      <c r="B121" s="35"/>
      <c r="C121" s="35"/>
      <c r="D121" s="59"/>
      <c r="E121" s="59"/>
      <c r="F121" s="59"/>
      <c r="G121" s="42"/>
    </row>
    <row r="122" spans="1:41">
      <c r="A122" s="202">
        <v>1</v>
      </c>
      <c r="B122" s="204" t="s">
        <v>68</v>
      </c>
      <c r="C122" s="204"/>
      <c r="D122" s="204"/>
      <c r="E122" s="204"/>
      <c r="F122" s="204"/>
      <c r="G122" s="187" t="s">
        <v>237</v>
      </c>
      <c r="I122" s="44" t="s">
        <v>132</v>
      </c>
    </row>
    <row r="123" spans="1:41" ht="31.5" customHeight="1">
      <c r="A123" s="202"/>
      <c r="B123" s="205" t="s">
        <v>138</v>
      </c>
      <c r="C123" s="205"/>
      <c r="D123" s="205"/>
      <c r="E123" s="205"/>
      <c r="F123" s="22" t="s">
        <v>189</v>
      </c>
      <c r="G123" s="188"/>
      <c r="I123" s="49" t="s">
        <v>189</v>
      </c>
      <c r="J123" s="35" t="s">
        <v>130</v>
      </c>
      <c r="K123" s="55" t="s">
        <v>137</v>
      </c>
    </row>
    <row r="124" spans="1:41" ht="75.75" customHeight="1">
      <c r="A124" s="202"/>
      <c r="B124" s="67" t="s">
        <v>136</v>
      </c>
      <c r="C124" s="203"/>
      <c r="D124" s="203"/>
      <c r="E124" s="203"/>
      <c r="F124" s="203"/>
      <c r="G124" s="189"/>
    </row>
    <row r="125" spans="1:41">
      <c r="A125" s="202">
        <v>2</v>
      </c>
      <c r="B125" s="197" t="s">
        <v>69</v>
      </c>
      <c r="C125" s="197"/>
      <c r="D125" s="197"/>
      <c r="E125" s="197"/>
      <c r="F125" s="197"/>
      <c r="G125" s="187" t="s">
        <v>238</v>
      </c>
    </row>
    <row r="126" spans="1:41" ht="31.5" customHeight="1">
      <c r="A126" s="202"/>
      <c r="B126" s="205" t="s">
        <v>138</v>
      </c>
      <c r="C126" s="205"/>
      <c r="D126" s="205"/>
      <c r="E126" s="205"/>
      <c r="F126" s="22" t="s">
        <v>189</v>
      </c>
      <c r="G126" s="188"/>
    </row>
    <row r="127" spans="1:41" ht="75.75" customHeight="1">
      <c r="A127" s="202"/>
      <c r="B127" s="67" t="s">
        <v>136</v>
      </c>
      <c r="C127" s="203"/>
      <c r="D127" s="203"/>
      <c r="E127" s="203"/>
      <c r="F127" s="203"/>
      <c r="G127" s="189"/>
    </row>
    <row r="128" spans="1:41">
      <c r="A128" s="217">
        <v>3</v>
      </c>
      <c r="B128" s="197" t="s">
        <v>70</v>
      </c>
      <c r="C128" s="197"/>
      <c r="D128" s="197"/>
      <c r="E128" s="197"/>
      <c r="F128" s="197"/>
      <c r="G128" s="187" t="s">
        <v>239</v>
      </c>
    </row>
    <row r="129" spans="1:7" ht="31.5" customHeight="1">
      <c r="A129" s="218"/>
      <c r="B129" s="205" t="s">
        <v>139</v>
      </c>
      <c r="C129" s="205"/>
      <c r="D129" s="205"/>
      <c r="E129" s="205"/>
      <c r="F129" s="22" t="s">
        <v>189</v>
      </c>
      <c r="G129" s="188"/>
    </row>
    <row r="130" spans="1:7" ht="75.75" customHeight="1">
      <c r="A130" s="219"/>
      <c r="B130" s="67" t="s">
        <v>136</v>
      </c>
      <c r="C130" s="203"/>
      <c r="D130" s="203"/>
      <c r="E130" s="203"/>
      <c r="F130" s="203"/>
      <c r="G130" s="189"/>
    </row>
    <row r="131" spans="1:7">
      <c r="A131" s="202">
        <v>4</v>
      </c>
      <c r="B131" s="204" t="s">
        <v>71</v>
      </c>
      <c r="C131" s="204"/>
      <c r="D131" s="204"/>
      <c r="E131" s="204"/>
      <c r="F131" s="204"/>
      <c r="G131" s="42"/>
    </row>
    <row r="132" spans="1:7">
      <c r="A132" s="202"/>
      <c r="B132" s="66" t="s">
        <v>21</v>
      </c>
      <c r="C132" s="220" t="s">
        <v>250</v>
      </c>
      <c r="D132" s="220"/>
      <c r="E132" s="220" t="s">
        <v>72</v>
      </c>
      <c r="F132" s="220"/>
      <c r="G132" s="42"/>
    </row>
    <row r="133" spans="1:7" ht="20.25" customHeight="1">
      <c r="A133" s="202"/>
      <c r="B133" s="68" t="s">
        <v>73</v>
      </c>
      <c r="C133" s="223" t="s">
        <v>74</v>
      </c>
      <c r="D133" s="223"/>
      <c r="E133" s="221">
        <f>D60</f>
        <v>0</v>
      </c>
      <c r="F133" s="222"/>
      <c r="G133" s="42"/>
    </row>
    <row r="134" spans="1:7" ht="18.75" customHeight="1">
      <c r="A134" s="202"/>
      <c r="B134" s="68" t="s">
        <v>75</v>
      </c>
      <c r="C134" s="223" t="s">
        <v>243</v>
      </c>
      <c r="D134" s="223"/>
      <c r="E134" s="221">
        <f>D62</f>
        <v>0</v>
      </c>
      <c r="F134" s="222"/>
      <c r="G134" s="42"/>
    </row>
    <row r="135" spans="1:7" ht="20.25" customHeight="1">
      <c r="A135" s="202"/>
      <c r="B135" s="68" t="s">
        <v>76</v>
      </c>
      <c r="C135" s="223" t="s">
        <v>242</v>
      </c>
      <c r="D135" s="223"/>
      <c r="E135" s="318">
        <v>1</v>
      </c>
      <c r="F135" s="319"/>
      <c r="G135" s="42"/>
    </row>
    <row r="136" spans="1:7" ht="36" customHeight="1">
      <c r="A136" s="202"/>
      <c r="B136" s="68" t="s">
        <v>77</v>
      </c>
      <c r="C136" s="223" t="s">
        <v>244</v>
      </c>
      <c r="D136" s="223"/>
      <c r="E136" s="320"/>
      <c r="F136" s="320"/>
      <c r="G136" s="56" t="s">
        <v>240</v>
      </c>
    </row>
    <row r="137" spans="1:7">
      <c r="A137" s="202"/>
      <c r="B137" s="69"/>
      <c r="C137" s="312" t="s">
        <v>245</v>
      </c>
      <c r="D137" s="312"/>
      <c r="E137" s="314"/>
      <c r="F137" s="315"/>
    </row>
    <row r="138" spans="1:7" ht="34.5" customHeight="1">
      <c r="A138" s="202"/>
      <c r="B138" s="70" t="s">
        <v>247</v>
      </c>
      <c r="C138" s="313" t="s">
        <v>246</v>
      </c>
      <c r="D138" s="313"/>
      <c r="E138" s="316"/>
      <c r="F138" s="317"/>
    </row>
    <row r="139" spans="1:7">
      <c r="A139" s="202"/>
      <c r="B139" s="71"/>
      <c r="C139" s="312" t="s">
        <v>248</v>
      </c>
      <c r="D139" s="312"/>
      <c r="E139" s="314"/>
      <c r="F139" s="315"/>
    </row>
    <row r="140" spans="1:7" ht="33.75" customHeight="1">
      <c r="A140" s="202"/>
      <c r="B140" s="70" t="s">
        <v>249</v>
      </c>
      <c r="C140" s="313" t="s">
        <v>246</v>
      </c>
      <c r="D140" s="313"/>
      <c r="E140" s="316"/>
      <c r="F140" s="317"/>
    </row>
    <row r="141" spans="1:7">
      <c r="A141" s="35"/>
      <c r="B141" s="35"/>
      <c r="C141" s="35"/>
      <c r="D141" s="59"/>
      <c r="E141" s="59"/>
      <c r="F141" s="59"/>
    </row>
    <row r="142" spans="1:7">
      <c r="A142" s="35"/>
      <c r="B142" s="35"/>
      <c r="C142" s="35"/>
      <c r="D142" s="59"/>
      <c r="E142" s="59"/>
      <c r="F142" s="59"/>
    </row>
    <row r="143" spans="1:7">
      <c r="A143" s="297" t="s">
        <v>154</v>
      </c>
      <c r="B143" s="297"/>
      <c r="C143" s="35"/>
      <c r="D143" s="59"/>
      <c r="E143" s="298" t="s">
        <v>153</v>
      </c>
      <c r="F143" s="298"/>
    </row>
    <row r="144" spans="1:7">
      <c r="A144" s="299"/>
      <c r="B144" s="299"/>
      <c r="C144" s="299"/>
      <c r="D144" s="299"/>
      <c r="E144" s="300"/>
      <c r="F144" s="300"/>
    </row>
    <row r="145" spans="1:6">
      <c r="A145" s="35"/>
      <c r="B145" s="35"/>
      <c r="C145" s="35"/>
      <c r="D145" s="59"/>
      <c r="E145" s="59"/>
      <c r="F145" s="59"/>
    </row>
    <row r="146" spans="1:6">
      <c r="A146" s="35"/>
      <c r="B146" s="35"/>
      <c r="C146" s="35"/>
      <c r="D146" s="59"/>
      <c r="E146" s="59"/>
      <c r="F146" s="59"/>
    </row>
    <row r="147" spans="1:6">
      <c r="A147" s="35"/>
      <c r="B147" s="35"/>
      <c r="C147" s="35"/>
      <c r="D147" s="59"/>
      <c r="E147" s="59"/>
      <c r="F147" s="59"/>
    </row>
    <row r="148" spans="1:6">
      <c r="A148" s="35"/>
      <c r="B148" s="35"/>
      <c r="C148" s="35"/>
      <c r="D148" s="59"/>
      <c r="E148" s="59"/>
      <c r="F148" s="59"/>
    </row>
    <row r="149" spans="1:6">
      <c r="A149" s="35"/>
      <c r="B149" s="35"/>
      <c r="C149" s="35"/>
      <c r="D149" s="59"/>
      <c r="E149" s="59"/>
      <c r="F149" s="59"/>
    </row>
    <row r="150" spans="1:6">
      <c r="A150" s="35"/>
      <c r="B150" s="35"/>
      <c r="C150" s="35"/>
      <c r="D150" s="59"/>
      <c r="E150" s="59"/>
      <c r="F150" s="59"/>
    </row>
    <row r="151" spans="1:6">
      <c r="A151" s="35"/>
      <c r="B151" s="35"/>
      <c r="C151" s="35"/>
      <c r="D151" s="59"/>
      <c r="E151" s="59"/>
      <c r="F151" s="59"/>
    </row>
    <row r="152" spans="1:6">
      <c r="A152" s="35"/>
      <c r="B152" s="35"/>
      <c r="C152" s="35"/>
      <c r="D152" s="59"/>
      <c r="E152" s="59"/>
      <c r="F152" s="59"/>
    </row>
    <row r="153" spans="1:6">
      <c r="A153" s="35"/>
      <c r="B153" s="35"/>
      <c r="C153" s="35"/>
      <c r="D153" s="59"/>
      <c r="E153" s="59"/>
      <c r="F153" s="59"/>
    </row>
    <row r="154" spans="1:6">
      <c r="A154" s="35"/>
      <c r="B154" s="35"/>
      <c r="C154" s="35"/>
      <c r="D154" s="59"/>
      <c r="E154" s="59"/>
      <c r="F154" s="59"/>
    </row>
    <row r="155" spans="1:6">
      <c r="A155" s="35"/>
      <c r="B155" s="35"/>
      <c r="C155" s="35"/>
      <c r="D155" s="59"/>
      <c r="E155" s="59"/>
      <c r="F155" s="59"/>
    </row>
    <row r="156" spans="1:6">
      <c r="A156" s="35"/>
      <c r="B156" s="35"/>
      <c r="C156" s="35"/>
      <c r="D156" s="59"/>
      <c r="E156" s="59"/>
      <c r="F156" s="59"/>
    </row>
    <row r="157" spans="1:6">
      <c r="A157" s="35"/>
      <c r="B157" s="35"/>
      <c r="C157" s="35"/>
      <c r="D157" s="59"/>
      <c r="E157" s="59"/>
      <c r="F157" s="59"/>
    </row>
    <row r="158" spans="1:6">
      <c r="A158" s="35"/>
      <c r="B158" s="35"/>
      <c r="C158" s="35"/>
      <c r="D158" s="59"/>
      <c r="E158" s="59"/>
      <c r="F158" s="59"/>
    </row>
    <row r="159" spans="1:6">
      <c r="A159" s="35"/>
      <c r="B159" s="35"/>
      <c r="C159" s="35"/>
      <c r="D159" s="59"/>
      <c r="E159" s="59"/>
      <c r="F159" s="59"/>
    </row>
    <row r="160" spans="1:6">
      <c r="A160" s="35"/>
      <c r="B160" s="35"/>
      <c r="C160" s="35"/>
      <c r="D160" s="59"/>
      <c r="E160" s="59"/>
      <c r="F160" s="59"/>
    </row>
    <row r="161" spans="1:6">
      <c r="A161" s="35"/>
      <c r="B161" s="35"/>
      <c r="C161" s="35"/>
      <c r="D161" s="59"/>
      <c r="E161" s="59"/>
      <c r="F161" s="59"/>
    </row>
    <row r="162" spans="1:6">
      <c r="A162" s="35"/>
      <c r="B162" s="35"/>
      <c r="C162" s="35"/>
      <c r="D162" s="59"/>
      <c r="E162" s="59"/>
      <c r="F162" s="59"/>
    </row>
    <row r="163" spans="1:6">
      <c r="A163" s="35"/>
      <c r="B163" s="35"/>
      <c r="C163" s="35"/>
      <c r="D163" s="59"/>
      <c r="E163" s="59"/>
      <c r="F163" s="59"/>
    </row>
    <row r="164" spans="1:6">
      <c r="A164" s="35"/>
      <c r="B164" s="35"/>
      <c r="C164" s="35"/>
      <c r="D164" s="59"/>
      <c r="E164" s="59"/>
      <c r="F164" s="59"/>
    </row>
    <row r="165" spans="1:6">
      <c r="A165" s="35"/>
      <c r="B165" s="35"/>
      <c r="C165" s="35"/>
      <c r="D165" s="59"/>
      <c r="E165" s="59"/>
      <c r="F165" s="59"/>
    </row>
    <row r="166" spans="1:6">
      <c r="A166" s="35"/>
      <c r="B166" s="35"/>
      <c r="C166" s="35"/>
      <c r="D166" s="59"/>
      <c r="E166" s="59"/>
      <c r="F166" s="59"/>
    </row>
    <row r="167" spans="1:6">
      <c r="A167" s="35"/>
      <c r="B167" s="35"/>
      <c r="C167" s="35"/>
      <c r="D167" s="59"/>
      <c r="E167" s="59"/>
      <c r="F167" s="59"/>
    </row>
    <row r="168" spans="1:6">
      <c r="A168" s="35"/>
      <c r="B168" s="35"/>
      <c r="C168" s="35"/>
      <c r="D168" s="59"/>
      <c r="E168" s="59"/>
      <c r="F168" s="59"/>
    </row>
    <row r="169" spans="1:6">
      <c r="A169" s="35"/>
      <c r="B169" s="35"/>
      <c r="C169" s="35"/>
      <c r="D169" s="59"/>
      <c r="E169" s="59"/>
      <c r="F169" s="59"/>
    </row>
    <row r="170" spans="1:6">
      <c r="A170" s="35"/>
      <c r="B170" s="35"/>
      <c r="C170" s="35"/>
      <c r="D170" s="59"/>
      <c r="E170" s="59"/>
      <c r="F170" s="59"/>
    </row>
    <row r="171" spans="1:6">
      <c r="A171" s="35"/>
      <c r="B171" s="35"/>
      <c r="C171" s="35"/>
      <c r="D171" s="59"/>
      <c r="E171" s="59"/>
      <c r="F171" s="59"/>
    </row>
    <row r="172" spans="1:6">
      <c r="A172" s="35"/>
      <c r="B172" s="35"/>
      <c r="C172" s="35"/>
      <c r="D172" s="59"/>
      <c r="E172" s="59"/>
      <c r="F172" s="59"/>
    </row>
    <row r="173" spans="1:6">
      <c r="A173" s="35"/>
      <c r="B173" s="35"/>
      <c r="C173" s="35"/>
      <c r="D173" s="59"/>
      <c r="E173" s="59"/>
      <c r="F173" s="59"/>
    </row>
    <row r="174" spans="1:6">
      <c r="A174" s="35"/>
      <c r="B174" s="35"/>
      <c r="C174" s="35"/>
      <c r="D174" s="59"/>
      <c r="E174" s="59"/>
      <c r="F174" s="59"/>
    </row>
    <row r="175" spans="1:6">
      <c r="A175" s="35"/>
      <c r="B175" s="35"/>
      <c r="C175" s="35"/>
      <c r="D175" s="59"/>
      <c r="E175" s="59"/>
      <c r="F175" s="59"/>
    </row>
    <row r="176" spans="1:6">
      <c r="A176" s="35"/>
      <c r="B176" s="35"/>
      <c r="C176" s="35"/>
      <c r="D176" s="59"/>
      <c r="E176" s="59"/>
      <c r="F176" s="59"/>
    </row>
    <row r="177" spans="1:6">
      <c r="A177" s="35"/>
      <c r="B177" s="35"/>
      <c r="C177" s="35"/>
      <c r="D177" s="59"/>
      <c r="E177" s="59"/>
      <c r="F177" s="59"/>
    </row>
    <row r="178" spans="1:6">
      <c r="A178" s="35"/>
      <c r="B178" s="35"/>
      <c r="C178" s="35"/>
      <c r="D178" s="59"/>
      <c r="E178" s="59"/>
      <c r="F178" s="59"/>
    </row>
    <row r="179" spans="1:6">
      <c r="A179" s="35"/>
      <c r="B179" s="35"/>
      <c r="C179" s="35"/>
      <c r="D179" s="59"/>
      <c r="E179" s="59"/>
      <c r="F179" s="59"/>
    </row>
    <row r="180" spans="1:6">
      <c r="A180" s="35"/>
      <c r="B180" s="35"/>
      <c r="C180" s="35"/>
      <c r="D180" s="59"/>
      <c r="E180" s="59"/>
      <c r="F180" s="59"/>
    </row>
    <row r="181" spans="1:6">
      <c r="A181" s="35"/>
      <c r="B181" s="35"/>
      <c r="C181" s="35"/>
      <c r="D181" s="59"/>
      <c r="E181" s="59"/>
      <c r="F181" s="59"/>
    </row>
    <row r="182" spans="1:6">
      <c r="A182" s="35"/>
      <c r="B182" s="35"/>
      <c r="C182" s="35"/>
      <c r="D182" s="59"/>
      <c r="E182" s="59"/>
      <c r="F182" s="59"/>
    </row>
    <row r="183" spans="1:6">
      <c r="A183" s="35"/>
      <c r="B183" s="35"/>
      <c r="C183" s="35"/>
      <c r="D183" s="59"/>
      <c r="E183" s="59"/>
      <c r="F183" s="59"/>
    </row>
    <row r="184" spans="1:6">
      <c r="A184" s="35"/>
      <c r="B184" s="35"/>
      <c r="C184" s="35"/>
      <c r="D184" s="59"/>
      <c r="E184" s="59"/>
      <c r="F184" s="59"/>
    </row>
    <row r="185" spans="1:6">
      <c r="A185" s="35"/>
      <c r="B185" s="35"/>
      <c r="C185" s="35"/>
      <c r="D185" s="59"/>
      <c r="E185" s="59"/>
      <c r="F185" s="59"/>
    </row>
    <row r="186" spans="1:6">
      <c r="A186" s="35"/>
      <c r="B186" s="35"/>
      <c r="C186" s="35"/>
      <c r="D186" s="59"/>
      <c r="E186" s="59"/>
      <c r="F186" s="59"/>
    </row>
    <row r="187" spans="1:6">
      <c r="A187" s="35"/>
      <c r="B187" s="35"/>
      <c r="C187" s="35"/>
      <c r="D187" s="59"/>
      <c r="E187" s="59"/>
      <c r="F187" s="59"/>
    </row>
    <row r="188" spans="1:6">
      <c r="A188" s="35"/>
      <c r="B188" s="35"/>
      <c r="C188" s="35"/>
      <c r="D188" s="59"/>
      <c r="E188" s="59"/>
      <c r="F188" s="59"/>
    </row>
    <row r="189" spans="1:6">
      <c r="A189" s="35"/>
      <c r="B189" s="35"/>
      <c r="C189" s="35"/>
      <c r="D189" s="59"/>
      <c r="E189" s="59"/>
      <c r="F189" s="59"/>
    </row>
    <row r="190" spans="1:6">
      <c r="A190" s="35"/>
      <c r="B190" s="35"/>
      <c r="C190" s="35"/>
      <c r="D190" s="59"/>
      <c r="E190" s="59"/>
      <c r="F190" s="59"/>
    </row>
    <row r="191" spans="1:6">
      <c r="A191" s="35"/>
      <c r="B191" s="35"/>
      <c r="C191" s="35"/>
      <c r="D191" s="59"/>
      <c r="E191" s="59"/>
      <c r="F191" s="59"/>
    </row>
    <row r="192" spans="1:6">
      <c r="A192" s="35"/>
      <c r="B192" s="35"/>
      <c r="C192" s="35"/>
      <c r="D192" s="59"/>
      <c r="E192" s="59"/>
      <c r="F192" s="59"/>
    </row>
    <row r="193" spans="1:6">
      <c r="A193" s="35"/>
      <c r="B193" s="35"/>
      <c r="C193" s="35"/>
      <c r="D193" s="59"/>
      <c r="E193" s="59"/>
      <c r="F193" s="59"/>
    </row>
    <row r="194" spans="1:6">
      <c r="A194" s="35"/>
      <c r="B194" s="35"/>
      <c r="C194" s="35"/>
      <c r="D194" s="59"/>
      <c r="E194" s="59"/>
      <c r="F194" s="59"/>
    </row>
    <row r="195" spans="1:6">
      <c r="A195" s="35"/>
      <c r="B195" s="35"/>
      <c r="C195" s="35"/>
      <c r="D195" s="59"/>
      <c r="E195" s="59"/>
      <c r="F195" s="59"/>
    </row>
    <row r="196" spans="1:6">
      <c r="A196" s="35"/>
      <c r="B196" s="35"/>
      <c r="C196" s="35"/>
      <c r="D196" s="59"/>
      <c r="E196" s="59"/>
      <c r="F196" s="59"/>
    </row>
    <row r="197" spans="1:6">
      <c r="A197" s="35"/>
      <c r="B197" s="35"/>
      <c r="C197" s="35"/>
      <c r="D197" s="59"/>
      <c r="E197" s="59"/>
      <c r="F197" s="59"/>
    </row>
    <row r="198" spans="1:6">
      <c r="A198" s="35"/>
      <c r="B198" s="35"/>
      <c r="C198" s="35"/>
      <c r="D198" s="59"/>
      <c r="E198" s="59"/>
      <c r="F198" s="59"/>
    </row>
    <row r="199" spans="1:6">
      <c r="A199" s="35"/>
      <c r="B199" s="35"/>
      <c r="C199" s="35"/>
      <c r="D199" s="59"/>
      <c r="E199" s="59"/>
      <c r="F199" s="59"/>
    </row>
    <row r="200" spans="1:6">
      <c r="A200" s="35"/>
      <c r="B200" s="35"/>
      <c r="C200" s="35"/>
      <c r="D200" s="59"/>
      <c r="E200" s="59"/>
      <c r="F200" s="59"/>
    </row>
    <row r="201" spans="1:6">
      <c r="A201" s="35"/>
      <c r="B201" s="35"/>
      <c r="C201" s="35"/>
      <c r="D201" s="59"/>
      <c r="E201" s="59"/>
      <c r="F201" s="59"/>
    </row>
    <row r="202" spans="1:6">
      <c r="A202" s="35"/>
      <c r="B202" s="35"/>
      <c r="C202" s="35"/>
      <c r="D202" s="59"/>
      <c r="E202" s="59"/>
      <c r="F202" s="59"/>
    </row>
    <row r="203" spans="1:6">
      <c r="A203" s="35"/>
      <c r="B203" s="35"/>
      <c r="C203" s="35"/>
      <c r="D203" s="59"/>
      <c r="E203" s="59"/>
      <c r="F203" s="59"/>
    </row>
    <row r="204" spans="1:6">
      <c r="A204" s="35"/>
      <c r="B204" s="35"/>
      <c r="C204" s="35"/>
      <c r="D204" s="59"/>
      <c r="E204" s="59"/>
      <c r="F204" s="59"/>
    </row>
    <row r="205" spans="1:6">
      <c r="A205" s="35"/>
      <c r="B205" s="35"/>
      <c r="C205" s="35"/>
      <c r="D205" s="59"/>
      <c r="E205" s="59"/>
      <c r="F205" s="59"/>
    </row>
    <row r="206" spans="1:6">
      <c r="A206" s="35"/>
      <c r="B206" s="35"/>
      <c r="C206" s="35"/>
      <c r="D206" s="59"/>
      <c r="E206" s="59"/>
      <c r="F206" s="59"/>
    </row>
    <row r="207" spans="1:6">
      <c r="A207" s="35"/>
      <c r="B207" s="35"/>
      <c r="C207" s="35"/>
      <c r="D207" s="59"/>
      <c r="E207" s="59"/>
      <c r="F207" s="59"/>
    </row>
    <row r="208" spans="1:6">
      <c r="A208" s="35"/>
      <c r="B208" s="35"/>
      <c r="C208" s="35"/>
      <c r="D208" s="59"/>
      <c r="E208" s="59"/>
      <c r="F208" s="59"/>
    </row>
    <row r="209" spans="1:6">
      <c r="A209" s="35"/>
      <c r="B209" s="35"/>
      <c r="C209" s="35"/>
      <c r="D209" s="59"/>
      <c r="E209" s="59"/>
      <c r="F209" s="59"/>
    </row>
    <row r="210" spans="1:6">
      <c r="A210" s="35"/>
      <c r="B210" s="35"/>
      <c r="C210" s="35"/>
      <c r="D210" s="59"/>
      <c r="E210" s="59"/>
      <c r="F210" s="59"/>
    </row>
    <row r="211" spans="1:6">
      <c r="A211" s="35"/>
      <c r="B211" s="35"/>
      <c r="C211" s="35"/>
      <c r="D211" s="59"/>
      <c r="E211" s="59"/>
      <c r="F211" s="59"/>
    </row>
    <row r="212" spans="1:6">
      <c r="A212" s="35"/>
      <c r="B212" s="35"/>
      <c r="C212" s="35"/>
      <c r="D212" s="59"/>
      <c r="E212" s="59"/>
      <c r="F212" s="59"/>
    </row>
    <row r="213" spans="1:6">
      <c r="A213" s="35"/>
      <c r="B213" s="35"/>
      <c r="C213" s="35"/>
      <c r="D213" s="59"/>
      <c r="E213" s="59"/>
      <c r="F213" s="59"/>
    </row>
    <row r="214" spans="1:6">
      <c r="A214" s="35"/>
      <c r="B214" s="35"/>
      <c r="C214" s="35"/>
      <c r="D214" s="59"/>
      <c r="E214" s="59"/>
      <c r="F214" s="59"/>
    </row>
    <row r="215" spans="1:6">
      <c r="A215" s="35"/>
      <c r="B215" s="35"/>
      <c r="C215" s="35"/>
      <c r="D215" s="59"/>
      <c r="E215" s="59"/>
      <c r="F215" s="59"/>
    </row>
    <row r="216" spans="1:6">
      <c r="A216" s="35"/>
      <c r="B216" s="35"/>
      <c r="C216" s="35"/>
      <c r="D216" s="59"/>
      <c r="E216" s="59"/>
      <c r="F216" s="59"/>
    </row>
    <row r="217" spans="1:6">
      <c r="A217" s="35"/>
      <c r="B217" s="35"/>
      <c r="C217" s="35"/>
      <c r="D217" s="59"/>
      <c r="E217" s="59"/>
      <c r="F217" s="59"/>
    </row>
    <row r="218" spans="1:6">
      <c r="A218" s="35"/>
      <c r="B218" s="35"/>
      <c r="C218" s="35"/>
      <c r="D218" s="59"/>
      <c r="E218" s="59"/>
      <c r="F218" s="59"/>
    </row>
    <row r="219" spans="1:6">
      <c r="A219" s="35"/>
      <c r="B219" s="35"/>
      <c r="C219" s="35"/>
      <c r="D219" s="59"/>
      <c r="E219" s="59"/>
      <c r="F219" s="59"/>
    </row>
  </sheetData>
  <sheetProtection password="CD20" sheet="1" formatCells="0"/>
  <dataConsolidate/>
  <mergeCells count="210">
    <mergeCell ref="A143:B143"/>
    <mergeCell ref="E143:F143"/>
    <mergeCell ref="A144:B144"/>
    <mergeCell ref="C144:D144"/>
    <mergeCell ref="E144:F144"/>
    <mergeCell ref="B102:F104"/>
    <mergeCell ref="A102:A104"/>
    <mergeCell ref="B105:F107"/>
    <mergeCell ref="A105:A107"/>
    <mergeCell ref="C137:D137"/>
    <mergeCell ref="C138:D138"/>
    <mergeCell ref="C139:D139"/>
    <mergeCell ref="C140:D140"/>
    <mergeCell ref="A131:A140"/>
    <mergeCell ref="E137:F137"/>
    <mergeCell ref="E139:F139"/>
    <mergeCell ref="E138:F138"/>
    <mergeCell ref="E140:F140"/>
    <mergeCell ref="E135:F135"/>
    <mergeCell ref="E136:F136"/>
    <mergeCell ref="C135:D135"/>
    <mergeCell ref="C136:D136"/>
    <mergeCell ref="B126:E126"/>
    <mergeCell ref="C127:F127"/>
    <mergeCell ref="E1:F1"/>
    <mergeCell ref="A2:F2"/>
    <mergeCell ref="A22:F22"/>
    <mergeCell ref="A116:B116"/>
    <mergeCell ref="C115:D115"/>
    <mergeCell ref="E115:F115"/>
    <mergeCell ref="C116:D116"/>
    <mergeCell ref="E116:F116"/>
    <mergeCell ref="A63:C63"/>
    <mergeCell ref="B89:D89"/>
    <mergeCell ref="B90:D90"/>
    <mergeCell ref="B73:D73"/>
    <mergeCell ref="B74:D74"/>
    <mergeCell ref="D66:F66"/>
    <mergeCell ref="D67:F67"/>
    <mergeCell ref="D68:F68"/>
    <mergeCell ref="D69:F69"/>
    <mergeCell ref="A68:C68"/>
    <mergeCell ref="A69:C69"/>
    <mergeCell ref="A70:F70"/>
    <mergeCell ref="B84:D84"/>
    <mergeCell ref="B85:D85"/>
    <mergeCell ref="B86:D86"/>
    <mergeCell ref="B87:D87"/>
    <mergeCell ref="B88:D88"/>
    <mergeCell ref="B75:D75"/>
    <mergeCell ref="B76:D76"/>
    <mergeCell ref="B77:D77"/>
    <mergeCell ref="B82:D82"/>
    <mergeCell ref="B78:D78"/>
    <mergeCell ref="B79:D79"/>
    <mergeCell ref="B80:D80"/>
    <mergeCell ref="B83:D83"/>
    <mergeCell ref="B81:D81"/>
    <mergeCell ref="A62:C62"/>
    <mergeCell ref="D62:F62"/>
    <mergeCell ref="A64:C64"/>
    <mergeCell ref="A67:C67"/>
    <mergeCell ref="A65:C65"/>
    <mergeCell ref="A66:C66"/>
    <mergeCell ref="D63:F63"/>
    <mergeCell ref="D65:F65"/>
    <mergeCell ref="D59:F59"/>
    <mergeCell ref="A60:C60"/>
    <mergeCell ref="D60:F60"/>
    <mergeCell ref="A61:C61"/>
    <mergeCell ref="D61:F61"/>
    <mergeCell ref="D56:F56"/>
    <mergeCell ref="A57:C57"/>
    <mergeCell ref="A59:C59"/>
    <mergeCell ref="D57:F57"/>
    <mergeCell ref="D58:F58"/>
    <mergeCell ref="A53:C53"/>
    <mergeCell ref="A54:C54"/>
    <mergeCell ref="A58:C58"/>
    <mergeCell ref="A55:C55"/>
    <mergeCell ref="D53:F53"/>
    <mergeCell ref="A56:C56"/>
    <mergeCell ref="A47:F47"/>
    <mergeCell ref="A45:C45"/>
    <mergeCell ref="A37:C37"/>
    <mergeCell ref="D37:F37"/>
    <mergeCell ref="D40:F40"/>
    <mergeCell ref="D41:F41"/>
    <mergeCell ref="D42:F42"/>
    <mergeCell ref="D43:F43"/>
    <mergeCell ref="D44:F44"/>
    <mergeCell ref="D45:F45"/>
    <mergeCell ref="D39:F39"/>
    <mergeCell ref="A40:C40"/>
    <mergeCell ref="A41:C41"/>
    <mergeCell ref="A42:C42"/>
    <mergeCell ref="A43:C43"/>
    <mergeCell ref="A44:C44"/>
    <mergeCell ref="A39:C39"/>
    <mergeCell ref="D36:F36"/>
    <mergeCell ref="D29:F29"/>
    <mergeCell ref="D30:F30"/>
    <mergeCell ref="D31:F31"/>
    <mergeCell ref="D32:F32"/>
    <mergeCell ref="D33:F33"/>
    <mergeCell ref="D34:F34"/>
    <mergeCell ref="D18:F18"/>
    <mergeCell ref="D19:F19"/>
    <mergeCell ref="D20:F20"/>
    <mergeCell ref="D21:F21"/>
    <mergeCell ref="D23:F23"/>
    <mergeCell ref="D24:F24"/>
    <mergeCell ref="D25:F25"/>
    <mergeCell ref="D26:F26"/>
    <mergeCell ref="D28:F28"/>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11:F11"/>
    <mergeCell ref="A11:C11"/>
    <mergeCell ref="A46:C46"/>
    <mergeCell ref="D46:F46"/>
    <mergeCell ref="D64:F64"/>
    <mergeCell ref="B100:F100"/>
    <mergeCell ref="B101:F101"/>
    <mergeCell ref="B108:F108"/>
    <mergeCell ref="A92:F92"/>
    <mergeCell ref="A93:F93"/>
    <mergeCell ref="B94:F94"/>
    <mergeCell ref="B95:F95"/>
    <mergeCell ref="B96:F96"/>
    <mergeCell ref="B97:F97"/>
    <mergeCell ref="B98:F98"/>
    <mergeCell ref="B99:F99"/>
    <mergeCell ref="A38:F38"/>
    <mergeCell ref="A23:C23"/>
    <mergeCell ref="A21:C21"/>
    <mergeCell ref="A20:C20"/>
    <mergeCell ref="A19:C19"/>
    <mergeCell ref="A18:C18"/>
    <mergeCell ref="D35:F35"/>
    <mergeCell ref="A49:F49"/>
    <mergeCell ref="A125:A127"/>
    <mergeCell ref="B129:E129"/>
    <mergeCell ref="C130:F130"/>
    <mergeCell ref="A128:A130"/>
    <mergeCell ref="E132:F132"/>
    <mergeCell ref="E133:F133"/>
    <mergeCell ref="E134:F134"/>
    <mergeCell ref="C132:D132"/>
    <mergeCell ref="C133:D133"/>
    <mergeCell ref="C134:D134"/>
    <mergeCell ref="B125:F125"/>
    <mergeCell ref="B128:F128"/>
    <mergeCell ref="B131:F131"/>
    <mergeCell ref="A48:F48"/>
    <mergeCell ref="A117:F117"/>
    <mergeCell ref="A118:F118"/>
    <mergeCell ref="A119:C119"/>
    <mergeCell ref="A120:C120"/>
    <mergeCell ref="A122:A124"/>
    <mergeCell ref="C124:F124"/>
    <mergeCell ref="B122:F122"/>
    <mergeCell ref="B123:E123"/>
    <mergeCell ref="A72:F72"/>
    <mergeCell ref="A115:B115"/>
    <mergeCell ref="B109:E109"/>
    <mergeCell ref="B110:F110"/>
    <mergeCell ref="A111:F111"/>
    <mergeCell ref="B112:F112"/>
    <mergeCell ref="B113:F113"/>
    <mergeCell ref="B114:F114"/>
    <mergeCell ref="A50:F50"/>
    <mergeCell ref="A51:C51"/>
    <mergeCell ref="A52:C52"/>
    <mergeCell ref="D51:F51"/>
    <mergeCell ref="D52:F52"/>
    <mergeCell ref="D54:F54"/>
    <mergeCell ref="D55:F55"/>
    <mergeCell ref="G125:G127"/>
    <mergeCell ref="G128:G130"/>
    <mergeCell ref="G28:G36"/>
    <mergeCell ref="G44:G45"/>
    <mergeCell ref="G72:G73"/>
    <mergeCell ref="G75:G76"/>
    <mergeCell ref="G78:G80"/>
    <mergeCell ref="G83:G88"/>
    <mergeCell ref="G108:G109"/>
    <mergeCell ref="G122:G124"/>
  </mergeCells>
  <conditionalFormatting sqref="F75">
    <cfRule type="cellIs" dxfId="14" priority="21" operator="equal">
      <formula>"ДА"</formula>
    </cfRule>
  </conditionalFormatting>
  <conditionalFormatting sqref="F84:F85">
    <cfRule type="cellIs" dxfId="13" priority="13" operator="equal">
      <formula>"ДА"</formula>
    </cfRule>
  </conditionalFormatting>
  <conditionalFormatting sqref="F86">
    <cfRule type="cellIs" dxfId="12" priority="12" operator="equal">
      <formula>"ДА"</formula>
    </cfRule>
  </conditionalFormatting>
  <conditionalFormatting sqref="F87">
    <cfRule type="cellIs" dxfId="11" priority="11" operator="equal">
      <formula>"ДА"</formula>
    </cfRule>
  </conditionalFormatting>
  <conditionalFormatting sqref="F76">
    <cfRule type="cellIs" dxfId="10" priority="7" operator="equal">
      <formula>"ДА"</formula>
    </cfRule>
  </conditionalFormatting>
  <conditionalFormatting sqref="F78">
    <cfRule type="cellIs" dxfId="9" priority="6" operator="equal">
      <formula>"ДА"</formula>
    </cfRule>
  </conditionalFormatting>
  <conditionalFormatting sqref="F79">
    <cfRule type="cellIs" dxfId="8" priority="5" operator="equal">
      <formula>"ДА"</formula>
    </cfRule>
  </conditionalFormatting>
  <conditionalFormatting sqref="F80">
    <cfRule type="cellIs" dxfId="7" priority="4" operator="equal">
      <formula>"ДА"</formula>
    </cfRule>
  </conditionalFormatting>
  <conditionalFormatting sqref="F81">
    <cfRule type="cellIs" dxfId="6" priority="3" operator="equal">
      <formula>"ДА"</formula>
    </cfRule>
  </conditionalFormatting>
  <conditionalFormatting sqref="F83">
    <cfRule type="cellIs" dxfId="5" priority="2" operator="equal">
      <formula>"ДА"</formula>
    </cfRule>
  </conditionalFormatting>
  <conditionalFormatting sqref="F88">
    <cfRule type="cellIs" dxfId="4" priority="1" operator="equal">
      <formula>"ДА"</formula>
    </cfRule>
  </conditionalFormatting>
  <dataValidations xWindow="315" yWindow="549" count="6">
    <dataValidation type="list" allowBlank="1" showInputMessage="1" showErrorMessage="1" sqref="F123 F126 F129">
      <formula1>$I$123:$K$123</formula1>
    </dataValidation>
    <dataValidation type="list" allowBlank="1" showInputMessage="1" showErrorMessage="1" sqref="F109">
      <formula1>$I$110:$K$110</formula1>
    </dataValidation>
    <dataValidation type="list" allowBlank="1" showInputMessage="1" showErrorMessage="1" sqref="F75:F76 F83:F88 F78:F81">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1 000 000 евро без ДДС. (1 955 830 лв.)" prompt="До левовата равностойност на 1 000 000 евро без ДДС. (1 955 830 лв.)" sqref="D60:F60">
      <formula1>0</formula1>
      <formula2>1955830</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5" fitToHeight="5" orientation="portrait" horizontalDpi="4294967294" verticalDpi="4294967294" r:id="rId1"/>
  <headerFooter>
    <oddFooter>&amp;R стр. &amp;P от &amp;N</oddFooter>
  </headerFooter>
  <rowBreaks count="1" manualBreakCount="1">
    <brk id="110" max="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350"/>
  <sheetViews>
    <sheetView zoomScale="70" zoomScaleNormal="70" workbookViewId="0">
      <selection activeCell="BR89" sqref="BR89"/>
    </sheetView>
  </sheetViews>
  <sheetFormatPr defaultRowHeight="15"/>
  <cols>
    <col min="1" max="1" width="9.140625" style="166" customWidth="1"/>
    <col min="2" max="2" width="64.85546875" style="167" customWidth="1"/>
    <col min="3" max="3" width="46.85546875" style="167" customWidth="1"/>
    <col min="4" max="4" width="46.140625" style="167" customWidth="1"/>
    <col min="5" max="5" width="9.85546875" style="167" customWidth="1"/>
    <col min="6" max="6" width="14.7109375" style="167" customWidth="1"/>
    <col min="7" max="10" width="18.7109375" style="167" customWidth="1"/>
    <col min="11" max="11" width="17.5703125" style="167" customWidth="1"/>
    <col min="12" max="12" width="22.7109375" style="167" customWidth="1"/>
    <col min="13" max="13" width="16" style="167" customWidth="1"/>
    <col min="14" max="14" width="14.28515625" style="167" customWidth="1"/>
    <col min="15" max="15" width="13.7109375" style="167" customWidth="1"/>
    <col min="16" max="16" width="12.5703125" style="167" customWidth="1"/>
    <col min="17" max="17" width="9.7109375" style="167" customWidth="1"/>
    <col min="18" max="18" width="13.5703125" style="167" customWidth="1"/>
    <col min="19" max="19" width="14.28515625" style="167" customWidth="1"/>
    <col min="20" max="20" width="15.5703125" style="167" customWidth="1"/>
    <col min="21" max="21" width="14.5703125" style="167" customWidth="1"/>
    <col min="22" max="22" width="15.5703125" style="167" customWidth="1"/>
    <col min="23" max="23" width="17.5703125" style="167" customWidth="1"/>
    <col min="24" max="24" width="15.85546875" style="167" customWidth="1"/>
    <col min="25" max="25" width="14.7109375" style="167" customWidth="1"/>
    <col min="26" max="26" width="13" style="167" customWidth="1"/>
    <col min="27" max="27" width="15" style="167" customWidth="1"/>
    <col min="28" max="28" width="14.5703125" style="167" customWidth="1"/>
    <col min="29" max="29" width="23.28515625" style="167" customWidth="1"/>
    <col min="30" max="69" width="9.140625" style="72"/>
    <col min="70" max="256" width="9.140625" style="167"/>
    <col min="257" max="257" width="9.140625" style="167" customWidth="1"/>
    <col min="258" max="258" width="64.85546875" style="167" customWidth="1"/>
    <col min="259" max="259" width="46.85546875" style="167" customWidth="1"/>
    <col min="260" max="260" width="46.140625" style="167" customWidth="1"/>
    <col min="261" max="261" width="9.85546875" style="167" customWidth="1"/>
    <col min="262" max="262" width="14.7109375" style="167" customWidth="1"/>
    <col min="263" max="266" width="18.7109375" style="167" customWidth="1"/>
    <col min="267" max="267" width="17.5703125" style="167" customWidth="1"/>
    <col min="268" max="268" width="22.7109375" style="167" customWidth="1"/>
    <col min="269" max="269" width="16" style="167" customWidth="1"/>
    <col min="270" max="270" width="14.28515625" style="167" customWidth="1"/>
    <col min="271" max="271" width="13.7109375" style="167" customWidth="1"/>
    <col min="272" max="272" width="12.5703125" style="167" customWidth="1"/>
    <col min="273" max="273" width="9.7109375" style="167" customWidth="1"/>
    <col min="274" max="274" width="13.5703125" style="167" customWidth="1"/>
    <col min="275" max="275" width="14.28515625" style="167" customWidth="1"/>
    <col min="276" max="276" width="15.5703125" style="167" customWidth="1"/>
    <col min="277" max="277" width="14.5703125" style="167" customWidth="1"/>
    <col min="278" max="278" width="15.5703125" style="167" customWidth="1"/>
    <col min="279" max="279" width="17.5703125" style="167" customWidth="1"/>
    <col min="280" max="280" width="15.85546875" style="167" customWidth="1"/>
    <col min="281" max="281" width="14.7109375" style="167" customWidth="1"/>
    <col min="282" max="282" width="13" style="167" customWidth="1"/>
    <col min="283" max="283" width="15" style="167" customWidth="1"/>
    <col min="284" max="284" width="14.5703125" style="167" customWidth="1"/>
    <col min="285" max="285" width="23.28515625" style="167" customWidth="1"/>
    <col min="286" max="512" width="9.140625" style="167"/>
    <col min="513" max="513" width="9.140625" style="167" customWidth="1"/>
    <col min="514" max="514" width="64.85546875" style="167" customWidth="1"/>
    <col min="515" max="515" width="46.85546875" style="167" customWidth="1"/>
    <col min="516" max="516" width="46.140625" style="167" customWidth="1"/>
    <col min="517" max="517" width="9.85546875" style="167" customWidth="1"/>
    <col min="518" max="518" width="14.7109375" style="167" customWidth="1"/>
    <col min="519" max="522" width="18.7109375" style="167" customWidth="1"/>
    <col min="523" max="523" width="17.5703125" style="167" customWidth="1"/>
    <col min="524" max="524" width="22.7109375" style="167" customWidth="1"/>
    <col min="525" max="525" width="16" style="167" customWidth="1"/>
    <col min="526" max="526" width="14.28515625" style="167" customWidth="1"/>
    <col min="527" max="527" width="13.7109375" style="167" customWidth="1"/>
    <col min="528" max="528" width="12.5703125" style="167" customWidth="1"/>
    <col min="529" max="529" width="9.7109375" style="167" customWidth="1"/>
    <col min="530" max="530" width="13.5703125" style="167" customWidth="1"/>
    <col min="531" max="531" width="14.28515625" style="167" customWidth="1"/>
    <col min="532" max="532" width="15.5703125" style="167" customWidth="1"/>
    <col min="533" max="533" width="14.5703125" style="167" customWidth="1"/>
    <col min="534" max="534" width="15.5703125" style="167" customWidth="1"/>
    <col min="535" max="535" width="17.5703125" style="167" customWidth="1"/>
    <col min="536" max="536" width="15.85546875" style="167" customWidth="1"/>
    <col min="537" max="537" width="14.7109375" style="167" customWidth="1"/>
    <col min="538" max="538" width="13" style="167" customWidth="1"/>
    <col min="539" max="539" width="15" style="167" customWidth="1"/>
    <col min="540" max="540" width="14.5703125" style="167" customWidth="1"/>
    <col min="541" max="541" width="23.28515625" style="167" customWidth="1"/>
    <col min="542" max="768" width="9.140625" style="167"/>
    <col min="769" max="769" width="9.140625" style="167" customWidth="1"/>
    <col min="770" max="770" width="64.85546875" style="167" customWidth="1"/>
    <col min="771" max="771" width="46.85546875" style="167" customWidth="1"/>
    <col min="772" max="772" width="46.140625" style="167" customWidth="1"/>
    <col min="773" max="773" width="9.85546875" style="167" customWidth="1"/>
    <col min="774" max="774" width="14.7109375" style="167" customWidth="1"/>
    <col min="775" max="778" width="18.7109375" style="167" customWidth="1"/>
    <col min="779" max="779" width="17.5703125" style="167" customWidth="1"/>
    <col min="780" max="780" width="22.7109375" style="167" customWidth="1"/>
    <col min="781" max="781" width="16" style="167" customWidth="1"/>
    <col min="782" max="782" width="14.28515625" style="167" customWidth="1"/>
    <col min="783" max="783" width="13.7109375" style="167" customWidth="1"/>
    <col min="784" max="784" width="12.5703125" style="167" customWidth="1"/>
    <col min="785" max="785" width="9.7109375" style="167" customWidth="1"/>
    <col min="786" max="786" width="13.5703125" style="167" customWidth="1"/>
    <col min="787" max="787" width="14.28515625" style="167" customWidth="1"/>
    <col min="788" max="788" width="15.5703125" style="167" customWidth="1"/>
    <col min="789" max="789" width="14.5703125" style="167" customWidth="1"/>
    <col min="790" max="790" width="15.5703125" style="167" customWidth="1"/>
    <col min="791" max="791" width="17.5703125" style="167" customWidth="1"/>
    <col min="792" max="792" width="15.85546875" style="167" customWidth="1"/>
    <col min="793" max="793" width="14.7109375" style="167" customWidth="1"/>
    <col min="794" max="794" width="13" style="167" customWidth="1"/>
    <col min="795" max="795" width="15" style="167" customWidth="1"/>
    <col min="796" max="796" width="14.5703125" style="167" customWidth="1"/>
    <col min="797" max="797" width="23.28515625" style="167" customWidth="1"/>
    <col min="798" max="1024" width="9.140625" style="167"/>
    <col min="1025" max="1025" width="9.140625" style="167" customWidth="1"/>
    <col min="1026" max="1026" width="64.85546875" style="167" customWidth="1"/>
    <col min="1027" max="1027" width="46.85546875" style="167" customWidth="1"/>
    <col min="1028" max="1028" width="46.140625" style="167" customWidth="1"/>
    <col min="1029" max="1029" width="9.85546875" style="167" customWidth="1"/>
    <col min="1030" max="1030" width="14.7109375" style="167" customWidth="1"/>
    <col min="1031" max="1034" width="18.7109375" style="167" customWidth="1"/>
    <col min="1035" max="1035" width="17.5703125" style="167" customWidth="1"/>
    <col min="1036" max="1036" width="22.7109375" style="167" customWidth="1"/>
    <col min="1037" max="1037" width="16" style="167" customWidth="1"/>
    <col min="1038" max="1038" width="14.28515625" style="167" customWidth="1"/>
    <col min="1039" max="1039" width="13.7109375" style="167" customWidth="1"/>
    <col min="1040" max="1040" width="12.5703125" style="167" customWidth="1"/>
    <col min="1041" max="1041" width="9.7109375" style="167" customWidth="1"/>
    <col min="1042" max="1042" width="13.5703125" style="167" customWidth="1"/>
    <col min="1043" max="1043" width="14.28515625" style="167" customWidth="1"/>
    <col min="1044" max="1044" width="15.5703125" style="167" customWidth="1"/>
    <col min="1045" max="1045" width="14.5703125" style="167" customWidth="1"/>
    <col min="1046" max="1046" width="15.5703125" style="167" customWidth="1"/>
    <col min="1047" max="1047" width="17.5703125" style="167" customWidth="1"/>
    <col min="1048" max="1048" width="15.85546875" style="167" customWidth="1"/>
    <col min="1049" max="1049" width="14.7109375" style="167" customWidth="1"/>
    <col min="1050" max="1050" width="13" style="167" customWidth="1"/>
    <col min="1051" max="1051" width="15" style="167" customWidth="1"/>
    <col min="1052" max="1052" width="14.5703125" style="167" customWidth="1"/>
    <col min="1053" max="1053" width="23.28515625" style="167" customWidth="1"/>
    <col min="1054" max="1280" width="9.140625" style="167"/>
    <col min="1281" max="1281" width="9.140625" style="167" customWidth="1"/>
    <col min="1282" max="1282" width="64.85546875" style="167" customWidth="1"/>
    <col min="1283" max="1283" width="46.85546875" style="167" customWidth="1"/>
    <col min="1284" max="1284" width="46.140625" style="167" customWidth="1"/>
    <col min="1285" max="1285" width="9.85546875" style="167" customWidth="1"/>
    <col min="1286" max="1286" width="14.7109375" style="167" customWidth="1"/>
    <col min="1287" max="1290" width="18.7109375" style="167" customWidth="1"/>
    <col min="1291" max="1291" width="17.5703125" style="167" customWidth="1"/>
    <col min="1292" max="1292" width="22.7109375" style="167" customWidth="1"/>
    <col min="1293" max="1293" width="16" style="167" customWidth="1"/>
    <col min="1294" max="1294" width="14.28515625" style="167" customWidth="1"/>
    <col min="1295" max="1295" width="13.7109375" style="167" customWidth="1"/>
    <col min="1296" max="1296" width="12.5703125" style="167" customWidth="1"/>
    <col min="1297" max="1297" width="9.7109375" style="167" customWidth="1"/>
    <col min="1298" max="1298" width="13.5703125" style="167" customWidth="1"/>
    <col min="1299" max="1299" width="14.28515625" style="167" customWidth="1"/>
    <col min="1300" max="1300" width="15.5703125" style="167" customWidth="1"/>
    <col min="1301" max="1301" width="14.5703125" style="167" customWidth="1"/>
    <col min="1302" max="1302" width="15.5703125" style="167" customWidth="1"/>
    <col min="1303" max="1303" width="17.5703125" style="167" customWidth="1"/>
    <col min="1304" max="1304" width="15.85546875" style="167" customWidth="1"/>
    <col min="1305" max="1305" width="14.7109375" style="167" customWidth="1"/>
    <col min="1306" max="1306" width="13" style="167" customWidth="1"/>
    <col min="1307" max="1307" width="15" style="167" customWidth="1"/>
    <col min="1308" max="1308" width="14.5703125" style="167" customWidth="1"/>
    <col min="1309" max="1309" width="23.28515625" style="167" customWidth="1"/>
    <col min="1310" max="1536" width="9.140625" style="167"/>
    <col min="1537" max="1537" width="9.140625" style="167" customWidth="1"/>
    <col min="1538" max="1538" width="64.85546875" style="167" customWidth="1"/>
    <col min="1539" max="1539" width="46.85546875" style="167" customWidth="1"/>
    <col min="1540" max="1540" width="46.140625" style="167" customWidth="1"/>
    <col min="1541" max="1541" width="9.85546875" style="167" customWidth="1"/>
    <col min="1542" max="1542" width="14.7109375" style="167" customWidth="1"/>
    <col min="1543" max="1546" width="18.7109375" style="167" customWidth="1"/>
    <col min="1547" max="1547" width="17.5703125" style="167" customWidth="1"/>
    <col min="1548" max="1548" width="22.7109375" style="167" customWidth="1"/>
    <col min="1549" max="1549" width="16" style="167" customWidth="1"/>
    <col min="1550" max="1550" width="14.28515625" style="167" customWidth="1"/>
    <col min="1551" max="1551" width="13.7109375" style="167" customWidth="1"/>
    <col min="1552" max="1552" width="12.5703125" style="167" customWidth="1"/>
    <col min="1553" max="1553" width="9.7109375" style="167" customWidth="1"/>
    <col min="1554" max="1554" width="13.5703125" style="167" customWidth="1"/>
    <col min="1555" max="1555" width="14.28515625" style="167" customWidth="1"/>
    <col min="1556" max="1556" width="15.5703125" style="167" customWidth="1"/>
    <col min="1557" max="1557" width="14.5703125" style="167" customWidth="1"/>
    <col min="1558" max="1558" width="15.5703125" style="167" customWidth="1"/>
    <col min="1559" max="1559" width="17.5703125" style="167" customWidth="1"/>
    <col min="1560" max="1560" width="15.85546875" style="167" customWidth="1"/>
    <col min="1561" max="1561" width="14.7109375" style="167" customWidth="1"/>
    <col min="1562" max="1562" width="13" style="167" customWidth="1"/>
    <col min="1563" max="1563" width="15" style="167" customWidth="1"/>
    <col min="1564" max="1564" width="14.5703125" style="167" customWidth="1"/>
    <col min="1565" max="1565" width="23.28515625" style="167" customWidth="1"/>
    <col min="1566" max="1792" width="9.140625" style="167"/>
    <col min="1793" max="1793" width="9.140625" style="167" customWidth="1"/>
    <col min="1794" max="1794" width="64.85546875" style="167" customWidth="1"/>
    <col min="1795" max="1795" width="46.85546875" style="167" customWidth="1"/>
    <col min="1796" max="1796" width="46.140625" style="167" customWidth="1"/>
    <col min="1797" max="1797" width="9.85546875" style="167" customWidth="1"/>
    <col min="1798" max="1798" width="14.7109375" style="167" customWidth="1"/>
    <col min="1799" max="1802" width="18.7109375" style="167" customWidth="1"/>
    <col min="1803" max="1803" width="17.5703125" style="167" customWidth="1"/>
    <col min="1804" max="1804" width="22.7109375" style="167" customWidth="1"/>
    <col min="1805" max="1805" width="16" style="167" customWidth="1"/>
    <col min="1806" max="1806" width="14.28515625" style="167" customWidth="1"/>
    <col min="1807" max="1807" width="13.7109375" style="167" customWidth="1"/>
    <col min="1808" max="1808" width="12.5703125" style="167" customWidth="1"/>
    <col min="1809" max="1809" width="9.7109375" style="167" customWidth="1"/>
    <col min="1810" max="1810" width="13.5703125" style="167" customWidth="1"/>
    <col min="1811" max="1811" width="14.28515625" style="167" customWidth="1"/>
    <col min="1812" max="1812" width="15.5703125" style="167" customWidth="1"/>
    <col min="1813" max="1813" width="14.5703125" style="167" customWidth="1"/>
    <col min="1814" max="1814" width="15.5703125" style="167" customWidth="1"/>
    <col min="1815" max="1815" width="17.5703125" style="167" customWidth="1"/>
    <col min="1816" max="1816" width="15.85546875" style="167" customWidth="1"/>
    <col min="1817" max="1817" width="14.7109375" style="167" customWidth="1"/>
    <col min="1818" max="1818" width="13" style="167" customWidth="1"/>
    <col min="1819" max="1819" width="15" style="167" customWidth="1"/>
    <col min="1820" max="1820" width="14.5703125" style="167" customWidth="1"/>
    <col min="1821" max="1821" width="23.28515625" style="167" customWidth="1"/>
    <col min="1822" max="2048" width="9.140625" style="167"/>
    <col min="2049" max="2049" width="9.140625" style="167" customWidth="1"/>
    <col min="2050" max="2050" width="64.85546875" style="167" customWidth="1"/>
    <col min="2051" max="2051" width="46.85546875" style="167" customWidth="1"/>
    <col min="2052" max="2052" width="46.140625" style="167" customWidth="1"/>
    <col min="2053" max="2053" width="9.85546875" style="167" customWidth="1"/>
    <col min="2054" max="2054" width="14.7109375" style="167" customWidth="1"/>
    <col min="2055" max="2058" width="18.7109375" style="167" customWidth="1"/>
    <col min="2059" max="2059" width="17.5703125" style="167" customWidth="1"/>
    <col min="2060" max="2060" width="22.7109375" style="167" customWidth="1"/>
    <col min="2061" max="2061" width="16" style="167" customWidth="1"/>
    <col min="2062" max="2062" width="14.28515625" style="167" customWidth="1"/>
    <col min="2063" max="2063" width="13.7109375" style="167" customWidth="1"/>
    <col min="2064" max="2064" width="12.5703125" style="167" customWidth="1"/>
    <col min="2065" max="2065" width="9.7109375" style="167" customWidth="1"/>
    <col min="2066" max="2066" width="13.5703125" style="167" customWidth="1"/>
    <col min="2067" max="2067" width="14.28515625" style="167" customWidth="1"/>
    <col min="2068" max="2068" width="15.5703125" style="167" customWidth="1"/>
    <col min="2069" max="2069" width="14.5703125" style="167" customWidth="1"/>
    <col min="2070" max="2070" width="15.5703125" style="167" customWidth="1"/>
    <col min="2071" max="2071" width="17.5703125" style="167" customWidth="1"/>
    <col min="2072" max="2072" width="15.85546875" style="167" customWidth="1"/>
    <col min="2073" max="2073" width="14.7109375" style="167" customWidth="1"/>
    <col min="2074" max="2074" width="13" style="167" customWidth="1"/>
    <col min="2075" max="2075" width="15" style="167" customWidth="1"/>
    <col min="2076" max="2076" width="14.5703125" style="167" customWidth="1"/>
    <col min="2077" max="2077" width="23.28515625" style="167" customWidth="1"/>
    <col min="2078" max="2304" width="9.140625" style="167"/>
    <col min="2305" max="2305" width="9.140625" style="167" customWidth="1"/>
    <col min="2306" max="2306" width="64.85546875" style="167" customWidth="1"/>
    <col min="2307" max="2307" width="46.85546875" style="167" customWidth="1"/>
    <col min="2308" max="2308" width="46.140625" style="167" customWidth="1"/>
    <col min="2309" max="2309" width="9.85546875" style="167" customWidth="1"/>
    <col min="2310" max="2310" width="14.7109375" style="167" customWidth="1"/>
    <col min="2311" max="2314" width="18.7109375" style="167" customWidth="1"/>
    <col min="2315" max="2315" width="17.5703125" style="167" customWidth="1"/>
    <col min="2316" max="2316" width="22.7109375" style="167" customWidth="1"/>
    <col min="2317" max="2317" width="16" style="167" customWidth="1"/>
    <col min="2318" max="2318" width="14.28515625" style="167" customWidth="1"/>
    <col min="2319" max="2319" width="13.7109375" style="167" customWidth="1"/>
    <col min="2320" max="2320" width="12.5703125" style="167" customWidth="1"/>
    <col min="2321" max="2321" width="9.7109375" style="167" customWidth="1"/>
    <col min="2322" max="2322" width="13.5703125" style="167" customWidth="1"/>
    <col min="2323" max="2323" width="14.28515625" style="167" customWidth="1"/>
    <col min="2324" max="2324" width="15.5703125" style="167" customWidth="1"/>
    <col min="2325" max="2325" width="14.5703125" style="167" customWidth="1"/>
    <col min="2326" max="2326" width="15.5703125" style="167" customWidth="1"/>
    <col min="2327" max="2327" width="17.5703125" style="167" customWidth="1"/>
    <col min="2328" max="2328" width="15.85546875" style="167" customWidth="1"/>
    <col min="2329" max="2329" width="14.7109375" style="167" customWidth="1"/>
    <col min="2330" max="2330" width="13" style="167" customWidth="1"/>
    <col min="2331" max="2331" width="15" style="167" customWidth="1"/>
    <col min="2332" max="2332" width="14.5703125" style="167" customWidth="1"/>
    <col min="2333" max="2333" width="23.28515625" style="167" customWidth="1"/>
    <col min="2334" max="2560" width="9.140625" style="167"/>
    <col min="2561" max="2561" width="9.140625" style="167" customWidth="1"/>
    <col min="2562" max="2562" width="64.85546875" style="167" customWidth="1"/>
    <col min="2563" max="2563" width="46.85546875" style="167" customWidth="1"/>
    <col min="2564" max="2564" width="46.140625" style="167" customWidth="1"/>
    <col min="2565" max="2565" width="9.85546875" style="167" customWidth="1"/>
    <col min="2566" max="2566" width="14.7109375" style="167" customWidth="1"/>
    <col min="2567" max="2570" width="18.7109375" style="167" customWidth="1"/>
    <col min="2571" max="2571" width="17.5703125" style="167" customWidth="1"/>
    <col min="2572" max="2572" width="22.7109375" style="167" customWidth="1"/>
    <col min="2573" max="2573" width="16" style="167" customWidth="1"/>
    <col min="2574" max="2574" width="14.28515625" style="167" customWidth="1"/>
    <col min="2575" max="2575" width="13.7109375" style="167" customWidth="1"/>
    <col min="2576" max="2576" width="12.5703125" style="167" customWidth="1"/>
    <col min="2577" max="2577" width="9.7109375" style="167" customWidth="1"/>
    <col min="2578" max="2578" width="13.5703125" style="167" customWidth="1"/>
    <col min="2579" max="2579" width="14.28515625" style="167" customWidth="1"/>
    <col min="2580" max="2580" width="15.5703125" style="167" customWidth="1"/>
    <col min="2581" max="2581" width="14.5703125" style="167" customWidth="1"/>
    <col min="2582" max="2582" width="15.5703125" style="167" customWidth="1"/>
    <col min="2583" max="2583" width="17.5703125" style="167" customWidth="1"/>
    <col min="2584" max="2584" width="15.85546875" style="167" customWidth="1"/>
    <col min="2585" max="2585" width="14.7109375" style="167" customWidth="1"/>
    <col min="2586" max="2586" width="13" style="167" customWidth="1"/>
    <col min="2587" max="2587" width="15" style="167" customWidth="1"/>
    <col min="2588" max="2588" width="14.5703125" style="167" customWidth="1"/>
    <col min="2589" max="2589" width="23.28515625" style="167" customWidth="1"/>
    <col min="2590" max="2816" width="9.140625" style="167"/>
    <col min="2817" max="2817" width="9.140625" style="167" customWidth="1"/>
    <col min="2818" max="2818" width="64.85546875" style="167" customWidth="1"/>
    <col min="2819" max="2819" width="46.85546875" style="167" customWidth="1"/>
    <col min="2820" max="2820" width="46.140625" style="167" customWidth="1"/>
    <col min="2821" max="2821" width="9.85546875" style="167" customWidth="1"/>
    <col min="2822" max="2822" width="14.7109375" style="167" customWidth="1"/>
    <col min="2823" max="2826" width="18.7109375" style="167" customWidth="1"/>
    <col min="2827" max="2827" width="17.5703125" style="167" customWidth="1"/>
    <col min="2828" max="2828" width="22.7109375" style="167" customWidth="1"/>
    <col min="2829" max="2829" width="16" style="167" customWidth="1"/>
    <col min="2830" max="2830" width="14.28515625" style="167" customWidth="1"/>
    <col min="2831" max="2831" width="13.7109375" style="167" customWidth="1"/>
    <col min="2832" max="2832" width="12.5703125" style="167" customWidth="1"/>
    <col min="2833" max="2833" width="9.7109375" style="167" customWidth="1"/>
    <col min="2834" max="2834" width="13.5703125" style="167" customWidth="1"/>
    <col min="2835" max="2835" width="14.28515625" style="167" customWidth="1"/>
    <col min="2836" max="2836" width="15.5703125" style="167" customWidth="1"/>
    <col min="2837" max="2837" width="14.5703125" style="167" customWidth="1"/>
    <col min="2838" max="2838" width="15.5703125" style="167" customWidth="1"/>
    <col min="2839" max="2839" width="17.5703125" style="167" customWidth="1"/>
    <col min="2840" max="2840" width="15.85546875" style="167" customWidth="1"/>
    <col min="2841" max="2841" width="14.7109375" style="167" customWidth="1"/>
    <col min="2842" max="2842" width="13" style="167" customWidth="1"/>
    <col min="2843" max="2843" width="15" style="167" customWidth="1"/>
    <col min="2844" max="2844" width="14.5703125" style="167" customWidth="1"/>
    <col min="2845" max="2845" width="23.28515625" style="167" customWidth="1"/>
    <col min="2846" max="3072" width="9.140625" style="167"/>
    <col min="3073" max="3073" width="9.140625" style="167" customWidth="1"/>
    <col min="3074" max="3074" width="64.85546875" style="167" customWidth="1"/>
    <col min="3075" max="3075" width="46.85546875" style="167" customWidth="1"/>
    <col min="3076" max="3076" width="46.140625" style="167" customWidth="1"/>
    <col min="3077" max="3077" width="9.85546875" style="167" customWidth="1"/>
    <col min="3078" max="3078" width="14.7109375" style="167" customWidth="1"/>
    <col min="3079" max="3082" width="18.7109375" style="167" customWidth="1"/>
    <col min="3083" max="3083" width="17.5703125" style="167" customWidth="1"/>
    <col min="3084" max="3084" width="22.7109375" style="167" customWidth="1"/>
    <col min="3085" max="3085" width="16" style="167" customWidth="1"/>
    <col min="3086" max="3086" width="14.28515625" style="167" customWidth="1"/>
    <col min="3087" max="3087" width="13.7109375" style="167" customWidth="1"/>
    <col min="3088" max="3088" width="12.5703125" style="167" customWidth="1"/>
    <col min="3089" max="3089" width="9.7109375" style="167" customWidth="1"/>
    <col min="3090" max="3090" width="13.5703125" style="167" customWidth="1"/>
    <col min="3091" max="3091" width="14.28515625" style="167" customWidth="1"/>
    <col min="3092" max="3092" width="15.5703125" style="167" customWidth="1"/>
    <col min="3093" max="3093" width="14.5703125" style="167" customWidth="1"/>
    <col min="3094" max="3094" width="15.5703125" style="167" customWidth="1"/>
    <col min="3095" max="3095" width="17.5703125" style="167" customWidth="1"/>
    <col min="3096" max="3096" width="15.85546875" style="167" customWidth="1"/>
    <col min="3097" max="3097" width="14.7109375" style="167" customWidth="1"/>
    <col min="3098" max="3098" width="13" style="167" customWidth="1"/>
    <col min="3099" max="3099" width="15" style="167" customWidth="1"/>
    <col min="3100" max="3100" width="14.5703125" style="167" customWidth="1"/>
    <col min="3101" max="3101" width="23.28515625" style="167" customWidth="1"/>
    <col min="3102" max="3328" width="9.140625" style="167"/>
    <col min="3329" max="3329" width="9.140625" style="167" customWidth="1"/>
    <col min="3330" max="3330" width="64.85546875" style="167" customWidth="1"/>
    <col min="3331" max="3331" width="46.85546875" style="167" customWidth="1"/>
    <col min="3332" max="3332" width="46.140625" style="167" customWidth="1"/>
    <col min="3333" max="3333" width="9.85546875" style="167" customWidth="1"/>
    <col min="3334" max="3334" width="14.7109375" style="167" customWidth="1"/>
    <col min="3335" max="3338" width="18.7109375" style="167" customWidth="1"/>
    <col min="3339" max="3339" width="17.5703125" style="167" customWidth="1"/>
    <col min="3340" max="3340" width="22.7109375" style="167" customWidth="1"/>
    <col min="3341" max="3341" width="16" style="167" customWidth="1"/>
    <col min="3342" max="3342" width="14.28515625" style="167" customWidth="1"/>
    <col min="3343" max="3343" width="13.7109375" style="167" customWidth="1"/>
    <col min="3344" max="3344" width="12.5703125" style="167" customWidth="1"/>
    <col min="3345" max="3345" width="9.7109375" style="167" customWidth="1"/>
    <col min="3346" max="3346" width="13.5703125" style="167" customWidth="1"/>
    <col min="3347" max="3347" width="14.28515625" style="167" customWidth="1"/>
    <col min="3348" max="3348" width="15.5703125" style="167" customWidth="1"/>
    <col min="3349" max="3349" width="14.5703125" style="167" customWidth="1"/>
    <col min="3350" max="3350" width="15.5703125" style="167" customWidth="1"/>
    <col min="3351" max="3351" width="17.5703125" style="167" customWidth="1"/>
    <col min="3352" max="3352" width="15.85546875" style="167" customWidth="1"/>
    <col min="3353" max="3353" width="14.7109375" style="167" customWidth="1"/>
    <col min="3354" max="3354" width="13" style="167" customWidth="1"/>
    <col min="3355" max="3355" width="15" style="167" customWidth="1"/>
    <col min="3356" max="3356" width="14.5703125" style="167" customWidth="1"/>
    <col min="3357" max="3357" width="23.28515625" style="167" customWidth="1"/>
    <col min="3358" max="3584" width="9.140625" style="167"/>
    <col min="3585" max="3585" width="9.140625" style="167" customWidth="1"/>
    <col min="3586" max="3586" width="64.85546875" style="167" customWidth="1"/>
    <col min="3587" max="3587" width="46.85546875" style="167" customWidth="1"/>
    <col min="3588" max="3588" width="46.140625" style="167" customWidth="1"/>
    <col min="3589" max="3589" width="9.85546875" style="167" customWidth="1"/>
    <col min="3590" max="3590" width="14.7109375" style="167" customWidth="1"/>
    <col min="3591" max="3594" width="18.7109375" style="167" customWidth="1"/>
    <col min="3595" max="3595" width="17.5703125" style="167" customWidth="1"/>
    <col min="3596" max="3596" width="22.7109375" style="167" customWidth="1"/>
    <col min="3597" max="3597" width="16" style="167" customWidth="1"/>
    <col min="3598" max="3598" width="14.28515625" style="167" customWidth="1"/>
    <col min="3599" max="3599" width="13.7109375" style="167" customWidth="1"/>
    <col min="3600" max="3600" width="12.5703125" style="167" customWidth="1"/>
    <col min="3601" max="3601" width="9.7109375" style="167" customWidth="1"/>
    <col min="3602" max="3602" width="13.5703125" style="167" customWidth="1"/>
    <col min="3603" max="3603" width="14.28515625" style="167" customWidth="1"/>
    <col min="3604" max="3604" width="15.5703125" style="167" customWidth="1"/>
    <col min="3605" max="3605" width="14.5703125" style="167" customWidth="1"/>
    <col min="3606" max="3606" width="15.5703125" style="167" customWidth="1"/>
    <col min="3607" max="3607" width="17.5703125" style="167" customWidth="1"/>
    <col min="3608" max="3608" width="15.85546875" style="167" customWidth="1"/>
    <col min="3609" max="3609" width="14.7109375" style="167" customWidth="1"/>
    <col min="3610" max="3610" width="13" style="167" customWidth="1"/>
    <col min="3611" max="3611" width="15" style="167" customWidth="1"/>
    <col min="3612" max="3612" width="14.5703125" style="167" customWidth="1"/>
    <col min="3613" max="3613" width="23.28515625" style="167" customWidth="1"/>
    <col min="3614" max="3840" width="9.140625" style="167"/>
    <col min="3841" max="3841" width="9.140625" style="167" customWidth="1"/>
    <col min="3842" max="3842" width="64.85546875" style="167" customWidth="1"/>
    <col min="3843" max="3843" width="46.85546875" style="167" customWidth="1"/>
    <col min="3844" max="3844" width="46.140625" style="167" customWidth="1"/>
    <col min="3845" max="3845" width="9.85546875" style="167" customWidth="1"/>
    <col min="3846" max="3846" width="14.7109375" style="167" customWidth="1"/>
    <col min="3847" max="3850" width="18.7109375" style="167" customWidth="1"/>
    <col min="3851" max="3851" width="17.5703125" style="167" customWidth="1"/>
    <col min="3852" max="3852" width="22.7109375" style="167" customWidth="1"/>
    <col min="3853" max="3853" width="16" style="167" customWidth="1"/>
    <col min="3854" max="3854" width="14.28515625" style="167" customWidth="1"/>
    <col min="3855" max="3855" width="13.7109375" style="167" customWidth="1"/>
    <col min="3856" max="3856" width="12.5703125" style="167" customWidth="1"/>
    <col min="3857" max="3857" width="9.7109375" style="167" customWidth="1"/>
    <col min="3858" max="3858" width="13.5703125" style="167" customWidth="1"/>
    <col min="3859" max="3859" width="14.28515625" style="167" customWidth="1"/>
    <col min="3860" max="3860" width="15.5703125" style="167" customWidth="1"/>
    <col min="3861" max="3861" width="14.5703125" style="167" customWidth="1"/>
    <col min="3862" max="3862" width="15.5703125" style="167" customWidth="1"/>
    <col min="3863" max="3863" width="17.5703125" style="167" customWidth="1"/>
    <col min="3864" max="3864" width="15.85546875" style="167" customWidth="1"/>
    <col min="3865" max="3865" width="14.7109375" style="167" customWidth="1"/>
    <col min="3866" max="3866" width="13" style="167" customWidth="1"/>
    <col min="3867" max="3867" width="15" style="167" customWidth="1"/>
    <col min="3868" max="3868" width="14.5703125" style="167" customWidth="1"/>
    <col min="3869" max="3869" width="23.28515625" style="167" customWidth="1"/>
    <col min="3870" max="4096" width="9.140625" style="167"/>
    <col min="4097" max="4097" width="9.140625" style="167" customWidth="1"/>
    <col min="4098" max="4098" width="64.85546875" style="167" customWidth="1"/>
    <col min="4099" max="4099" width="46.85546875" style="167" customWidth="1"/>
    <col min="4100" max="4100" width="46.140625" style="167" customWidth="1"/>
    <col min="4101" max="4101" width="9.85546875" style="167" customWidth="1"/>
    <col min="4102" max="4102" width="14.7109375" style="167" customWidth="1"/>
    <col min="4103" max="4106" width="18.7109375" style="167" customWidth="1"/>
    <col min="4107" max="4107" width="17.5703125" style="167" customWidth="1"/>
    <col min="4108" max="4108" width="22.7109375" style="167" customWidth="1"/>
    <col min="4109" max="4109" width="16" style="167" customWidth="1"/>
    <col min="4110" max="4110" width="14.28515625" style="167" customWidth="1"/>
    <col min="4111" max="4111" width="13.7109375" style="167" customWidth="1"/>
    <col min="4112" max="4112" width="12.5703125" style="167" customWidth="1"/>
    <col min="4113" max="4113" width="9.7109375" style="167" customWidth="1"/>
    <col min="4114" max="4114" width="13.5703125" style="167" customWidth="1"/>
    <col min="4115" max="4115" width="14.28515625" style="167" customWidth="1"/>
    <col min="4116" max="4116" width="15.5703125" style="167" customWidth="1"/>
    <col min="4117" max="4117" width="14.5703125" style="167" customWidth="1"/>
    <col min="4118" max="4118" width="15.5703125" style="167" customWidth="1"/>
    <col min="4119" max="4119" width="17.5703125" style="167" customWidth="1"/>
    <col min="4120" max="4120" width="15.85546875" style="167" customWidth="1"/>
    <col min="4121" max="4121" width="14.7109375" style="167" customWidth="1"/>
    <col min="4122" max="4122" width="13" style="167" customWidth="1"/>
    <col min="4123" max="4123" width="15" style="167" customWidth="1"/>
    <col min="4124" max="4124" width="14.5703125" style="167" customWidth="1"/>
    <col min="4125" max="4125" width="23.28515625" style="167" customWidth="1"/>
    <col min="4126" max="4352" width="9.140625" style="167"/>
    <col min="4353" max="4353" width="9.140625" style="167" customWidth="1"/>
    <col min="4354" max="4354" width="64.85546875" style="167" customWidth="1"/>
    <col min="4355" max="4355" width="46.85546875" style="167" customWidth="1"/>
    <col min="4356" max="4356" width="46.140625" style="167" customWidth="1"/>
    <col min="4357" max="4357" width="9.85546875" style="167" customWidth="1"/>
    <col min="4358" max="4358" width="14.7109375" style="167" customWidth="1"/>
    <col min="4359" max="4362" width="18.7109375" style="167" customWidth="1"/>
    <col min="4363" max="4363" width="17.5703125" style="167" customWidth="1"/>
    <col min="4364" max="4364" width="22.7109375" style="167" customWidth="1"/>
    <col min="4365" max="4365" width="16" style="167" customWidth="1"/>
    <col min="4366" max="4366" width="14.28515625" style="167" customWidth="1"/>
    <col min="4367" max="4367" width="13.7109375" style="167" customWidth="1"/>
    <col min="4368" max="4368" width="12.5703125" style="167" customWidth="1"/>
    <col min="4369" max="4369" width="9.7109375" style="167" customWidth="1"/>
    <col min="4370" max="4370" width="13.5703125" style="167" customWidth="1"/>
    <col min="4371" max="4371" width="14.28515625" style="167" customWidth="1"/>
    <col min="4372" max="4372" width="15.5703125" style="167" customWidth="1"/>
    <col min="4373" max="4373" width="14.5703125" style="167" customWidth="1"/>
    <col min="4374" max="4374" width="15.5703125" style="167" customWidth="1"/>
    <col min="4375" max="4375" width="17.5703125" style="167" customWidth="1"/>
    <col min="4376" max="4376" width="15.85546875" style="167" customWidth="1"/>
    <col min="4377" max="4377" width="14.7109375" style="167" customWidth="1"/>
    <col min="4378" max="4378" width="13" style="167" customWidth="1"/>
    <col min="4379" max="4379" width="15" style="167" customWidth="1"/>
    <col min="4380" max="4380" width="14.5703125" style="167" customWidth="1"/>
    <col min="4381" max="4381" width="23.28515625" style="167" customWidth="1"/>
    <col min="4382" max="4608" width="9.140625" style="167"/>
    <col min="4609" max="4609" width="9.140625" style="167" customWidth="1"/>
    <col min="4610" max="4610" width="64.85546875" style="167" customWidth="1"/>
    <col min="4611" max="4611" width="46.85546875" style="167" customWidth="1"/>
    <col min="4612" max="4612" width="46.140625" style="167" customWidth="1"/>
    <col min="4613" max="4613" width="9.85546875" style="167" customWidth="1"/>
    <col min="4614" max="4614" width="14.7109375" style="167" customWidth="1"/>
    <col min="4615" max="4618" width="18.7109375" style="167" customWidth="1"/>
    <col min="4619" max="4619" width="17.5703125" style="167" customWidth="1"/>
    <col min="4620" max="4620" width="22.7109375" style="167" customWidth="1"/>
    <col min="4621" max="4621" width="16" style="167" customWidth="1"/>
    <col min="4622" max="4622" width="14.28515625" style="167" customWidth="1"/>
    <col min="4623" max="4623" width="13.7109375" style="167" customWidth="1"/>
    <col min="4624" max="4624" width="12.5703125" style="167" customWidth="1"/>
    <col min="4625" max="4625" width="9.7109375" style="167" customWidth="1"/>
    <col min="4626" max="4626" width="13.5703125" style="167" customWidth="1"/>
    <col min="4627" max="4627" width="14.28515625" style="167" customWidth="1"/>
    <col min="4628" max="4628" width="15.5703125" style="167" customWidth="1"/>
    <col min="4629" max="4629" width="14.5703125" style="167" customWidth="1"/>
    <col min="4630" max="4630" width="15.5703125" style="167" customWidth="1"/>
    <col min="4631" max="4631" width="17.5703125" style="167" customWidth="1"/>
    <col min="4632" max="4632" width="15.85546875" style="167" customWidth="1"/>
    <col min="4633" max="4633" width="14.7109375" style="167" customWidth="1"/>
    <col min="4634" max="4634" width="13" style="167" customWidth="1"/>
    <col min="4635" max="4635" width="15" style="167" customWidth="1"/>
    <col min="4636" max="4636" width="14.5703125" style="167" customWidth="1"/>
    <col min="4637" max="4637" width="23.28515625" style="167" customWidth="1"/>
    <col min="4638" max="4864" width="9.140625" style="167"/>
    <col min="4865" max="4865" width="9.140625" style="167" customWidth="1"/>
    <col min="4866" max="4866" width="64.85546875" style="167" customWidth="1"/>
    <col min="4867" max="4867" width="46.85546875" style="167" customWidth="1"/>
    <col min="4868" max="4868" width="46.140625" style="167" customWidth="1"/>
    <col min="4869" max="4869" width="9.85546875" style="167" customWidth="1"/>
    <col min="4870" max="4870" width="14.7109375" style="167" customWidth="1"/>
    <col min="4871" max="4874" width="18.7109375" style="167" customWidth="1"/>
    <col min="4875" max="4875" width="17.5703125" style="167" customWidth="1"/>
    <col min="4876" max="4876" width="22.7109375" style="167" customWidth="1"/>
    <col min="4877" max="4877" width="16" style="167" customWidth="1"/>
    <col min="4878" max="4878" width="14.28515625" style="167" customWidth="1"/>
    <col min="4879" max="4879" width="13.7109375" style="167" customWidth="1"/>
    <col min="4880" max="4880" width="12.5703125" style="167" customWidth="1"/>
    <col min="4881" max="4881" width="9.7109375" style="167" customWidth="1"/>
    <col min="4882" max="4882" width="13.5703125" style="167" customWidth="1"/>
    <col min="4883" max="4883" width="14.28515625" style="167" customWidth="1"/>
    <col min="4884" max="4884" width="15.5703125" style="167" customWidth="1"/>
    <col min="4885" max="4885" width="14.5703125" style="167" customWidth="1"/>
    <col min="4886" max="4886" width="15.5703125" style="167" customWidth="1"/>
    <col min="4887" max="4887" width="17.5703125" style="167" customWidth="1"/>
    <col min="4888" max="4888" width="15.85546875" style="167" customWidth="1"/>
    <col min="4889" max="4889" width="14.7109375" style="167" customWidth="1"/>
    <col min="4890" max="4890" width="13" style="167" customWidth="1"/>
    <col min="4891" max="4891" width="15" style="167" customWidth="1"/>
    <col min="4892" max="4892" width="14.5703125" style="167" customWidth="1"/>
    <col min="4893" max="4893" width="23.28515625" style="167" customWidth="1"/>
    <col min="4894" max="5120" width="9.140625" style="167"/>
    <col min="5121" max="5121" width="9.140625" style="167" customWidth="1"/>
    <col min="5122" max="5122" width="64.85546875" style="167" customWidth="1"/>
    <col min="5123" max="5123" width="46.85546875" style="167" customWidth="1"/>
    <col min="5124" max="5124" width="46.140625" style="167" customWidth="1"/>
    <col min="5125" max="5125" width="9.85546875" style="167" customWidth="1"/>
    <col min="5126" max="5126" width="14.7109375" style="167" customWidth="1"/>
    <col min="5127" max="5130" width="18.7109375" style="167" customWidth="1"/>
    <col min="5131" max="5131" width="17.5703125" style="167" customWidth="1"/>
    <col min="5132" max="5132" width="22.7109375" style="167" customWidth="1"/>
    <col min="5133" max="5133" width="16" style="167" customWidth="1"/>
    <col min="5134" max="5134" width="14.28515625" style="167" customWidth="1"/>
    <col min="5135" max="5135" width="13.7109375" style="167" customWidth="1"/>
    <col min="5136" max="5136" width="12.5703125" style="167" customWidth="1"/>
    <col min="5137" max="5137" width="9.7109375" style="167" customWidth="1"/>
    <col min="5138" max="5138" width="13.5703125" style="167" customWidth="1"/>
    <col min="5139" max="5139" width="14.28515625" style="167" customWidth="1"/>
    <col min="5140" max="5140" width="15.5703125" style="167" customWidth="1"/>
    <col min="5141" max="5141" width="14.5703125" style="167" customWidth="1"/>
    <col min="5142" max="5142" width="15.5703125" style="167" customWidth="1"/>
    <col min="5143" max="5143" width="17.5703125" style="167" customWidth="1"/>
    <col min="5144" max="5144" width="15.85546875" style="167" customWidth="1"/>
    <col min="5145" max="5145" width="14.7109375" style="167" customWidth="1"/>
    <col min="5146" max="5146" width="13" style="167" customWidth="1"/>
    <col min="5147" max="5147" width="15" style="167" customWidth="1"/>
    <col min="5148" max="5148" width="14.5703125" style="167" customWidth="1"/>
    <col min="5149" max="5149" width="23.28515625" style="167" customWidth="1"/>
    <col min="5150" max="5376" width="9.140625" style="167"/>
    <col min="5377" max="5377" width="9.140625" style="167" customWidth="1"/>
    <col min="5378" max="5378" width="64.85546875" style="167" customWidth="1"/>
    <col min="5379" max="5379" width="46.85546875" style="167" customWidth="1"/>
    <col min="5380" max="5380" width="46.140625" style="167" customWidth="1"/>
    <col min="5381" max="5381" width="9.85546875" style="167" customWidth="1"/>
    <col min="5382" max="5382" width="14.7109375" style="167" customWidth="1"/>
    <col min="5383" max="5386" width="18.7109375" style="167" customWidth="1"/>
    <col min="5387" max="5387" width="17.5703125" style="167" customWidth="1"/>
    <col min="5388" max="5388" width="22.7109375" style="167" customWidth="1"/>
    <col min="5389" max="5389" width="16" style="167" customWidth="1"/>
    <col min="5390" max="5390" width="14.28515625" style="167" customWidth="1"/>
    <col min="5391" max="5391" width="13.7109375" style="167" customWidth="1"/>
    <col min="5392" max="5392" width="12.5703125" style="167" customWidth="1"/>
    <col min="5393" max="5393" width="9.7109375" style="167" customWidth="1"/>
    <col min="5394" max="5394" width="13.5703125" style="167" customWidth="1"/>
    <col min="5395" max="5395" width="14.28515625" style="167" customWidth="1"/>
    <col min="5396" max="5396" width="15.5703125" style="167" customWidth="1"/>
    <col min="5397" max="5397" width="14.5703125" style="167" customWidth="1"/>
    <col min="5398" max="5398" width="15.5703125" style="167" customWidth="1"/>
    <col min="5399" max="5399" width="17.5703125" style="167" customWidth="1"/>
    <col min="5400" max="5400" width="15.85546875" style="167" customWidth="1"/>
    <col min="5401" max="5401" width="14.7109375" style="167" customWidth="1"/>
    <col min="5402" max="5402" width="13" style="167" customWidth="1"/>
    <col min="5403" max="5403" width="15" style="167" customWidth="1"/>
    <col min="5404" max="5404" width="14.5703125" style="167" customWidth="1"/>
    <col min="5405" max="5405" width="23.28515625" style="167" customWidth="1"/>
    <col min="5406" max="5632" width="9.140625" style="167"/>
    <col min="5633" max="5633" width="9.140625" style="167" customWidth="1"/>
    <col min="5634" max="5634" width="64.85546875" style="167" customWidth="1"/>
    <col min="5635" max="5635" width="46.85546875" style="167" customWidth="1"/>
    <col min="5636" max="5636" width="46.140625" style="167" customWidth="1"/>
    <col min="5637" max="5637" width="9.85546875" style="167" customWidth="1"/>
    <col min="5638" max="5638" width="14.7109375" style="167" customWidth="1"/>
    <col min="5639" max="5642" width="18.7109375" style="167" customWidth="1"/>
    <col min="5643" max="5643" width="17.5703125" style="167" customWidth="1"/>
    <col min="5644" max="5644" width="22.7109375" style="167" customWidth="1"/>
    <col min="5645" max="5645" width="16" style="167" customWidth="1"/>
    <col min="5646" max="5646" width="14.28515625" style="167" customWidth="1"/>
    <col min="5647" max="5647" width="13.7109375" style="167" customWidth="1"/>
    <col min="5648" max="5648" width="12.5703125" style="167" customWidth="1"/>
    <col min="5649" max="5649" width="9.7109375" style="167" customWidth="1"/>
    <col min="5650" max="5650" width="13.5703125" style="167" customWidth="1"/>
    <col min="5651" max="5651" width="14.28515625" style="167" customWidth="1"/>
    <col min="5652" max="5652" width="15.5703125" style="167" customWidth="1"/>
    <col min="5653" max="5653" width="14.5703125" style="167" customWidth="1"/>
    <col min="5654" max="5654" width="15.5703125" style="167" customWidth="1"/>
    <col min="5655" max="5655" width="17.5703125" style="167" customWidth="1"/>
    <col min="5656" max="5656" width="15.85546875" style="167" customWidth="1"/>
    <col min="5657" max="5657" width="14.7109375" style="167" customWidth="1"/>
    <col min="5658" max="5658" width="13" style="167" customWidth="1"/>
    <col min="5659" max="5659" width="15" style="167" customWidth="1"/>
    <col min="5660" max="5660" width="14.5703125" style="167" customWidth="1"/>
    <col min="5661" max="5661" width="23.28515625" style="167" customWidth="1"/>
    <col min="5662" max="5888" width="9.140625" style="167"/>
    <col min="5889" max="5889" width="9.140625" style="167" customWidth="1"/>
    <col min="5890" max="5890" width="64.85546875" style="167" customWidth="1"/>
    <col min="5891" max="5891" width="46.85546875" style="167" customWidth="1"/>
    <col min="5892" max="5892" width="46.140625" style="167" customWidth="1"/>
    <col min="5893" max="5893" width="9.85546875" style="167" customWidth="1"/>
    <col min="5894" max="5894" width="14.7109375" style="167" customWidth="1"/>
    <col min="5895" max="5898" width="18.7109375" style="167" customWidth="1"/>
    <col min="5899" max="5899" width="17.5703125" style="167" customWidth="1"/>
    <col min="5900" max="5900" width="22.7109375" style="167" customWidth="1"/>
    <col min="5901" max="5901" width="16" style="167" customWidth="1"/>
    <col min="5902" max="5902" width="14.28515625" style="167" customWidth="1"/>
    <col min="5903" max="5903" width="13.7109375" style="167" customWidth="1"/>
    <col min="5904" max="5904" width="12.5703125" style="167" customWidth="1"/>
    <col min="5905" max="5905" width="9.7109375" style="167" customWidth="1"/>
    <col min="5906" max="5906" width="13.5703125" style="167" customWidth="1"/>
    <col min="5907" max="5907" width="14.28515625" style="167" customWidth="1"/>
    <col min="5908" max="5908" width="15.5703125" style="167" customWidth="1"/>
    <col min="5909" max="5909" width="14.5703125" style="167" customWidth="1"/>
    <col min="5910" max="5910" width="15.5703125" style="167" customWidth="1"/>
    <col min="5911" max="5911" width="17.5703125" style="167" customWidth="1"/>
    <col min="5912" max="5912" width="15.85546875" style="167" customWidth="1"/>
    <col min="5913" max="5913" width="14.7109375" style="167" customWidth="1"/>
    <col min="5914" max="5914" width="13" style="167" customWidth="1"/>
    <col min="5915" max="5915" width="15" style="167" customWidth="1"/>
    <col min="5916" max="5916" width="14.5703125" style="167" customWidth="1"/>
    <col min="5917" max="5917" width="23.28515625" style="167" customWidth="1"/>
    <col min="5918" max="6144" width="9.140625" style="167"/>
    <col min="6145" max="6145" width="9.140625" style="167" customWidth="1"/>
    <col min="6146" max="6146" width="64.85546875" style="167" customWidth="1"/>
    <col min="6147" max="6147" width="46.85546875" style="167" customWidth="1"/>
    <col min="6148" max="6148" width="46.140625" style="167" customWidth="1"/>
    <col min="6149" max="6149" width="9.85546875" style="167" customWidth="1"/>
    <col min="6150" max="6150" width="14.7109375" style="167" customWidth="1"/>
    <col min="6151" max="6154" width="18.7109375" style="167" customWidth="1"/>
    <col min="6155" max="6155" width="17.5703125" style="167" customWidth="1"/>
    <col min="6156" max="6156" width="22.7109375" style="167" customWidth="1"/>
    <col min="6157" max="6157" width="16" style="167" customWidth="1"/>
    <col min="6158" max="6158" width="14.28515625" style="167" customWidth="1"/>
    <col min="6159" max="6159" width="13.7109375" style="167" customWidth="1"/>
    <col min="6160" max="6160" width="12.5703125" style="167" customWidth="1"/>
    <col min="6161" max="6161" width="9.7109375" style="167" customWidth="1"/>
    <col min="6162" max="6162" width="13.5703125" style="167" customWidth="1"/>
    <col min="6163" max="6163" width="14.28515625" style="167" customWidth="1"/>
    <col min="6164" max="6164" width="15.5703125" style="167" customWidth="1"/>
    <col min="6165" max="6165" width="14.5703125" style="167" customWidth="1"/>
    <col min="6166" max="6166" width="15.5703125" style="167" customWidth="1"/>
    <col min="6167" max="6167" width="17.5703125" style="167" customWidth="1"/>
    <col min="6168" max="6168" width="15.85546875" style="167" customWidth="1"/>
    <col min="6169" max="6169" width="14.7109375" style="167" customWidth="1"/>
    <col min="6170" max="6170" width="13" style="167" customWidth="1"/>
    <col min="6171" max="6171" width="15" style="167" customWidth="1"/>
    <col min="6172" max="6172" width="14.5703125" style="167" customWidth="1"/>
    <col min="6173" max="6173" width="23.28515625" style="167" customWidth="1"/>
    <col min="6174" max="6400" width="9.140625" style="167"/>
    <col min="6401" max="6401" width="9.140625" style="167" customWidth="1"/>
    <col min="6402" max="6402" width="64.85546875" style="167" customWidth="1"/>
    <col min="6403" max="6403" width="46.85546875" style="167" customWidth="1"/>
    <col min="6404" max="6404" width="46.140625" style="167" customWidth="1"/>
    <col min="6405" max="6405" width="9.85546875" style="167" customWidth="1"/>
    <col min="6406" max="6406" width="14.7109375" style="167" customWidth="1"/>
    <col min="6407" max="6410" width="18.7109375" style="167" customWidth="1"/>
    <col min="6411" max="6411" width="17.5703125" style="167" customWidth="1"/>
    <col min="6412" max="6412" width="22.7109375" style="167" customWidth="1"/>
    <col min="6413" max="6413" width="16" style="167" customWidth="1"/>
    <col min="6414" max="6414" width="14.28515625" style="167" customWidth="1"/>
    <col min="6415" max="6415" width="13.7109375" style="167" customWidth="1"/>
    <col min="6416" max="6416" width="12.5703125" style="167" customWidth="1"/>
    <col min="6417" max="6417" width="9.7109375" style="167" customWidth="1"/>
    <col min="6418" max="6418" width="13.5703125" style="167" customWidth="1"/>
    <col min="6419" max="6419" width="14.28515625" style="167" customWidth="1"/>
    <col min="6420" max="6420" width="15.5703125" style="167" customWidth="1"/>
    <col min="6421" max="6421" width="14.5703125" style="167" customWidth="1"/>
    <col min="6422" max="6422" width="15.5703125" style="167" customWidth="1"/>
    <col min="6423" max="6423" width="17.5703125" style="167" customWidth="1"/>
    <col min="6424" max="6424" width="15.85546875" style="167" customWidth="1"/>
    <col min="6425" max="6425" width="14.7109375" style="167" customWidth="1"/>
    <col min="6426" max="6426" width="13" style="167" customWidth="1"/>
    <col min="6427" max="6427" width="15" style="167" customWidth="1"/>
    <col min="6428" max="6428" width="14.5703125" style="167" customWidth="1"/>
    <col min="6429" max="6429" width="23.28515625" style="167" customWidth="1"/>
    <col min="6430" max="6656" width="9.140625" style="167"/>
    <col min="6657" max="6657" width="9.140625" style="167" customWidth="1"/>
    <col min="6658" max="6658" width="64.85546875" style="167" customWidth="1"/>
    <col min="6659" max="6659" width="46.85546875" style="167" customWidth="1"/>
    <col min="6660" max="6660" width="46.140625" style="167" customWidth="1"/>
    <col min="6661" max="6661" width="9.85546875" style="167" customWidth="1"/>
    <col min="6662" max="6662" width="14.7109375" style="167" customWidth="1"/>
    <col min="6663" max="6666" width="18.7109375" style="167" customWidth="1"/>
    <col min="6667" max="6667" width="17.5703125" style="167" customWidth="1"/>
    <col min="6668" max="6668" width="22.7109375" style="167" customWidth="1"/>
    <col min="6669" max="6669" width="16" style="167" customWidth="1"/>
    <col min="6670" max="6670" width="14.28515625" style="167" customWidth="1"/>
    <col min="6671" max="6671" width="13.7109375" style="167" customWidth="1"/>
    <col min="6672" max="6672" width="12.5703125" style="167" customWidth="1"/>
    <col min="6673" max="6673" width="9.7109375" style="167" customWidth="1"/>
    <col min="6674" max="6674" width="13.5703125" style="167" customWidth="1"/>
    <col min="6675" max="6675" width="14.28515625" style="167" customWidth="1"/>
    <col min="6676" max="6676" width="15.5703125" style="167" customWidth="1"/>
    <col min="6677" max="6677" width="14.5703125" style="167" customWidth="1"/>
    <col min="6678" max="6678" width="15.5703125" style="167" customWidth="1"/>
    <col min="6679" max="6679" width="17.5703125" style="167" customWidth="1"/>
    <col min="6680" max="6680" width="15.85546875" style="167" customWidth="1"/>
    <col min="6681" max="6681" width="14.7109375" style="167" customWidth="1"/>
    <col min="6682" max="6682" width="13" style="167" customWidth="1"/>
    <col min="6683" max="6683" width="15" style="167" customWidth="1"/>
    <col min="6684" max="6684" width="14.5703125" style="167" customWidth="1"/>
    <col min="6685" max="6685" width="23.28515625" style="167" customWidth="1"/>
    <col min="6686" max="6912" width="9.140625" style="167"/>
    <col min="6913" max="6913" width="9.140625" style="167" customWidth="1"/>
    <col min="6914" max="6914" width="64.85546875" style="167" customWidth="1"/>
    <col min="6915" max="6915" width="46.85546875" style="167" customWidth="1"/>
    <col min="6916" max="6916" width="46.140625" style="167" customWidth="1"/>
    <col min="6917" max="6917" width="9.85546875" style="167" customWidth="1"/>
    <col min="6918" max="6918" width="14.7109375" style="167" customWidth="1"/>
    <col min="6919" max="6922" width="18.7109375" style="167" customWidth="1"/>
    <col min="6923" max="6923" width="17.5703125" style="167" customWidth="1"/>
    <col min="6924" max="6924" width="22.7109375" style="167" customWidth="1"/>
    <col min="6925" max="6925" width="16" style="167" customWidth="1"/>
    <col min="6926" max="6926" width="14.28515625" style="167" customWidth="1"/>
    <col min="6927" max="6927" width="13.7109375" style="167" customWidth="1"/>
    <col min="6928" max="6928" width="12.5703125" style="167" customWidth="1"/>
    <col min="6929" max="6929" width="9.7109375" style="167" customWidth="1"/>
    <col min="6930" max="6930" width="13.5703125" style="167" customWidth="1"/>
    <col min="6931" max="6931" width="14.28515625" style="167" customWidth="1"/>
    <col min="6932" max="6932" width="15.5703125" style="167" customWidth="1"/>
    <col min="6933" max="6933" width="14.5703125" style="167" customWidth="1"/>
    <col min="6934" max="6934" width="15.5703125" style="167" customWidth="1"/>
    <col min="6935" max="6935" width="17.5703125" style="167" customWidth="1"/>
    <col min="6936" max="6936" width="15.85546875" style="167" customWidth="1"/>
    <col min="6937" max="6937" width="14.7109375" style="167" customWidth="1"/>
    <col min="6938" max="6938" width="13" style="167" customWidth="1"/>
    <col min="6939" max="6939" width="15" style="167" customWidth="1"/>
    <col min="6940" max="6940" width="14.5703125" style="167" customWidth="1"/>
    <col min="6941" max="6941" width="23.28515625" style="167" customWidth="1"/>
    <col min="6942" max="7168" width="9.140625" style="167"/>
    <col min="7169" max="7169" width="9.140625" style="167" customWidth="1"/>
    <col min="7170" max="7170" width="64.85546875" style="167" customWidth="1"/>
    <col min="7171" max="7171" width="46.85546875" style="167" customWidth="1"/>
    <col min="7172" max="7172" width="46.140625" style="167" customWidth="1"/>
    <col min="7173" max="7173" width="9.85546875" style="167" customWidth="1"/>
    <col min="7174" max="7174" width="14.7109375" style="167" customWidth="1"/>
    <col min="7175" max="7178" width="18.7109375" style="167" customWidth="1"/>
    <col min="7179" max="7179" width="17.5703125" style="167" customWidth="1"/>
    <col min="7180" max="7180" width="22.7109375" style="167" customWidth="1"/>
    <col min="7181" max="7181" width="16" style="167" customWidth="1"/>
    <col min="7182" max="7182" width="14.28515625" style="167" customWidth="1"/>
    <col min="7183" max="7183" width="13.7109375" style="167" customWidth="1"/>
    <col min="7184" max="7184" width="12.5703125" style="167" customWidth="1"/>
    <col min="7185" max="7185" width="9.7109375" style="167" customWidth="1"/>
    <col min="7186" max="7186" width="13.5703125" style="167" customWidth="1"/>
    <col min="7187" max="7187" width="14.28515625" style="167" customWidth="1"/>
    <col min="7188" max="7188" width="15.5703125" style="167" customWidth="1"/>
    <col min="7189" max="7189" width="14.5703125" style="167" customWidth="1"/>
    <col min="7190" max="7190" width="15.5703125" style="167" customWidth="1"/>
    <col min="7191" max="7191" width="17.5703125" style="167" customWidth="1"/>
    <col min="7192" max="7192" width="15.85546875" style="167" customWidth="1"/>
    <col min="7193" max="7193" width="14.7109375" style="167" customWidth="1"/>
    <col min="7194" max="7194" width="13" style="167" customWidth="1"/>
    <col min="7195" max="7195" width="15" style="167" customWidth="1"/>
    <col min="7196" max="7196" width="14.5703125" style="167" customWidth="1"/>
    <col min="7197" max="7197" width="23.28515625" style="167" customWidth="1"/>
    <col min="7198" max="7424" width="9.140625" style="167"/>
    <col min="7425" max="7425" width="9.140625" style="167" customWidth="1"/>
    <col min="7426" max="7426" width="64.85546875" style="167" customWidth="1"/>
    <col min="7427" max="7427" width="46.85546875" style="167" customWidth="1"/>
    <col min="7428" max="7428" width="46.140625" style="167" customWidth="1"/>
    <col min="7429" max="7429" width="9.85546875" style="167" customWidth="1"/>
    <col min="7430" max="7430" width="14.7109375" style="167" customWidth="1"/>
    <col min="7431" max="7434" width="18.7109375" style="167" customWidth="1"/>
    <col min="7435" max="7435" width="17.5703125" style="167" customWidth="1"/>
    <col min="7436" max="7436" width="22.7109375" style="167" customWidth="1"/>
    <col min="7437" max="7437" width="16" style="167" customWidth="1"/>
    <col min="7438" max="7438" width="14.28515625" style="167" customWidth="1"/>
    <col min="7439" max="7439" width="13.7109375" style="167" customWidth="1"/>
    <col min="7440" max="7440" width="12.5703125" style="167" customWidth="1"/>
    <col min="7441" max="7441" width="9.7109375" style="167" customWidth="1"/>
    <col min="7442" max="7442" width="13.5703125" style="167" customWidth="1"/>
    <col min="7443" max="7443" width="14.28515625" style="167" customWidth="1"/>
    <col min="7444" max="7444" width="15.5703125" style="167" customWidth="1"/>
    <col min="7445" max="7445" width="14.5703125" style="167" customWidth="1"/>
    <col min="7446" max="7446" width="15.5703125" style="167" customWidth="1"/>
    <col min="7447" max="7447" width="17.5703125" style="167" customWidth="1"/>
    <col min="7448" max="7448" width="15.85546875" style="167" customWidth="1"/>
    <col min="7449" max="7449" width="14.7109375" style="167" customWidth="1"/>
    <col min="7450" max="7450" width="13" style="167" customWidth="1"/>
    <col min="7451" max="7451" width="15" style="167" customWidth="1"/>
    <col min="7452" max="7452" width="14.5703125" style="167" customWidth="1"/>
    <col min="7453" max="7453" width="23.28515625" style="167" customWidth="1"/>
    <col min="7454" max="7680" width="9.140625" style="167"/>
    <col min="7681" max="7681" width="9.140625" style="167" customWidth="1"/>
    <col min="7682" max="7682" width="64.85546875" style="167" customWidth="1"/>
    <col min="7683" max="7683" width="46.85546875" style="167" customWidth="1"/>
    <col min="7684" max="7684" width="46.140625" style="167" customWidth="1"/>
    <col min="7685" max="7685" width="9.85546875" style="167" customWidth="1"/>
    <col min="7686" max="7686" width="14.7109375" style="167" customWidth="1"/>
    <col min="7687" max="7690" width="18.7109375" style="167" customWidth="1"/>
    <col min="7691" max="7691" width="17.5703125" style="167" customWidth="1"/>
    <col min="7692" max="7692" width="22.7109375" style="167" customWidth="1"/>
    <col min="7693" max="7693" width="16" style="167" customWidth="1"/>
    <col min="7694" max="7694" width="14.28515625" style="167" customWidth="1"/>
    <col min="7695" max="7695" width="13.7109375" style="167" customWidth="1"/>
    <col min="7696" max="7696" width="12.5703125" style="167" customWidth="1"/>
    <col min="7697" max="7697" width="9.7109375" style="167" customWidth="1"/>
    <col min="7698" max="7698" width="13.5703125" style="167" customWidth="1"/>
    <col min="7699" max="7699" width="14.28515625" style="167" customWidth="1"/>
    <col min="7700" max="7700" width="15.5703125" style="167" customWidth="1"/>
    <col min="7701" max="7701" width="14.5703125" style="167" customWidth="1"/>
    <col min="7702" max="7702" width="15.5703125" style="167" customWidth="1"/>
    <col min="7703" max="7703" width="17.5703125" style="167" customWidth="1"/>
    <col min="7704" max="7704" width="15.85546875" style="167" customWidth="1"/>
    <col min="7705" max="7705" width="14.7109375" style="167" customWidth="1"/>
    <col min="7706" max="7706" width="13" style="167" customWidth="1"/>
    <col min="7707" max="7707" width="15" style="167" customWidth="1"/>
    <col min="7708" max="7708" width="14.5703125" style="167" customWidth="1"/>
    <col min="7709" max="7709" width="23.28515625" style="167" customWidth="1"/>
    <col min="7710" max="7936" width="9.140625" style="167"/>
    <col min="7937" max="7937" width="9.140625" style="167" customWidth="1"/>
    <col min="7938" max="7938" width="64.85546875" style="167" customWidth="1"/>
    <col min="7939" max="7939" width="46.85546875" style="167" customWidth="1"/>
    <col min="7940" max="7940" width="46.140625" style="167" customWidth="1"/>
    <col min="7941" max="7941" width="9.85546875" style="167" customWidth="1"/>
    <col min="7942" max="7942" width="14.7109375" style="167" customWidth="1"/>
    <col min="7943" max="7946" width="18.7109375" style="167" customWidth="1"/>
    <col min="7947" max="7947" width="17.5703125" style="167" customWidth="1"/>
    <col min="7948" max="7948" width="22.7109375" style="167" customWidth="1"/>
    <col min="7949" max="7949" width="16" style="167" customWidth="1"/>
    <col min="7950" max="7950" width="14.28515625" style="167" customWidth="1"/>
    <col min="7951" max="7951" width="13.7109375" style="167" customWidth="1"/>
    <col min="7952" max="7952" width="12.5703125" style="167" customWidth="1"/>
    <col min="7953" max="7953" width="9.7109375" style="167" customWidth="1"/>
    <col min="7954" max="7954" width="13.5703125" style="167" customWidth="1"/>
    <col min="7955" max="7955" width="14.28515625" style="167" customWidth="1"/>
    <col min="7956" max="7956" width="15.5703125" style="167" customWidth="1"/>
    <col min="7957" max="7957" width="14.5703125" style="167" customWidth="1"/>
    <col min="7958" max="7958" width="15.5703125" style="167" customWidth="1"/>
    <col min="7959" max="7959" width="17.5703125" style="167" customWidth="1"/>
    <col min="7960" max="7960" width="15.85546875" style="167" customWidth="1"/>
    <col min="7961" max="7961" width="14.7109375" style="167" customWidth="1"/>
    <col min="7962" max="7962" width="13" style="167" customWidth="1"/>
    <col min="7963" max="7963" width="15" style="167" customWidth="1"/>
    <col min="7964" max="7964" width="14.5703125" style="167" customWidth="1"/>
    <col min="7965" max="7965" width="23.28515625" style="167" customWidth="1"/>
    <col min="7966" max="8192" width="9.140625" style="167"/>
    <col min="8193" max="8193" width="9.140625" style="167" customWidth="1"/>
    <col min="8194" max="8194" width="64.85546875" style="167" customWidth="1"/>
    <col min="8195" max="8195" width="46.85546875" style="167" customWidth="1"/>
    <col min="8196" max="8196" width="46.140625" style="167" customWidth="1"/>
    <col min="8197" max="8197" width="9.85546875" style="167" customWidth="1"/>
    <col min="8198" max="8198" width="14.7109375" style="167" customWidth="1"/>
    <col min="8199" max="8202" width="18.7109375" style="167" customWidth="1"/>
    <col min="8203" max="8203" width="17.5703125" style="167" customWidth="1"/>
    <col min="8204" max="8204" width="22.7109375" style="167" customWidth="1"/>
    <col min="8205" max="8205" width="16" style="167" customWidth="1"/>
    <col min="8206" max="8206" width="14.28515625" style="167" customWidth="1"/>
    <col min="8207" max="8207" width="13.7109375" style="167" customWidth="1"/>
    <col min="8208" max="8208" width="12.5703125" style="167" customWidth="1"/>
    <col min="8209" max="8209" width="9.7109375" style="167" customWidth="1"/>
    <col min="8210" max="8210" width="13.5703125" style="167" customWidth="1"/>
    <col min="8211" max="8211" width="14.28515625" style="167" customWidth="1"/>
    <col min="8212" max="8212" width="15.5703125" style="167" customWidth="1"/>
    <col min="8213" max="8213" width="14.5703125" style="167" customWidth="1"/>
    <col min="8214" max="8214" width="15.5703125" style="167" customWidth="1"/>
    <col min="8215" max="8215" width="17.5703125" style="167" customWidth="1"/>
    <col min="8216" max="8216" width="15.85546875" style="167" customWidth="1"/>
    <col min="8217" max="8217" width="14.7109375" style="167" customWidth="1"/>
    <col min="8218" max="8218" width="13" style="167" customWidth="1"/>
    <col min="8219" max="8219" width="15" style="167" customWidth="1"/>
    <col min="8220" max="8220" width="14.5703125" style="167" customWidth="1"/>
    <col min="8221" max="8221" width="23.28515625" style="167" customWidth="1"/>
    <col min="8222" max="8448" width="9.140625" style="167"/>
    <col min="8449" max="8449" width="9.140625" style="167" customWidth="1"/>
    <col min="8450" max="8450" width="64.85546875" style="167" customWidth="1"/>
    <col min="8451" max="8451" width="46.85546875" style="167" customWidth="1"/>
    <col min="8452" max="8452" width="46.140625" style="167" customWidth="1"/>
    <col min="8453" max="8453" width="9.85546875" style="167" customWidth="1"/>
    <col min="8454" max="8454" width="14.7109375" style="167" customWidth="1"/>
    <col min="8455" max="8458" width="18.7109375" style="167" customWidth="1"/>
    <col min="8459" max="8459" width="17.5703125" style="167" customWidth="1"/>
    <col min="8460" max="8460" width="22.7109375" style="167" customWidth="1"/>
    <col min="8461" max="8461" width="16" style="167" customWidth="1"/>
    <col min="8462" max="8462" width="14.28515625" style="167" customWidth="1"/>
    <col min="8463" max="8463" width="13.7109375" style="167" customWidth="1"/>
    <col min="8464" max="8464" width="12.5703125" style="167" customWidth="1"/>
    <col min="8465" max="8465" width="9.7109375" style="167" customWidth="1"/>
    <col min="8466" max="8466" width="13.5703125" style="167" customWidth="1"/>
    <col min="8467" max="8467" width="14.28515625" style="167" customWidth="1"/>
    <col min="8468" max="8468" width="15.5703125" style="167" customWidth="1"/>
    <col min="8469" max="8469" width="14.5703125" style="167" customWidth="1"/>
    <col min="8470" max="8470" width="15.5703125" style="167" customWidth="1"/>
    <col min="8471" max="8471" width="17.5703125" style="167" customWidth="1"/>
    <col min="8472" max="8472" width="15.85546875" style="167" customWidth="1"/>
    <col min="8473" max="8473" width="14.7109375" style="167" customWidth="1"/>
    <col min="8474" max="8474" width="13" style="167" customWidth="1"/>
    <col min="8475" max="8475" width="15" style="167" customWidth="1"/>
    <col min="8476" max="8476" width="14.5703125" style="167" customWidth="1"/>
    <col min="8477" max="8477" width="23.28515625" style="167" customWidth="1"/>
    <col min="8478" max="8704" width="9.140625" style="167"/>
    <col min="8705" max="8705" width="9.140625" style="167" customWidth="1"/>
    <col min="8706" max="8706" width="64.85546875" style="167" customWidth="1"/>
    <col min="8707" max="8707" width="46.85546875" style="167" customWidth="1"/>
    <col min="8708" max="8708" width="46.140625" style="167" customWidth="1"/>
    <col min="8709" max="8709" width="9.85546875" style="167" customWidth="1"/>
    <col min="8710" max="8710" width="14.7109375" style="167" customWidth="1"/>
    <col min="8711" max="8714" width="18.7109375" style="167" customWidth="1"/>
    <col min="8715" max="8715" width="17.5703125" style="167" customWidth="1"/>
    <col min="8716" max="8716" width="22.7109375" style="167" customWidth="1"/>
    <col min="8717" max="8717" width="16" style="167" customWidth="1"/>
    <col min="8718" max="8718" width="14.28515625" style="167" customWidth="1"/>
    <col min="8719" max="8719" width="13.7109375" style="167" customWidth="1"/>
    <col min="8720" max="8720" width="12.5703125" style="167" customWidth="1"/>
    <col min="8721" max="8721" width="9.7109375" style="167" customWidth="1"/>
    <col min="8722" max="8722" width="13.5703125" style="167" customWidth="1"/>
    <col min="8723" max="8723" width="14.28515625" style="167" customWidth="1"/>
    <col min="8724" max="8724" width="15.5703125" style="167" customWidth="1"/>
    <col min="8725" max="8725" width="14.5703125" style="167" customWidth="1"/>
    <col min="8726" max="8726" width="15.5703125" style="167" customWidth="1"/>
    <col min="8727" max="8727" width="17.5703125" style="167" customWidth="1"/>
    <col min="8728" max="8728" width="15.85546875" style="167" customWidth="1"/>
    <col min="8729" max="8729" width="14.7109375" style="167" customWidth="1"/>
    <col min="8730" max="8730" width="13" style="167" customWidth="1"/>
    <col min="8731" max="8731" width="15" style="167" customWidth="1"/>
    <col min="8732" max="8732" width="14.5703125" style="167" customWidth="1"/>
    <col min="8733" max="8733" width="23.28515625" style="167" customWidth="1"/>
    <col min="8734" max="8960" width="9.140625" style="167"/>
    <col min="8961" max="8961" width="9.140625" style="167" customWidth="1"/>
    <col min="8962" max="8962" width="64.85546875" style="167" customWidth="1"/>
    <col min="8963" max="8963" width="46.85546875" style="167" customWidth="1"/>
    <col min="8964" max="8964" width="46.140625" style="167" customWidth="1"/>
    <col min="8965" max="8965" width="9.85546875" style="167" customWidth="1"/>
    <col min="8966" max="8966" width="14.7109375" style="167" customWidth="1"/>
    <col min="8967" max="8970" width="18.7109375" style="167" customWidth="1"/>
    <col min="8971" max="8971" width="17.5703125" style="167" customWidth="1"/>
    <col min="8972" max="8972" width="22.7109375" style="167" customWidth="1"/>
    <col min="8973" max="8973" width="16" style="167" customWidth="1"/>
    <col min="8974" max="8974" width="14.28515625" style="167" customWidth="1"/>
    <col min="8975" max="8975" width="13.7109375" style="167" customWidth="1"/>
    <col min="8976" max="8976" width="12.5703125" style="167" customWidth="1"/>
    <col min="8977" max="8977" width="9.7109375" style="167" customWidth="1"/>
    <col min="8978" max="8978" width="13.5703125" style="167" customWidth="1"/>
    <col min="8979" max="8979" width="14.28515625" style="167" customWidth="1"/>
    <col min="8980" max="8980" width="15.5703125" style="167" customWidth="1"/>
    <col min="8981" max="8981" width="14.5703125" style="167" customWidth="1"/>
    <col min="8982" max="8982" width="15.5703125" style="167" customWidth="1"/>
    <col min="8983" max="8983" width="17.5703125" style="167" customWidth="1"/>
    <col min="8984" max="8984" width="15.85546875" style="167" customWidth="1"/>
    <col min="8985" max="8985" width="14.7109375" style="167" customWidth="1"/>
    <col min="8986" max="8986" width="13" style="167" customWidth="1"/>
    <col min="8987" max="8987" width="15" style="167" customWidth="1"/>
    <col min="8988" max="8988" width="14.5703125" style="167" customWidth="1"/>
    <col min="8989" max="8989" width="23.28515625" style="167" customWidth="1"/>
    <col min="8990" max="9216" width="9.140625" style="167"/>
    <col min="9217" max="9217" width="9.140625" style="167" customWidth="1"/>
    <col min="9218" max="9218" width="64.85546875" style="167" customWidth="1"/>
    <col min="9219" max="9219" width="46.85546875" style="167" customWidth="1"/>
    <col min="9220" max="9220" width="46.140625" style="167" customWidth="1"/>
    <col min="9221" max="9221" width="9.85546875" style="167" customWidth="1"/>
    <col min="9222" max="9222" width="14.7109375" style="167" customWidth="1"/>
    <col min="9223" max="9226" width="18.7109375" style="167" customWidth="1"/>
    <col min="9227" max="9227" width="17.5703125" style="167" customWidth="1"/>
    <col min="9228" max="9228" width="22.7109375" style="167" customWidth="1"/>
    <col min="9229" max="9229" width="16" style="167" customWidth="1"/>
    <col min="9230" max="9230" width="14.28515625" style="167" customWidth="1"/>
    <col min="9231" max="9231" width="13.7109375" style="167" customWidth="1"/>
    <col min="9232" max="9232" width="12.5703125" style="167" customWidth="1"/>
    <col min="9233" max="9233" width="9.7109375" style="167" customWidth="1"/>
    <col min="9234" max="9234" width="13.5703125" style="167" customWidth="1"/>
    <col min="9235" max="9235" width="14.28515625" style="167" customWidth="1"/>
    <col min="9236" max="9236" width="15.5703125" style="167" customWidth="1"/>
    <col min="9237" max="9237" width="14.5703125" style="167" customWidth="1"/>
    <col min="9238" max="9238" width="15.5703125" style="167" customWidth="1"/>
    <col min="9239" max="9239" width="17.5703125" style="167" customWidth="1"/>
    <col min="9240" max="9240" width="15.85546875" style="167" customWidth="1"/>
    <col min="9241" max="9241" width="14.7109375" style="167" customWidth="1"/>
    <col min="9242" max="9242" width="13" style="167" customWidth="1"/>
    <col min="9243" max="9243" width="15" style="167" customWidth="1"/>
    <col min="9244" max="9244" width="14.5703125" style="167" customWidth="1"/>
    <col min="9245" max="9245" width="23.28515625" style="167" customWidth="1"/>
    <col min="9246" max="9472" width="9.140625" style="167"/>
    <col min="9473" max="9473" width="9.140625" style="167" customWidth="1"/>
    <col min="9474" max="9474" width="64.85546875" style="167" customWidth="1"/>
    <col min="9475" max="9475" width="46.85546875" style="167" customWidth="1"/>
    <col min="9476" max="9476" width="46.140625" style="167" customWidth="1"/>
    <col min="9477" max="9477" width="9.85546875" style="167" customWidth="1"/>
    <col min="9478" max="9478" width="14.7109375" style="167" customWidth="1"/>
    <col min="9479" max="9482" width="18.7109375" style="167" customWidth="1"/>
    <col min="9483" max="9483" width="17.5703125" style="167" customWidth="1"/>
    <col min="9484" max="9484" width="22.7109375" style="167" customWidth="1"/>
    <col min="9485" max="9485" width="16" style="167" customWidth="1"/>
    <col min="9486" max="9486" width="14.28515625" style="167" customWidth="1"/>
    <col min="9487" max="9487" width="13.7109375" style="167" customWidth="1"/>
    <col min="9488" max="9488" width="12.5703125" style="167" customWidth="1"/>
    <col min="9489" max="9489" width="9.7109375" style="167" customWidth="1"/>
    <col min="9490" max="9490" width="13.5703125" style="167" customWidth="1"/>
    <col min="9491" max="9491" width="14.28515625" style="167" customWidth="1"/>
    <col min="9492" max="9492" width="15.5703125" style="167" customWidth="1"/>
    <col min="9493" max="9493" width="14.5703125" style="167" customWidth="1"/>
    <col min="9494" max="9494" width="15.5703125" style="167" customWidth="1"/>
    <col min="9495" max="9495" width="17.5703125" style="167" customWidth="1"/>
    <col min="9496" max="9496" width="15.85546875" style="167" customWidth="1"/>
    <col min="9497" max="9497" width="14.7109375" style="167" customWidth="1"/>
    <col min="9498" max="9498" width="13" style="167" customWidth="1"/>
    <col min="9499" max="9499" width="15" style="167" customWidth="1"/>
    <col min="9500" max="9500" width="14.5703125" style="167" customWidth="1"/>
    <col min="9501" max="9501" width="23.28515625" style="167" customWidth="1"/>
    <col min="9502" max="9728" width="9.140625" style="167"/>
    <col min="9729" max="9729" width="9.140625" style="167" customWidth="1"/>
    <col min="9730" max="9730" width="64.85546875" style="167" customWidth="1"/>
    <col min="9731" max="9731" width="46.85546875" style="167" customWidth="1"/>
    <col min="9732" max="9732" width="46.140625" style="167" customWidth="1"/>
    <col min="9733" max="9733" width="9.85546875" style="167" customWidth="1"/>
    <col min="9734" max="9734" width="14.7109375" style="167" customWidth="1"/>
    <col min="9735" max="9738" width="18.7109375" style="167" customWidth="1"/>
    <col min="9739" max="9739" width="17.5703125" style="167" customWidth="1"/>
    <col min="9740" max="9740" width="22.7109375" style="167" customWidth="1"/>
    <col min="9741" max="9741" width="16" style="167" customWidth="1"/>
    <col min="9742" max="9742" width="14.28515625" style="167" customWidth="1"/>
    <col min="9743" max="9743" width="13.7109375" style="167" customWidth="1"/>
    <col min="9744" max="9744" width="12.5703125" style="167" customWidth="1"/>
    <col min="9745" max="9745" width="9.7109375" style="167" customWidth="1"/>
    <col min="9746" max="9746" width="13.5703125" style="167" customWidth="1"/>
    <col min="9747" max="9747" width="14.28515625" style="167" customWidth="1"/>
    <col min="9748" max="9748" width="15.5703125" style="167" customWidth="1"/>
    <col min="9749" max="9749" width="14.5703125" style="167" customWidth="1"/>
    <col min="9750" max="9750" width="15.5703125" style="167" customWidth="1"/>
    <col min="9751" max="9751" width="17.5703125" style="167" customWidth="1"/>
    <col min="9752" max="9752" width="15.85546875" style="167" customWidth="1"/>
    <col min="9753" max="9753" width="14.7109375" style="167" customWidth="1"/>
    <col min="9754" max="9754" width="13" style="167" customWidth="1"/>
    <col min="9755" max="9755" width="15" style="167" customWidth="1"/>
    <col min="9756" max="9756" width="14.5703125" style="167" customWidth="1"/>
    <col min="9757" max="9757" width="23.28515625" style="167" customWidth="1"/>
    <col min="9758" max="9984" width="9.140625" style="167"/>
    <col min="9985" max="9985" width="9.140625" style="167" customWidth="1"/>
    <col min="9986" max="9986" width="64.85546875" style="167" customWidth="1"/>
    <col min="9987" max="9987" width="46.85546875" style="167" customWidth="1"/>
    <col min="9988" max="9988" width="46.140625" style="167" customWidth="1"/>
    <col min="9989" max="9989" width="9.85546875" style="167" customWidth="1"/>
    <col min="9990" max="9990" width="14.7109375" style="167" customWidth="1"/>
    <col min="9991" max="9994" width="18.7109375" style="167" customWidth="1"/>
    <col min="9995" max="9995" width="17.5703125" style="167" customWidth="1"/>
    <col min="9996" max="9996" width="22.7109375" style="167" customWidth="1"/>
    <col min="9997" max="9997" width="16" style="167" customWidth="1"/>
    <col min="9998" max="9998" width="14.28515625" style="167" customWidth="1"/>
    <col min="9999" max="9999" width="13.7109375" style="167" customWidth="1"/>
    <col min="10000" max="10000" width="12.5703125" style="167" customWidth="1"/>
    <col min="10001" max="10001" width="9.7109375" style="167" customWidth="1"/>
    <col min="10002" max="10002" width="13.5703125" style="167" customWidth="1"/>
    <col min="10003" max="10003" width="14.28515625" style="167" customWidth="1"/>
    <col min="10004" max="10004" width="15.5703125" style="167" customWidth="1"/>
    <col min="10005" max="10005" width="14.5703125" style="167" customWidth="1"/>
    <col min="10006" max="10006" width="15.5703125" style="167" customWidth="1"/>
    <col min="10007" max="10007" width="17.5703125" style="167" customWidth="1"/>
    <col min="10008" max="10008" width="15.85546875" style="167" customWidth="1"/>
    <col min="10009" max="10009" width="14.7109375" style="167" customWidth="1"/>
    <col min="10010" max="10010" width="13" style="167" customWidth="1"/>
    <col min="10011" max="10011" width="15" style="167" customWidth="1"/>
    <col min="10012" max="10012" width="14.5703125" style="167" customWidth="1"/>
    <col min="10013" max="10013" width="23.28515625" style="167" customWidth="1"/>
    <col min="10014" max="10240" width="9.140625" style="167"/>
    <col min="10241" max="10241" width="9.140625" style="167" customWidth="1"/>
    <col min="10242" max="10242" width="64.85546875" style="167" customWidth="1"/>
    <col min="10243" max="10243" width="46.85546875" style="167" customWidth="1"/>
    <col min="10244" max="10244" width="46.140625" style="167" customWidth="1"/>
    <col min="10245" max="10245" width="9.85546875" style="167" customWidth="1"/>
    <col min="10246" max="10246" width="14.7109375" style="167" customWidth="1"/>
    <col min="10247" max="10250" width="18.7109375" style="167" customWidth="1"/>
    <col min="10251" max="10251" width="17.5703125" style="167" customWidth="1"/>
    <col min="10252" max="10252" width="22.7109375" style="167" customWidth="1"/>
    <col min="10253" max="10253" width="16" style="167" customWidth="1"/>
    <col min="10254" max="10254" width="14.28515625" style="167" customWidth="1"/>
    <col min="10255" max="10255" width="13.7109375" style="167" customWidth="1"/>
    <col min="10256" max="10256" width="12.5703125" style="167" customWidth="1"/>
    <col min="10257" max="10257" width="9.7109375" style="167" customWidth="1"/>
    <col min="10258" max="10258" width="13.5703125" style="167" customWidth="1"/>
    <col min="10259" max="10259" width="14.28515625" style="167" customWidth="1"/>
    <col min="10260" max="10260" width="15.5703125" style="167" customWidth="1"/>
    <col min="10261" max="10261" width="14.5703125" style="167" customWidth="1"/>
    <col min="10262" max="10262" width="15.5703125" style="167" customWidth="1"/>
    <col min="10263" max="10263" width="17.5703125" style="167" customWidth="1"/>
    <col min="10264" max="10264" width="15.85546875" style="167" customWidth="1"/>
    <col min="10265" max="10265" width="14.7109375" style="167" customWidth="1"/>
    <col min="10266" max="10266" width="13" style="167" customWidth="1"/>
    <col min="10267" max="10267" width="15" style="167" customWidth="1"/>
    <col min="10268" max="10268" width="14.5703125" style="167" customWidth="1"/>
    <col min="10269" max="10269" width="23.28515625" style="167" customWidth="1"/>
    <col min="10270" max="10496" width="9.140625" style="167"/>
    <col min="10497" max="10497" width="9.140625" style="167" customWidth="1"/>
    <col min="10498" max="10498" width="64.85546875" style="167" customWidth="1"/>
    <col min="10499" max="10499" width="46.85546875" style="167" customWidth="1"/>
    <col min="10500" max="10500" width="46.140625" style="167" customWidth="1"/>
    <col min="10501" max="10501" width="9.85546875" style="167" customWidth="1"/>
    <col min="10502" max="10502" width="14.7109375" style="167" customWidth="1"/>
    <col min="10503" max="10506" width="18.7109375" style="167" customWidth="1"/>
    <col min="10507" max="10507" width="17.5703125" style="167" customWidth="1"/>
    <col min="10508" max="10508" width="22.7109375" style="167" customWidth="1"/>
    <col min="10509" max="10509" width="16" style="167" customWidth="1"/>
    <col min="10510" max="10510" width="14.28515625" style="167" customWidth="1"/>
    <col min="10511" max="10511" width="13.7109375" style="167" customWidth="1"/>
    <col min="10512" max="10512" width="12.5703125" style="167" customWidth="1"/>
    <col min="10513" max="10513" width="9.7109375" style="167" customWidth="1"/>
    <col min="10514" max="10514" width="13.5703125" style="167" customWidth="1"/>
    <col min="10515" max="10515" width="14.28515625" style="167" customWidth="1"/>
    <col min="10516" max="10516" width="15.5703125" style="167" customWidth="1"/>
    <col min="10517" max="10517" width="14.5703125" style="167" customWidth="1"/>
    <col min="10518" max="10518" width="15.5703125" style="167" customWidth="1"/>
    <col min="10519" max="10519" width="17.5703125" style="167" customWidth="1"/>
    <col min="10520" max="10520" width="15.85546875" style="167" customWidth="1"/>
    <col min="10521" max="10521" width="14.7109375" style="167" customWidth="1"/>
    <col min="10522" max="10522" width="13" style="167" customWidth="1"/>
    <col min="10523" max="10523" width="15" style="167" customWidth="1"/>
    <col min="10524" max="10524" width="14.5703125" style="167" customWidth="1"/>
    <col min="10525" max="10525" width="23.28515625" style="167" customWidth="1"/>
    <col min="10526" max="10752" width="9.140625" style="167"/>
    <col min="10753" max="10753" width="9.140625" style="167" customWidth="1"/>
    <col min="10754" max="10754" width="64.85546875" style="167" customWidth="1"/>
    <col min="10755" max="10755" width="46.85546875" style="167" customWidth="1"/>
    <col min="10756" max="10756" width="46.140625" style="167" customWidth="1"/>
    <col min="10757" max="10757" width="9.85546875" style="167" customWidth="1"/>
    <col min="10758" max="10758" width="14.7109375" style="167" customWidth="1"/>
    <col min="10759" max="10762" width="18.7109375" style="167" customWidth="1"/>
    <col min="10763" max="10763" width="17.5703125" style="167" customWidth="1"/>
    <col min="10764" max="10764" width="22.7109375" style="167" customWidth="1"/>
    <col min="10765" max="10765" width="16" style="167" customWidth="1"/>
    <col min="10766" max="10766" width="14.28515625" style="167" customWidth="1"/>
    <col min="10767" max="10767" width="13.7109375" style="167" customWidth="1"/>
    <col min="10768" max="10768" width="12.5703125" style="167" customWidth="1"/>
    <col min="10769" max="10769" width="9.7109375" style="167" customWidth="1"/>
    <col min="10770" max="10770" width="13.5703125" style="167" customWidth="1"/>
    <col min="10771" max="10771" width="14.28515625" style="167" customWidth="1"/>
    <col min="10772" max="10772" width="15.5703125" style="167" customWidth="1"/>
    <col min="10773" max="10773" width="14.5703125" style="167" customWidth="1"/>
    <col min="10774" max="10774" width="15.5703125" style="167" customWidth="1"/>
    <col min="10775" max="10775" width="17.5703125" style="167" customWidth="1"/>
    <col min="10776" max="10776" width="15.85546875" style="167" customWidth="1"/>
    <col min="10777" max="10777" width="14.7109375" style="167" customWidth="1"/>
    <col min="10778" max="10778" width="13" style="167" customWidth="1"/>
    <col min="10779" max="10779" width="15" style="167" customWidth="1"/>
    <col min="10780" max="10780" width="14.5703125" style="167" customWidth="1"/>
    <col min="10781" max="10781" width="23.28515625" style="167" customWidth="1"/>
    <col min="10782" max="11008" width="9.140625" style="167"/>
    <col min="11009" max="11009" width="9.140625" style="167" customWidth="1"/>
    <col min="11010" max="11010" width="64.85546875" style="167" customWidth="1"/>
    <col min="11011" max="11011" width="46.85546875" style="167" customWidth="1"/>
    <col min="11012" max="11012" width="46.140625" style="167" customWidth="1"/>
    <col min="11013" max="11013" width="9.85546875" style="167" customWidth="1"/>
    <col min="11014" max="11014" width="14.7109375" style="167" customWidth="1"/>
    <col min="11015" max="11018" width="18.7109375" style="167" customWidth="1"/>
    <col min="11019" max="11019" width="17.5703125" style="167" customWidth="1"/>
    <col min="11020" max="11020" width="22.7109375" style="167" customWidth="1"/>
    <col min="11021" max="11021" width="16" style="167" customWidth="1"/>
    <col min="11022" max="11022" width="14.28515625" style="167" customWidth="1"/>
    <col min="11023" max="11023" width="13.7109375" style="167" customWidth="1"/>
    <col min="11024" max="11024" width="12.5703125" style="167" customWidth="1"/>
    <col min="11025" max="11025" width="9.7109375" style="167" customWidth="1"/>
    <col min="11026" max="11026" width="13.5703125" style="167" customWidth="1"/>
    <col min="11027" max="11027" width="14.28515625" style="167" customWidth="1"/>
    <col min="11028" max="11028" width="15.5703125" style="167" customWidth="1"/>
    <col min="11029" max="11029" width="14.5703125" style="167" customWidth="1"/>
    <col min="11030" max="11030" width="15.5703125" style="167" customWidth="1"/>
    <col min="11031" max="11031" width="17.5703125" style="167" customWidth="1"/>
    <col min="11032" max="11032" width="15.85546875" style="167" customWidth="1"/>
    <col min="11033" max="11033" width="14.7109375" style="167" customWidth="1"/>
    <col min="11034" max="11034" width="13" style="167" customWidth="1"/>
    <col min="11035" max="11035" width="15" style="167" customWidth="1"/>
    <col min="11036" max="11036" width="14.5703125" style="167" customWidth="1"/>
    <col min="11037" max="11037" width="23.28515625" style="167" customWidth="1"/>
    <col min="11038" max="11264" width="9.140625" style="167"/>
    <col min="11265" max="11265" width="9.140625" style="167" customWidth="1"/>
    <col min="11266" max="11266" width="64.85546875" style="167" customWidth="1"/>
    <col min="11267" max="11267" width="46.85546875" style="167" customWidth="1"/>
    <col min="11268" max="11268" width="46.140625" style="167" customWidth="1"/>
    <col min="11269" max="11269" width="9.85546875" style="167" customWidth="1"/>
    <col min="11270" max="11270" width="14.7109375" style="167" customWidth="1"/>
    <col min="11271" max="11274" width="18.7109375" style="167" customWidth="1"/>
    <col min="11275" max="11275" width="17.5703125" style="167" customWidth="1"/>
    <col min="11276" max="11276" width="22.7109375" style="167" customWidth="1"/>
    <col min="11277" max="11277" width="16" style="167" customWidth="1"/>
    <col min="11278" max="11278" width="14.28515625" style="167" customWidth="1"/>
    <col min="11279" max="11279" width="13.7109375" style="167" customWidth="1"/>
    <col min="11280" max="11280" width="12.5703125" style="167" customWidth="1"/>
    <col min="11281" max="11281" width="9.7109375" style="167" customWidth="1"/>
    <col min="11282" max="11282" width="13.5703125" style="167" customWidth="1"/>
    <col min="11283" max="11283" width="14.28515625" style="167" customWidth="1"/>
    <col min="11284" max="11284" width="15.5703125" style="167" customWidth="1"/>
    <col min="11285" max="11285" width="14.5703125" style="167" customWidth="1"/>
    <col min="11286" max="11286" width="15.5703125" style="167" customWidth="1"/>
    <col min="11287" max="11287" width="17.5703125" style="167" customWidth="1"/>
    <col min="11288" max="11288" width="15.85546875" style="167" customWidth="1"/>
    <col min="11289" max="11289" width="14.7109375" style="167" customWidth="1"/>
    <col min="11290" max="11290" width="13" style="167" customWidth="1"/>
    <col min="11291" max="11291" width="15" style="167" customWidth="1"/>
    <col min="11292" max="11292" width="14.5703125" style="167" customWidth="1"/>
    <col min="11293" max="11293" width="23.28515625" style="167" customWidth="1"/>
    <col min="11294" max="11520" width="9.140625" style="167"/>
    <col min="11521" max="11521" width="9.140625" style="167" customWidth="1"/>
    <col min="11522" max="11522" width="64.85546875" style="167" customWidth="1"/>
    <col min="11523" max="11523" width="46.85546875" style="167" customWidth="1"/>
    <col min="11524" max="11524" width="46.140625" style="167" customWidth="1"/>
    <col min="11525" max="11525" width="9.85546875" style="167" customWidth="1"/>
    <col min="11526" max="11526" width="14.7109375" style="167" customWidth="1"/>
    <col min="11527" max="11530" width="18.7109375" style="167" customWidth="1"/>
    <col min="11531" max="11531" width="17.5703125" style="167" customWidth="1"/>
    <col min="11532" max="11532" width="22.7109375" style="167" customWidth="1"/>
    <col min="11533" max="11533" width="16" style="167" customWidth="1"/>
    <col min="11534" max="11534" width="14.28515625" style="167" customWidth="1"/>
    <col min="11535" max="11535" width="13.7109375" style="167" customWidth="1"/>
    <col min="11536" max="11536" width="12.5703125" style="167" customWidth="1"/>
    <col min="11537" max="11537" width="9.7109375" style="167" customWidth="1"/>
    <col min="11538" max="11538" width="13.5703125" style="167" customWidth="1"/>
    <col min="11539" max="11539" width="14.28515625" style="167" customWidth="1"/>
    <col min="11540" max="11540" width="15.5703125" style="167" customWidth="1"/>
    <col min="11541" max="11541" width="14.5703125" style="167" customWidth="1"/>
    <col min="11542" max="11542" width="15.5703125" style="167" customWidth="1"/>
    <col min="11543" max="11543" width="17.5703125" style="167" customWidth="1"/>
    <col min="11544" max="11544" width="15.85546875" style="167" customWidth="1"/>
    <col min="11545" max="11545" width="14.7109375" style="167" customWidth="1"/>
    <col min="11546" max="11546" width="13" style="167" customWidth="1"/>
    <col min="11547" max="11547" width="15" style="167" customWidth="1"/>
    <col min="11548" max="11548" width="14.5703125" style="167" customWidth="1"/>
    <col min="11549" max="11549" width="23.28515625" style="167" customWidth="1"/>
    <col min="11550" max="11776" width="9.140625" style="167"/>
    <col min="11777" max="11777" width="9.140625" style="167" customWidth="1"/>
    <col min="11778" max="11778" width="64.85546875" style="167" customWidth="1"/>
    <col min="11779" max="11779" width="46.85546875" style="167" customWidth="1"/>
    <col min="11780" max="11780" width="46.140625" style="167" customWidth="1"/>
    <col min="11781" max="11781" width="9.85546875" style="167" customWidth="1"/>
    <col min="11782" max="11782" width="14.7109375" style="167" customWidth="1"/>
    <col min="11783" max="11786" width="18.7109375" style="167" customWidth="1"/>
    <col min="11787" max="11787" width="17.5703125" style="167" customWidth="1"/>
    <col min="11788" max="11788" width="22.7109375" style="167" customWidth="1"/>
    <col min="11789" max="11789" width="16" style="167" customWidth="1"/>
    <col min="11790" max="11790" width="14.28515625" style="167" customWidth="1"/>
    <col min="11791" max="11791" width="13.7109375" style="167" customWidth="1"/>
    <col min="11792" max="11792" width="12.5703125" style="167" customWidth="1"/>
    <col min="11793" max="11793" width="9.7109375" style="167" customWidth="1"/>
    <col min="11794" max="11794" width="13.5703125" style="167" customWidth="1"/>
    <col min="11795" max="11795" width="14.28515625" style="167" customWidth="1"/>
    <col min="11796" max="11796" width="15.5703125" style="167" customWidth="1"/>
    <col min="11797" max="11797" width="14.5703125" style="167" customWidth="1"/>
    <col min="11798" max="11798" width="15.5703125" style="167" customWidth="1"/>
    <col min="11799" max="11799" width="17.5703125" style="167" customWidth="1"/>
    <col min="11800" max="11800" width="15.85546875" style="167" customWidth="1"/>
    <col min="11801" max="11801" width="14.7109375" style="167" customWidth="1"/>
    <col min="11802" max="11802" width="13" style="167" customWidth="1"/>
    <col min="11803" max="11803" width="15" style="167" customWidth="1"/>
    <col min="11804" max="11804" width="14.5703125" style="167" customWidth="1"/>
    <col min="11805" max="11805" width="23.28515625" style="167" customWidth="1"/>
    <col min="11806" max="12032" width="9.140625" style="167"/>
    <col min="12033" max="12033" width="9.140625" style="167" customWidth="1"/>
    <col min="12034" max="12034" width="64.85546875" style="167" customWidth="1"/>
    <col min="12035" max="12035" width="46.85546875" style="167" customWidth="1"/>
    <col min="12036" max="12036" width="46.140625" style="167" customWidth="1"/>
    <col min="12037" max="12037" width="9.85546875" style="167" customWidth="1"/>
    <col min="12038" max="12038" width="14.7109375" style="167" customWidth="1"/>
    <col min="12039" max="12042" width="18.7109375" style="167" customWidth="1"/>
    <col min="12043" max="12043" width="17.5703125" style="167" customWidth="1"/>
    <col min="12044" max="12044" width="22.7109375" style="167" customWidth="1"/>
    <col min="12045" max="12045" width="16" style="167" customWidth="1"/>
    <col min="12046" max="12046" width="14.28515625" style="167" customWidth="1"/>
    <col min="12047" max="12047" width="13.7109375" style="167" customWidth="1"/>
    <col min="12048" max="12048" width="12.5703125" style="167" customWidth="1"/>
    <col min="12049" max="12049" width="9.7109375" style="167" customWidth="1"/>
    <col min="12050" max="12050" width="13.5703125" style="167" customWidth="1"/>
    <col min="12051" max="12051" width="14.28515625" style="167" customWidth="1"/>
    <col min="12052" max="12052" width="15.5703125" style="167" customWidth="1"/>
    <col min="12053" max="12053" width="14.5703125" style="167" customWidth="1"/>
    <col min="12054" max="12054" width="15.5703125" style="167" customWidth="1"/>
    <col min="12055" max="12055" width="17.5703125" style="167" customWidth="1"/>
    <col min="12056" max="12056" width="15.85546875" style="167" customWidth="1"/>
    <col min="12057" max="12057" width="14.7109375" style="167" customWidth="1"/>
    <col min="12058" max="12058" width="13" style="167" customWidth="1"/>
    <col min="12059" max="12059" width="15" style="167" customWidth="1"/>
    <col min="12060" max="12060" width="14.5703125" style="167" customWidth="1"/>
    <col min="12061" max="12061" width="23.28515625" style="167" customWidth="1"/>
    <col min="12062" max="12288" width="9.140625" style="167"/>
    <col min="12289" max="12289" width="9.140625" style="167" customWidth="1"/>
    <col min="12290" max="12290" width="64.85546875" style="167" customWidth="1"/>
    <col min="12291" max="12291" width="46.85546875" style="167" customWidth="1"/>
    <col min="12292" max="12292" width="46.140625" style="167" customWidth="1"/>
    <col min="12293" max="12293" width="9.85546875" style="167" customWidth="1"/>
    <col min="12294" max="12294" width="14.7109375" style="167" customWidth="1"/>
    <col min="12295" max="12298" width="18.7109375" style="167" customWidth="1"/>
    <col min="12299" max="12299" width="17.5703125" style="167" customWidth="1"/>
    <col min="12300" max="12300" width="22.7109375" style="167" customWidth="1"/>
    <col min="12301" max="12301" width="16" style="167" customWidth="1"/>
    <col min="12302" max="12302" width="14.28515625" style="167" customWidth="1"/>
    <col min="12303" max="12303" width="13.7109375" style="167" customWidth="1"/>
    <col min="12304" max="12304" width="12.5703125" style="167" customWidth="1"/>
    <col min="12305" max="12305" width="9.7109375" style="167" customWidth="1"/>
    <col min="12306" max="12306" width="13.5703125" style="167" customWidth="1"/>
    <col min="12307" max="12307" width="14.28515625" style="167" customWidth="1"/>
    <col min="12308" max="12308" width="15.5703125" style="167" customWidth="1"/>
    <col min="12309" max="12309" width="14.5703125" style="167" customWidth="1"/>
    <col min="12310" max="12310" width="15.5703125" style="167" customWidth="1"/>
    <col min="12311" max="12311" width="17.5703125" style="167" customWidth="1"/>
    <col min="12312" max="12312" width="15.85546875" style="167" customWidth="1"/>
    <col min="12313" max="12313" width="14.7109375" style="167" customWidth="1"/>
    <col min="12314" max="12314" width="13" style="167" customWidth="1"/>
    <col min="12315" max="12315" width="15" style="167" customWidth="1"/>
    <col min="12316" max="12316" width="14.5703125" style="167" customWidth="1"/>
    <col min="12317" max="12317" width="23.28515625" style="167" customWidth="1"/>
    <col min="12318" max="12544" width="9.140625" style="167"/>
    <col min="12545" max="12545" width="9.140625" style="167" customWidth="1"/>
    <col min="12546" max="12546" width="64.85546875" style="167" customWidth="1"/>
    <col min="12547" max="12547" width="46.85546875" style="167" customWidth="1"/>
    <col min="12548" max="12548" width="46.140625" style="167" customWidth="1"/>
    <col min="12549" max="12549" width="9.85546875" style="167" customWidth="1"/>
    <col min="12550" max="12550" width="14.7109375" style="167" customWidth="1"/>
    <col min="12551" max="12554" width="18.7109375" style="167" customWidth="1"/>
    <col min="12555" max="12555" width="17.5703125" style="167" customWidth="1"/>
    <col min="12556" max="12556" width="22.7109375" style="167" customWidth="1"/>
    <col min="12557" max="12557" width="16" style="167" customWidth="1"/>
    <col min="12558" max="12558" width="14.28515625" style="167" customWidth="1"/>
    <col min="12559" max="12559" width="13.7109375" style="167" customWidth="1"/>
    <col min="12560" max="12560" width="12.5703125" style="167" customWidth="1"/>
    <col min="12561" max="12561" width="9.7109375" style="167" customWidth="1"/>
    <col min="12562" max="12562" width="13.5703125" style="167" customWidth="1"/>
    <col min="12563" max="12563" width="14.28515625" style="167" customWidth="1"/>
    <col min="12564" max="12564" width="15.5703125" style="167" customWidth="1"/>
    <col min="12565" max="12565" width="14.5703125" style="167" customWidth="1"/>
    <col min="12566" max="12566" width="15.5703125" style="167" customWidth="1"/>
    <col min="12567" max="12567" width="17.5703125" style="167" customWidth="1"/>
    <col min="12568" max="12568" width="15.85546875" style="167" customWidth="1"/>
    <col min="12569" max="12569" width="14.7109375" style="167" customWidth="1"/>
    <col min="12570" max="12570" width="13" style="167" customWidth="1"/>
    <col min="12571" max="12571" width="15" style="167" customWidth="1"/>
    <col min="12572" max="12572" width="14.5703125" style="167" customWidth="1"/>
    <col min="12573" max="12573" width="23.28515625" style="167" customWidth="1"/>
    <col min="12574" max="12800" width="9.140625" style="167"/>
    <col min="12801" max="12801" width="9.140625" style="167" customWidth="1"/>
    <col min="12802" max="12802" width="64.85546875" style="167" customWidth="1"/>
    <col min="12803" max="12803" width="46.85546875" style="167" customWidth="1"/>
    <col min="12804" max="12804" width="46.140625" style="167" customWidth="1"/>
    <col min="12805" max="12805" width="9.85546875" style="167" customWidth="1"/>
    <col min="12806" max="12806" width="14.7109375" style="167" customWidth="1"/>
    <col min="12807" max="12810" width="18.7109375" style="167" customWidth="1"/>
    <col min="12811" max="12811" width="17.5703125" style="167" customWidth="1"/>
    <col min="12812" max="12812" width="22.7109375" style="167" customWidth="1"/>
    <col min="12813" max="12813" width="16" style="167" customWidth="1"/>
    <col min="12814" max="12814" width="14.28515625" style="167" customWidth="1"/>
    <col min="12815" max="12815" width="13.7109375" style="167" customWidth="1"/>
    <col min="12816" max="12816" width="12.5703125" style="167" customWidth="1"/>
    <col min="12817" max="12817" width="9.7109375" style="167" customWidth="1"/>
    <col min="12818" max="12818" width="13.5703125" style="167" customWidth="1"/>
    <col min="12819" max="12819" width="14.28515625" style="167" customWidth="1"/>
    <col min="12820" max="12820" width="15.5703125" style="167" customWidth="1"/>
    <col min="12821" max="12821" width="14.5703125" style="167" customWidth="1"/>
    <col min="12822" max="12822" width="15.5703125" style="167" customWidth="1"/>
    <col min="12823" max="12823" width="17.5703125" style="167" customWidth="1"/>
    <col min="12824" max="12824" width="15.85546875" style="167" customWidth="1"/>
    <col min="12825" max="12825" width="14.7109375" style="167" customWidth="1"/>
    <col min="12826" max="12826" width="13" style="167" customWidth="1"/>
    <col min="12827" max="12827" width="15" style="167" customWidth="1"/>
    <col min="12828" max="12828" width="14.5703125" style="167" customWidth="1"/>
    <col min="12829" max="12829" width="23.28515625" style="167" customWidth="1"/>
    <col min="12830" max="13056" width="9.140625" style="167"/>
    <col min="13057" max="13057" width="9.140625" style="167" customWidth="1"/>
    <col min="13058" max="13058" width="64.85546875" style="167" customWidth="1"/>
    <col min="13059" max="13059" width="46.85546875" style="167" customWidth="1"/>
    <col min="13060" max="13060" width="46.140625" style="167" customWidth="1"/>
    <col min="13061" max="13061" width="9.85546875" style="167" customWidth="1"/>
    <col min="13062" max="13062" width="14.7109375" style="167" customWidth="1"/>
    <col min="13063" max="13066" width="18.7109375" style="167" customWidth="1"/>
    <col min="13067" max="13067" width="17.5703125" style="167" customWidth="1"/>
    <col min="13068" max="13068" width="22.7109375" style="167" customWidth="1"/>
    <col min="13069" max="13069" width="16" style="167" customWidth="1"/>
    <col min="13070" max="13070" width="14.28515625" style="167" customWidth="1"/>
    <col min="13071" max="13071" width="13.7109375" style="167" customWidth="1"/>
    <col min="13072" max="13072" width="12.5703125" style="167" customWidth="1"/>
    <col min="13073" max="13073" width="9.7109375" style="167" customWidth="1"/>
    <col min="13074" max="13074" width="13.5703125" style="167" customWidth="1"/>
    <col min="13075" max="13075" width="14.28515625" style="167" customWidth="1"/>
    <col min="13076" max="13076" width="15.5703125" style="167" customWidth="1"/>
    <col min="13077" max="13077" width="14.5703125" style="167" customWidth="1"/>
    <col min="13078" max="13078" width="15.5703125" style="167" customWidth="1"/>
    <col min="13079" max="13079" width="17.5703125" style="167" customWidth="1"/>
    <col min="13080" max="13080" width="15.85546875" style="167" customWidth="1"/>
    <col min="13081" max="13081" width="14.7109375" style="167" customWidth="1"/>
    <col min="13082" max="13082" width="13" style="167" customWidth="1"/>
    <col min="13083" max="13083" width="15" style="167" customWidth="1"/>
    <col min="13084" max="13084" width="14.5703125" style="167" customWidth="1"/>
    <col min="13085" max="13085" width="23.28515625" style="167" customWidth="1"/>
    <col min="13086" max="13312" width="9.140625" style="167"/>
    <col min="13313" max="13313" width="9.140625" style="167" customWidth="1"/>
    <col min="13314" max="13314" width="64.85546875" style="167" customWidth="1"/>
    <col min="13315" max="13315" width="46.85546875" style="167" customWidth="1"/>
    <col min="13316" max="13316" width="46.140625" style="167" customWidth="1"/>
    <col min="13317" max="13317" width="9.85546875" style="167" customWidth="1"/>
    <col min="13318" max="13318" width="14.7109375" style="167" customWidth="1"/>
    <col min="13319" max="13322" width="18.7109375" style="167" customWidth="1"/>
    <col min="13323" max="13323" width="17.5703125" style="167" customWidth="1"/>
    <col min="13324" max="13324" width="22.7109375" style="167" customWidth="1"/>
    <col min="13325" max="13325" width="16" style="167" customWidth="1"/>
    <col min="13326" max="13326" width="14.28515625" style="167" customWidth="1"/>
    <col min="13327" max="13327" width="13.7109375" style="167" customWidth="1"/>
    <col min="13328" max="13328" width="12.5703125" style="167" customWidth="1"/>
    <col min="13329" max="13329" width="9.7109375" style="167" customWidth="1"/>
    <col min="13330" max="13330" width="13.5703125" style="167" customWidth="1"/>
    <col min="13331" max="13331" width="14.28515625" style="167" customWidth="1"/>
    <col min="13332" max="13332" width="15.5703125" style="167" customWidth="1"/>
    <col min="13333" max="13333" width="14.5703125" style="167" customWidth="1"/>
    <col min="13334" max="13334" width="15.5703125" style="167" customWidth="1"/>
    <col min="13335" max="13335" width="17.5703125" style="167" customWidth="1"/>
    <col min="13336" max="13336" width="15.85546875" style="167" customWidth="1"/>
    <col min="13337" max="13337" width="14.7109375" style="167" customWidth="1"/>
    <col min="13338" max="13338" width="13" style="167" customWidth="1"/>
    <col min="13339" max="13339" width="15" style="167" customWidth="1"/>
    <col min="13340" max="13340" width="14.5703125" style="167" customWidth="1"/>
    <col min="13341" max="13341" width="23.28515625" style="167" customWidth="1"/>
    <col min="13342" max="13568" width="9.140625" style="167"/>
    <col min="13569" max="13569" width="9.140625" style="167" customWidth="1"/>
    <col min="13570" max="13570" width="64.85546875" style="167" customWidth="1"/>
    <col min="13571" max="13571" width="46.85546875" style="167" customWidth="1"/>
    <col min="13572" max="13572" width="46.140625" style="167" customWidth="1"/>
    <col min="13573" max="13573" width="9.85546875" style="167" customWidth="1"/>
    <col min="13574" max="13574" width="14.7109375" style="167" customWidth="1"/>
    <col min="13575" max="13578" width="18.7109375" style="167" customWidth="1"/>
    <col min="13579" max="13579" width="17.5703125" style="167" customWidth="1"/>
    <col min="13580" max="13580" width="22.7109375" style="167" customWidth="1"/>
    <col min="13581" max="13581" width="16" style="167" customWidth="1"/>
    <col min="13582" max="13582" width="14.28515625" style="167" customWidth="1"/>
    <col min="13583" max="13583" width="13.7109375" style="167" customWidth="1"/>
    <col min="13584" max="13584" width="12.5703125" style="167" customWidth="1"/>
    <col min="13585" max="13585" width="9.7109375" style="167" customWidth="1"/>
    <col min="13586" max="13586" width="13.5703125" style="167" customWidth="1"/>
    <col min="13587" max="13587" width="14.28515625" style="167" customWidth="1"/>
    <col min="13588" max="13588" width="15.5703125" style="167" customWidth="1"/>
    <col min="13589" max="13589" width="14.5703125" style="167" customWidth="1"/>
    <col min="13590" max="13590" width="15.5703125" style="167" customWidth="1"/>
    <col min="13591" max="13591" width="17.5703125" style="167" customWidth="1"/>
    <col min="13592" max="13592" width="15.85546875" style="167" customWidth="1"/>
    <col min="13593" max="13593" width="14.7109375" style="167" customWidth="1"/>
    <col min="13594" max="13594" width="13" style="167" customWidth="1"/>
    <col min="13595" max="13595" width="15" style="167" customWidth="1"/>
    <col min="13596" max="13596" width="14.5703125" style="167" customWidth="1"/>
    <col min="13597" max="13597" width="23.28515625" style="167" customWidth="1"/>
    <col min="13598" max="13824" width="9.140625" style="167"/>
    <col min="13825" max="13825" width="9.140625" style="167" customWidth="1"/>
    <col min="13826" max="13826" width="64.85546875" style="167" customWidth="1"/>
    <col min="13827" max="13827" width="46.85546875" style="167" customWidth="1"/>
    <col min="13828" max="13828" width="46.140625" style="167" customWidth="1"/>
    <col min="13829" max="13829" width="9.85546875" style="167" customWidth="1"/>
    <col min="13830" max="13830" width="14.7109375" style="167" customWidth="1"/>
    <col min="13831" max="13834" width="18.7109375" style="167" customWidth="1"/>
    <col min="13835" max="13835" width="17.5703125" style="167" customWidth="1"/>
    <col min="13836" max="13836" width="22.7109375" style="167" customWidth="1"/>
    <col min="13837" max="13837" width="16" style="167" customWidth="1"/>
    <col min="13838" max="13838" width="14.28515625" style="167" customWidth="1"/>
    <col min="13839" max="13839" width="13.7109375" style="167" customWidth="1"/>
    <col min="13840" max="13840" width="12.5703125" style="167" customWidth="1"/>
    <col min="13841" max="13841" width="9.7109375" style="167" customWidth="1"/>
    <col min="13842" max="13842" width="13.5703125" style="167" customWidth="1"/>
    <col min="13843" max="13843" width="14.28515625" style="167" customWidth="1"/>
    <col min="13844" max="13844" width="15.5703125" style="167" customWidth="1"/>
    <col min="13845" max="13845" width="14.5703125" style="167" customWidth="1"/>
    <col min="13846" max="13846" width="15.5703125" style="167" customWidth="1"/>
    <col min="13847" max="13847" width="17.5703125" style="167" customWidth="1"/>
    <col min="13848" max="13848" width="15.85546875" style="167" customWidth="1"/>
    <col min="13849" max="13849" width="14.7109375" style="167" customWidth="1"/>
    <col min="13850" max="13850" width="13" style="167" customWidth="1"/>
    <col min="13851" max="13851" width="15" style="167" customWidth="1"/>
    <col min="13852" max="13852" width="14.5703125" style="167" customWidth="1"/>
    <col min="13853" max="13853" width="23.28515625" style="167" customWidth="1"/>
    <col min="13854" max="14080" width="9.140625" style="167"/>
    <col min="14081" max="14081" width="9.140625" style="167" customWidth="1"/>
    <col min="14082" max="14082" width="64.85546875" style="167" customWidth="1"/>
    <col min="14083" max="14083" width="46.85546875" style="167" customWidth="1"/>
    <col min="14084" max="14084" width="46.140625" style="167" customWidth="1"/>
    <col min="14085" max="14085" width="9.85546875" style="167" customWidth="1"/>
    <col min="14086" max="14086" width="14.7109375" style="167" customWidth="1"/>
    <col min="14087" max="14090" width="18.7109375" style="167" customWidth="1"/>
    <col min="14091" max="14091" width="17.5703125" style="167" customWidth="1"/>
    <col min="14092" max="14092" width="22.7109375" style="167" customWidth="1"/>
    <col min="14093" max="14093" width="16" style="167" customWidth="1"/>
    <col min="14094" max="14094" width="14.28515625" style="167" customWidth="1"/>
    <col min="14095" max="14095" width="13.7109375" style="167" customWidth="1"/>
    <col min="14096" max="14096" width="12.5703125" style="167" customWidth="1"/>
    <col min="14097" max="14097" width="9.7109375" style="167" customWidth="1"/>
    <col min="14098" max="14098" width="13.5703125" style="167" customWidth="1"/>
    <col min="14099" max="14099" width="14.28515625" style="167" customWidth="1"/>
    <col min="14100" max="14100" width="15.5703125" style="167" customWidth="1"/>
    <col min="14101" max="14101" width="14.5703125" style="167" customWidth="1"/>
    <col min="14102" max="14102" width="15.5703125" style="167" customWidth="1"/>
    <col min="14103" max="14103" width="17.5703125" style="167" customWidth="1"/>
    <col min="14104" max="14104" width="15.85546875" style="167" customWidth="1"/>
    <col min="14105" max="14105" width="14.7109375" style="167" customWidth="1"/>
    <col min="14106" max="14106" width="13" style="167" customWidth="1"/>
    <col min="14107" max="14107" width="15" style="167" customWidth="1"/>
    <col min="14108" max="14108" width="14.5703125" style="167" customWidth="1"/>
    <col min="14109" max="14109" width="23.28515625" style="167" customWidth="1"/>
    <col min="14110" max="14336" width="9.140625" style="167"/>
    <col min="14337" max="14337" width="9.140625" style="167" customWidth="1"/>
    <col min="14338" max="14338" width="64.85546875" style="167" customWidth="1"/>
    <col min="14339" max="14339" width="46.85546875" style="167" customWidth="1"/>
    <col min="14340" max="14340" width="46.140625" style="167" customWidth="1"/>
    <col min="14341" max="14341" width="9.85546875" style="167" customWidth="1"/>
    <col min="14342" max="14342" width="14.7109375" style="167" customWidth="1"/>
    <col min="14343" max="14346" width="18.7109375" style="167" customWidth="1"/>
    <col min="14347" max="14347" width="17.5703125" style="167" customWidth="1"/>
    <col min="14348" max="14348" width="22.7109375" style="167" customWidth="1"/>
    <col min="14349" max="14349" width="16" style="167" customWidth="1"/>
    <col min="14350" max="14350" width="14.28515625" style="167" customWidth="1"/>
    <col min="14351" max="14351" width="13.7109375" style="167" customWidth="1"/>
    <col min="14352" max="14352" width="12.5703125" style="167" customWidth="1"/>
    <col min="14353" max="14353" width="9.7109375" style="167" customWidth="1"/>
    <col min="14354" max="14354" width="13.5703125" style="167" customWidth="1"/>
    <col min="14355" max="14355" width="14.28515625" style="167" customWidth="1"/>
    <col min="14356" max="14356" width="15.5703125" style="167" customWidth="1"/>
    <col min="14357" max="14357" width="14.5703125" style="167" customWidth="1"/>
    <col min="14358" max="14358" width="15.5703125" style="167" customWidth="1"/>
    <col min="14359" max="14359" width="17.5703125" style="167" customWidth="1"/>
    <col min="14360" max="14360" width="15.85546875" style="167" customWidth="1"/>
    <col min="14361" max="14361" width="14.7109375" style="167" customWidth="1"/>
    <col min="14362" max="14362" width="13" style="167" customWidth="1"/>
    <col min="14363" max="14363" width="15" style="167" customWidth="1"/>
    <col min="14364" max="14364" width="14.5703125" style="167" customWidth="1"/>
    <col min="14365" max="14365" width="23.28515625" style="167" customWidth="1"/>
    <col min="14366" max="14592" width="9.140625" style="167"/>
    <col min="14593" max="14593" width="9.140625" style="167" customWidth="1"/>
    <col min="14594" max="14594" width="64.85546875" style="167" customWidth="1"/>
    <col min="14595" max="14595" width="46.85546875" style="167" customWidth="1"/>
    <col min="14596" max="14596" width="46.140625" style="167" customWidth="1"/>
    <col min="14597" max="14597" width="9.85546875" style="167" customWidth="1"/>
    <col min="14598" max="14598" width="14.7109375" style="167" customWidth="1"/>
    <col min="14599" max="14602" width="18.7109375" style="167" customWidth="1"/>
    <col min="14603" max="14603" width="17.5703125" style="167" customWidth="1"/>
    <col min="14604" max="14604" width="22.7109375" style="167" customWidth="1"/>
    <col min="14605" max="14605" width="16" style="167" customWidth="1"/>
    <col min="14606" max="14606" width="14.28515625" style="167" customWidth="1"/>
    <col min="14607" max="14607" width="13.7109375" style="167" customWidth="1"/>
    <col min="14608" max="14608" width="12.5703125" style="167" customWidth="1"/>
    <col min="14609" max="14609" width="9.7109375" style="167" customWidth="1"/>
    <col min="14610" max="14610" width="13.5703125" style="167" customWidth="1"/>
    <col min="14611" max="14611" width="14.28515625" style="167" customWidth="1"/>
    <col min="14612" max="14612" width="15.5703125" style="167" customWidth="1"/>
    <col min="14613" max="14613" width="14.5703125" style="167" customWidth="1"/>
    <col min="14614" max="14614" width="15.5703125" style="167" customWidth="1"/>
    <col min="14615" max="14615" width="17.5703125" style="167" customWidth="1"/>
    <col min="14616" max="14616" width="15.85546875" style="167" customWidth="1"/>
    <col min="14617" max="14617" width="14.7109375" style="167" customWidth="1"/>
    <col min="14618" max="14618" width="13" style="167" customWidth="1"/>
    <col min="14619" max="14619" width="15" style="167" customWidth="1"/>
    <col min="14620" max="14620" width="14.5703125" style="167" customWidth="1"/>
    <col min="14621" max="14621" width="23.28515625" style="167" customWidth="1"/>
    <col min="14622" max="14848" width="9.140625" style="167"/>
    <col min="14849" max="14849" width="9.140625" style="167" customWidth="1"/>
    <col min="14850" max="14850" width="64.85546875" style="167" customWidth="1"/>
    <col min="14851" max="14851" width="46.85546875" style="167" customWidth="1"/>
    <col min="14852" max="14852" width="46.140625" style="167" customWidth="1"/>
    <col min="14853" max="14853" width="9.85546875" style="167" customWidth="1"/>
    <col min="14854" max="14854" width="14.7109375" style="167" customWidth="1"/>
    <col min="14855" max="14858" width="18.7109375" style="167" customWidth="1"/>
    <col min="14859" max="14859" width="17.5703125" style="167" customWidth="1"/>
    <col min="14860" max="14860" width="22.7109375" style="167" customWidth="1"/>
    <col min="14861" max="14861" width="16" style="167" customWidth="1"/>
    <col min="14862" max="14862" width="14.28515625" style="167" customWidth="1"/>
    <col min="14863" max="14863" width="13.7109375" style="167" customWidth="1"/>
    <col min="14864" max="14864" width="12.5703125" style="167" customWidth="1"/>
    <col min="14865" max="14865" width="9.7109375" style="167" customWidth="1"/>
    <col min="14866" max="14866" width="13.5703125" style="167" customWidth="1"/>
    <col min="14867" max="14867" width="14.28515625" style="167" customWidth="1"/>
    <col min="14868" max="14868" width="15.5703125" style="167" customWidth="1"/>
    <col min="14869" max="14869" width="14.5703125" style="167" customWidth="1"/>
    <col min="14870" max="14870" width="15.5703125" style="167" customWidth="1"/>
    <col min="14871" max="14871" width="17.5703125" style="167" customWidth="1"/>
    <col min="14872" max="14872" width="15.85546875" style="167" customWidth="1"/>
    <col min="14873" max="14873" width="14.7109375" style="167" customWidth="1"/>
    <col min="14874" max="14874" width="13" style="167" customWidth="1"/>
    <col min="14875" max="14875" width="15" style="167" customWidth="1"/>
    <col min="14876" max="14876" width="14.5703125" style="167" customWidth="1"/>
    <col min="14877" max="14877" width="23.28515625" style="167" customWidth="1"/>
    <col min="14878" max="15104" width="9.140625" style="167"/>
    <col min="15105" max="15105" width="9.140625" style="167" customWidth="1"/>
    <col min="15106" max="15106" width="64.85546875" style="167" customWidth="1"/>
    <col min="15107" max="15107" width="46.85546875" style="167" customWidth="1"/>
    <col min="15108" max="15108" width="46.140625" style="167" customWidth="1"/>
    <col min="15109" max="15109" width="9.85546875" style="167" customWidth="1"/>
    <col min="15110" max="15110" width="14.7109375" style="167" customWidth="1"/>
    <col min="15111" max="15114" width="18.7109375" style="167" customWidth="1"/>
    <col min="15115" max="15115" width="17.5703125" style="167" customWidth="1"/>
    <col min="15116" max="15116" width="22.7109375" style="167" customWidth="1"/>
    <col min="15117" max="15117" width="16" style="167" customWidth="1"/>
    <col min="15118" max="15118" width="14.28515625" style="167" customWidth="1"/>
    <col min="15119" max="15119" width="13.7109375" style="167" customWidth="1"/>
    <col min="15120" max="15120" width="12.5703125" style="167" customWidth="1"/>
    <col min="15121" max="15121" width="9.7109375" style="167" customWidth="1"/>
    <col min="15122" max="15122" width="13.5703125" style="167" customWidth="1"/>
    <col min="15123" max="15123" width="14.28515625" style="167" customWidth="1"/>
    <col min="15124" max="15124" width="15.5703125" style="167" customWidth="1"/>
    <col min="15125" max="15125" width="14.5703125" style="167" customWidth="1"/>
    <col min="15126" max="15126" width="15.5703125" style="167" customWidth="1"/>
    <col min="15127" max="15127" width="17.5703125" style="167" customWidth="1"/>
    <col min="15128" max="15128" width="15.85546875" style="167" customWidth="1"/>
    <col min="15129" max="15129" width="14.7109375" style="167" customWidth="1"/>
    <col min="15130" max="15130" width="13" style="167" customWidth="1"/>
    <col min="15131" max="15131" width="15" style="167" customWidth="1"/>
    <col min="15132" max="15132" width="14.5703125" style="167" customWidth="1"/>
    <col min="15133" max="15133" width="23.28515625" style="167" customWidth="1"/>
    <col min="15134" max="15360" width="9.140625" style="167"/>
    <col min="15361" max="15361" width="9.140625" style="167" customWidth="1"/>
    <col min="15362" max="15362" width="64.85546875" style="167" customWidth="1"/>
    <col min="15363" max="15363" width="46.85546875" style="167" customWidth="1"/>
    <col min="15364" max="15364" width="46.140625" style="167" customWidth="1"/>
    <col min="15365" max="15365" width="9.85546875" style="167" customWidth="1"/>
    <col min="15366" max="15366" width="14.7109375" style="167" customWidth="1"/>
    <col min="15367" max="15370" width="18.7109375" style="167" customWidth="1"/>
    <col min="15371" max="15371" width="17.5703125" style="167" customWidth="1"/>
    <col min="15372" max="15372" width="22.7109375" style="167" customWidth="1"/>
    <col min="15373" max="15373" width="16" style="167" customWidth="1"/>
    <col min="15374" max="15374" width="14.28515625" style="167" customWidth="1"/>
    <col min="15375" max="15375" width="13.7109375" style="167" customWidth="1"/>
    <col min="15376" max="15376" width="12.5703125" style="167" customWidth="1"/>
    <col min="15377" max="15377" width="9.7109375" style="167" customWidth="1"/>
    <col min="15378" max="15378" width="13.5703125" style="167" customWidth="1"/>
    <col min="15379" max="15379" width="14.28515625" style="167" customWidth="1"/>
    <col min="15380" max="15380" width="15.5703125" style="167" customWidth="1"/>
    <col min="15381" max="15381" width="14.5703125" style="167" customWidth="1"/>
    <col min="15382" max="15382" width="15.5703125" style="167" customWidth="1"/>
    <col min="15383" max="15383" width="17.5703125" style="167" customWidth="1"/>
    <col min="15384" max="15384" width="15.85546875" style="167" customWidth="1"/>
    <col min="15385" max="15385" width="14.7109375" style="167" customWidth="1"/>
    <col min="15386" max="15386" width="13" style="167" customWidth="1"/>
    <col min="15387" max="15387" width="15" style="167" customWidth="1"/>
    <col min="15388" max="15388" width="14.5703125" style="167" customWidth="1"/>
    <col min="15389" max="15389" width="23.28515625" style="167" customWidth="1"/>
    <col min="15390" max="15616" width="9.140625" style="167"/>
    <col min="15617" max="15617" width="9.140625" style="167" customWidth="1"/>
    <col min="15618" max="15618" width="64.85546875" style="167" customWidth="1"/>
    <col min="15619" max="15619" width="46.85546875" style="167" customWidth="1"/>
    <col min="15620" max="15620" width="46.140625" style="167" customWidth="1"/>
    <col min="15621" max="15621" width="9.85546875" style="167" customWidth="1"/>
    <col min="15622" max="15622" width="14.7109375" style="167" customWidth="1"/>
    <col min="15623" max="15626" width="18.7109375" style="167" customWidth="1"/>
    <col min="15627" max="15627" width="17.5703125" style="167" customWidth="1"/>
    <col min="15628" max="15628" width="22.7109375" style="167" customWidth="1"/>
    <col min="15629" max="15629" width="16" style="167" customWidth="1"/>
    <col min="15630" max="15630" width="14.28515625" style="167" customWidth="1"/>
    <col min="15631" max="15631" width="13.7109375" style="167" customWidth="1"/>
    <col min="15632" max="15632" width="12.5703125" style="167" customWidth="1"/>
    <col min="15633" max="15633" width="9.7109375" style="167" customWidth="1"/>
    <col min="15634" max="15634" width="13.5703125" style="167" customWidth="1"/>
    <col min="15635" max="15635" width="14.28515625" style="167" customWidth="1"/>
    <col min="15636" max="15636" width="15.5703125" style="167" customWidth="1"/>
    <col min="15637" max="15637" width="14.5703125" style="167" customWidth="1"/>
    <col min="15638" max="15638" width="15.5703125" style="167" customWidth="1"/>
    <col min="15639" max="15639" width="17.5703125" style="167" customWidth="1"/>
    <col min="15640" max="15640" width="15.85546875" style="167" customWidth="1"/>
    <col min="15641" max="15641" width="14.7109375" style="167" customWidth="1"/>
    <col min="15642" max="15642" width="13" style="167" customWidth="1"/>
    <col min="15643" max="15643" width="15" style="167" customWidth="1"/>
    <col min="15644" max="15644" width="14.5703125" style="167" customWidth="1"/>
    <col min="15645" max="15645" width="23.28515625" style="167" customWidth="1"/>
    <col min="15646" max="15872" width="9.140625" style="167"/>
    <col min="15873" max="15873" width="9.140625" style="167" customWidth="1"/>
    <col min="15874" max="15874" width="64.85546875" style="167" customWidth="1"/>
    <col min="15875" max="15875" width="46.85546875" style="167" customWidth="1"/>
    <col min="15876" max="15876" width="46.140625" style="167" customWidth="1"/>
    <col min="15877" max="15877" width="9.85546875" style="167" customWidth="1"/>
    <col min="15878" max="15878" width="14.7109375" style="167" customWidth="1"/>
    <col min="15879" max="15882" width="18.7109375" style="167" customWidth="1"/>
    <col min="15883" max="15883" width="17.5703125" style="167" customWidth="1"/>
    <col min="15884" max="15884" width="22.7109375" style="167" customWidth="1"/>
    <col min="15885" max="15885" width="16" style="167" customWidth="1"/>
    <col min="15886" max="15886" width="14.28515625" style="167" customWidth="1"/>
    <col min="15887" max="15887" width="13.7109375" style="167" customWidth="1"/>
    <col min="15888" max="15888" width="12.5703125" style="167" customWidth="1"/>
    <col min="15889" max="15889" width="9.7109375" style="167" customWidth="1"/>
    <col min="15890" max="15890" width="13.5703125" style="167" customWidth="1"/>
    <col min="15891" max="15891" width="14.28515625" style="167" customWidth="1"/>
    <col min="15892" max="15892" width="15.5703125" style="167" customWidth="1"/>
    <col min="15893" max="15893" width="14.5703125" style="167" customWidth="1"/>
    <col min="15894" max="15894" width="15.5703125" style="167" customWidth="1"/>
    <col min="15895" max="15895" width="17.5703125" style="167" customWidth="1"/>
    <col min="15896" max="15896" width="15.85546875" style="167" customWidth="1"/>
    <col min="15897" max="15897" width="14.7109375" style="167" customWidth="1"/>
    <col min="15898" max="15898" width="13" style="167" customWidth="1"/>
    <col min="15899" max="15899" width="15" style="167" customWidth="1"/>
    <col min="15900" max="15900" width="14.5703125" style="167" customWidth="1"/>
    <col min="15901" max="15901" width="23.28515625" style="167" customWidth="1"/>
    <col min="15902" max="16128" width="9.140625" style="167"/>
    <col min="16129" max="16129" width="9.140625" style="167" customWidth="1"/>
    <col min="16130" max="16130" width="64.85546875" style="167" customWidth="1"/>
    <col min="16131" max="16131" width="46.85546875" style="167" customWidth="1"/>
    <col min="16132" max="16132" width="46.140625" style="167" customWidth="1"/>
    <col min="16133" max="16133" width="9.85546875" style="167" customWidth="1"/>
    <col min="16134" max="16134" width="14.7109375" style="167" customWidth="1"/>
    <col min="16135" max="16138" width="18.7109375" style="167" customWidth="1"/>
    <col min="16139" max="16139" width="17.5703125" style="167" customWidth="1"/>
    <col min="16140" max="16140" width="22.7109375" style="167" customWidth="1"/>
    <col min="16141" max="16141" width="16" style="167" customWidth="1"/>
    <col min="16142" max="16142" width="14.28515625" style="167" customWidth="1"/>
    <col min="16143" max="16143" width="13.7109375" style="167" customWidth="1"/>
    <col min="16144" max="16144" width="12.5703125" style="167" customWidth="1"/>
    <col min="16145" max="16145" width="9.7109375" style="167" customWidth="1"/>
    <col min="16146" max="16146" width="13.5703125" style="167" customWidth="1"/>
    <col min="16147" max="16147" width="14.28515625" style="167" customWidth="1"/>
    <col min="16148" max="16148" width="15.5703125" style="167" customWidth="1"/>
    <col min="16149" max="16149" width="14.5703125" style="167" customWidth="1"/>
    <col min="16150" max="16150" width="15.5703125" style="167" customWidth="1"/>
    <col min="16151" max="16151" width="17.5703125" style="167" customWidth="1"/>
    <col min="16152" max="16152" width="15.85546875" style="167" customWidth="1"/>
    <col min="16153" max="16153" width="14.7109375" style="167" customWidth="1"/>
    <col min="16154" max="16154" width="13" style="167" customWidth="1"/>
    <col min="16155" max="16155" width="15" style="167" customWidth="1"/>
    <col min="16156" max="16156" width="14.5703125" style="167" customWidth="1"/>
    <col min="16157" max="16157" width="23.28515625" style="167" customWidth="1"/>
    <col min="16158" max="16384" width="9.140625" style="167"/>
  </cols>
  <sheetData>
    <row r="1" spans="1:69" ht="24" thickBot="1">
      <c r="A1" s="323" t="s">
        <v>255</v>
      </c>
      <c r="B1" s="324"/>
      <c r="C1" s="324"/>
      <c r="D1" s="324"/>
      <c r="E1" s="324"/>
      <c r="F1" s="324"/>
      <c r="G1" s="324"/>
      <c r="H1" s="324"/>
      <c r="I1" s="324"/>
      <c r="J1" s="324"/>
      <c r="K1" s="324"/>
      <c r="L1" s="324"/>
      <c r="M1" s="72"/>
      <c r="N1" s="72"/>
      <c r="O1" s="72"/>
      <c r="P1" s="72"/>
      <c r="Q1" s="72"/>
      <c r="R1" s="72"/>
      <c r="S1" s="72"/>
      <c r="T1" s="72"/>
      <c r="U1" s="72"/>
      <c r="V1" s="72"/>
      <c r="W1" s="72"/>
      <c r="X1" s="72"/>
      <c r="Y1" s="72"/>
      <c r="Z1" s="72"/>
      <c r="AA1" s="72"/>
      <c r="AB1" s="72"/>
      <c r="AC1" s="72"/>
    </row>
    <row r="2" spans="1:69" ht="47.25" customHeight="1" thickBot="1">
      <c r="A2" s="325" t="s">
        <v>256</v>
      </c>
      <c r="B2" s="326"/>
      <c r="C2" s="326"/>
      <c r="D2" s="327"/>
      <c r="E2" s="183"/>
      <c r="F2" s="72"/>
      <c r="G2" s="72"/>
      <c r="H2" s="72"/>
      <c r="I2" s="72"/>
      <c r="J2" s="72"/>
      <c r="K2" s="72"/>
      <c r="L2" s="72"/>
      <c r="M2" s="72"/>
      <c r="N2" s="72"/>
      <c r="O2" s="72"/>
      <c r="P2" s="72"/>
      <c r="Q2" s="72"/>
      <c r="R2" s="72"/>
      <c r="S2" s="72"/>
      <c r="T2" s="72"/>
      <c r="U2" s="72"/>
      <c r="V2" s="72"/>
      <c r="W2" s="72"/>
      <c r="X2" s="72"/>
      <c r="Y2" s="72"/>
      <c r="Z2" s="72"/>
      <c r="AA2" s="72"/>
      <c r="AB2" s="72"/>
      <c r="AC2" s="72"/>
    </row>
    <row r="3" spans="1:69" s="166" customFormat="1" ht="51.75" customHeight="1">
      <c r="A3" s="328" t="s">
        <v>21</v>
      </c>
      <c r="B3" s="178" t="s">
        <v>257</v>
      </c>
      <c r="C3" s="178" t="s">
        <v>258</v>
      </c>
      <c r="D3" s="178" t="s">
        <v>259</v>
      </c>
      <c r="E3" s="178" t="s">
        <v>260</v>
      </c>
      <c r="F3" s="178" t="s">
        <v>261</v>
      </c>
      <c r="G3" s="321" t="s">
        <v>262</v>
      </c>
      <c r="H3" s="178" t="s">
        <v>263</v>
      </c>
      <c r="I3" s="178" t="s">
        <v>264</v>
      </c>
      <c r="J3" s="330" t="s">
        <v>265</v>
      </c>
      <c r="K3" s="331"/>
      <c r="L3" s="73" t="s">
        <v>266</v>
      </c>
      <c r="M3" s="332" t="s">
        <v>267</v>
      </c>
      <c r="N3" s="321" t="s">
        <v>268</v>
      </c>
      <c r="O3" s="321" t="s">
        <v>269</v>
      </c>
      <c r="P3" s="321" t="s">
        <v>270</v>
      </c>
      <c r="Q3" s="321" t="s">
        <v>271</v>
      </c>
      <c r="R3" s="321" t="s">
        <v>272</v>
      </c>
      <c r="S3" s="321" t="s">
        <v>273</v>
      </c>
      <c r="T3" s="321" t="s">
        <v>269</v>
      </c>
      <c r="U3" s="321" t="s">
        <v>270</v>
      </c>
      <c r="V3" s="321" t="s">
        <v>271</v>
      </c>
      <c r="W3" s="321" t="s">
        <v>272</v>
      </c>
      <c r="X3" s="321" t="s">
        <v>273</v>
      </c>
      <c r="Y3" s="321" t="s">
        <v>269</v>
      </c>
      <c r="Z3" s="321" t="s">
        <v>270</v>
      </c>
      <c r="AA3" s="321" t="s">
        <v>271</v>
      </c>
      <c r="AB3" s="321" t="s">
        <v>272</v>
      </c>
      <c r="AC3" s="321" t="s">
        <v>274</v>
      </c>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row>
    <row r="4" spans="1:69" s="166" customFormat="1" ht="87" customHeight="1">
      <c r="A4" s="329"/>
      <c r="B4" s="75"/>
      <c r="C4" s="75"/>
      <c r="D4" s="75"/>
      <c r="E4" s="75"/>
      <c r="F4" s="75"/>
      <c r="G4" s="322"/>
      <c r="H4" s="75"/>
      <c r="I4" s="75"/>
      <c r="J4" s="76" t="s">
        <v>275</v>
      </c>
      <c r="K4" s="77" t="s">
        <v>276</v>
      </c>
      <c r="L4" s="73"/>
      <c r="M4" s="333"/>
      <c r="N4" s="322"/>
      <c r="O4" s="322"/>
      <c r="P4" s="322"/>
      <c r="Q4" s="322"/>
      <c r="R4" s="322"/>
      <c r="S4" s="322"/>
      <c r="T4" s="322"/>
      <c r="U4" s="322"/>
      <c r="V4" s="322"/>
      <c r="W4" s="322"/>
      <c r="X4" s="322"/>
      <c r="Y4" s="322"/>
      <c r="Z4" s="322"/>
      <c r="AA4" s="322"/>
      <c r="AB4" s="322"/>
      <c r="AC4" s="322"/>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row>
    <row r="5" spans="1:69" s="184" customFormat="1" ht="24" customHeight="1">
      <c r="A5" s="78">
        <v>1</v>
      </c>
      <c r="B5" s="78">
        <v>2</v>
      </c>
      <c r="C5" s="78">
        <v>3</v>
      </c>
      <c r="D5" s="78">
        <v>4</v>
      </c>
      <c r="E5" s="78">
        <v>5</v>
      </c>
      <c r="F5" s="78">
        <v>6</v>
      </c>
      <c r="G5" s="78">
        <v>7</v>
      </c>
      <c r="H5" s="78">
        <v>8</v>
      </c>
      <c r="I5" s="78">
        <v>9</v>
      </c>
      <c r="J5" s="78">
        <v>10</v>
      </c>
      <c r="K5" s="79">
        <v>11</v>
      </c>
      <c r="L5" s="78">
        <v>12</v>
      </c>
      <c r="M5" s="80">
        <v>13</v>
      </c>
      <c r="N5" s="78">
        <v>14</v>
      </c>
      <c r="O5" s="78">
        <v>15</v>
      </c>
      <c r="P5" s="78">
        <v>16</v>
      </c>
      <c r="Q5" s="78">
        <v>17</v>
      </c>
      <c r="R5" s="78">
        <v>18</v>
      </c>
      <c r="S5" s="78">
        <v>19</v>
      </c>
      <c r="T5" s="78">
        <v>20</v>
      </c>
      <c r="U5" s="78">
        <v>21</v>
      </c>
      <c r="V5" s="78">
        <v>22</v>
      </c>
      <c r="W5" s="78">
        <v>23</v>
      </c>
      <c r="X5" s="78">
        <v>24</v>
      </c>
      <c r="Y5" s="78">
        <v>25</v>
      </c>
      <c r="Z5" s="78">
        <v>26</v>
      </c>
      <c r="AA5" s="78">
        <v>27</v>
      </c>
      <c r="AB5" s="78">
        <v>28</v>
      </c>
      <c r="AC5" s="78">
        <v>29</v>
      </c>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row>
    <row r="6" spans="1:69" ht="27" customHeight="1">
      <c r="A6" s="82" t="s">
        <v>275</v>
      </c>
      <c r="B6" s="83" t="s">
        <v>277</v>
      </c>
      <c r="C6" s="84"/>
      <c r="D6" s="85"/>
      <c r="E6" s="85"/>
      <c r="F6" s="85"/>
      <c r="G6" s="85"/>
      <c r="H6" s="85"/>
      <c r="I6" s="85"/>
      <c r="J6" s="85"/>
      <c r="K6" s="85"/>
      <c r="L6" s="86"/>
      <c r="M6" s="84" t="s">
        <v>278</v>
      </c>
      <c r="N6" s="83"/>
      <c r="O6" s="83"/>
      <c r="P6" s="83"/>
      <c r="Q6" s="83"/>
      <c r="R6" s="83"/>
      <c r="S6" s="83"/>
      <c r="T6" s="83"/>
      <c r="U6" s="83"/>
      <c r="V6" s="83"/>
      <c r="W6" s="83"/>
      <c r="X6" s="83"/>
      <c r="Y6" s="83"/>
      <c r="Z6" s="83"/>
      <c r="AA6" s="83"/>
      <c r="AB6" s="83"/>
      <c r="AC6" s="87"/>
    </row>
    <row r="7" spans="1:69" s="104" customFormat="1" ht="15.75">
      <c r="A7" s="88">
        <v>1</v>
      </c>
      <c r="B7" s="89"/>
      <c r="C7" s="89"/>
      <c r="D7" s="335"/>
      <c r="E7" s="90"/>
      <c r="F7" s="91"/>
      <c r="G7" s="92"/>
      <c r="H7" s="93" t="str">
        <f>IF(E7&lt;&gt;"",E7*G7,"")</f>
        <v/>
      </c>
      <c r="I7" s="93" t="str">
        <f>+IF($E$2="ДА",IF(H7="","",H7*1.2),"")</f>
        <v/>
      </c>
      <c r="J7" s="94"/>
      <c r="K7" s="95"/>
      <c r="L7" s="96"/>
      <c r="M7" s="97"/>
      <c r="N7" s="98"/>
      <c r="O7" s="98"/>
      <c r="P7" s="98"/>
      <c r="Q7" s="99"/>
      <c r="R7" s="100">
        <f>+$E7*Q7</f>
        <v>0</v>
      </c>
      <c r="S7" s="101"/>
      <c r="T7" s="98"/>
      <c r="U7" s="98"/>
      <c r="V7" s="102"/>
      <c r="W7" s="100">
        <f>+$E7*V7</f>
        <v>0</v>
      </c>
      <c r="X7" s="101"/>
      <c r="Y7" s="98"/>
      <c r="Z7" s="98"/>
      <c r="AA7" s="102"/>
      <c r="AB7" s="100">
        <f>+$E7*AA7</f>
        <v>0</v>
      </c>
      <c r="AC7" s="98"/>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103"/>
      <c r="BH7" s="103"/>
      <c r="BI7" s="103"/>
      <c r="BJ7" s="103"/>
      <c r="BK7" s="103"/>
      <c r="BL7" s="103"/>
      <c r="BM7" s="103"/>
      <c r="BN7" s="103"/>
      <c r="BO7" s="103"/>
      <c r="BP7" s="103"/>
      <c r="BQ7" s="103"/>
    </row>
    <row r="8" spans="1:69" s="104" customFormat="1" ht="15.75">
      <c r="A8" s="88">
        <v>2</v>
      </c>
      <c r="B8" s="89"/>
      <c r="C8" s="89"/>
      <c r="D8" s="336"/>
      <c r="E8" s="90"/>
      <c r="F8" s="91"/>
      <c r="G8" s="92"/>
      <c r="H8" s="93" t="str">
        <f t="shared" ref="H8:H36" si="0">IF(E8&lt;&gt;"",E8*G8,"")</f>
        <v/>
      </c>
      <c r="I8" s="93" t="str">
        <f t="shared" ref="I8:I36" si="1">+IF($E$2="ДА",IF(H8="","",H8*1.2),"")</f>
        <v/>
      </c>
      <c r="J8" s="94"/>
      <c r="K8" s="95"/>
      <c r="L8" s="96"/>
      <c r="M8" s="97"/>
      <c r="N8" s="98"/>
      <c r="O8" s="98"/>
      <c r="P8" s="98"/>
      <c r="Q8" s="99"/>
      <c r="R8" s="100">
        <f t="shared" ref="R8:R36" si="2">+$E8*Q8</f>
        <v>0</v>
      </c>
      <c r="S8" s="101"/>
      <c r="T8" s="98"/>
      <c r="U8" s="98"/>
      <c r="V8" s="102"/>
      <c r="W8" s="100">
        <f t="shared" ref="W8:W36" si="3">+$E8*V8</f>
        <v>0</v>
      </c>
      <c r="X8" s="101"/>
      <c r="Y8" s="98"/>
      <c r="Z8" s="98"/>
      <c r="AA8" s="102"/>
      <c r="AB8" s="100">
        <f t="shared" ref="AB8:AB36" si="4">+$E8*AA8</f>
        <v>0</v>
      </c>
      <c r="AC8" s="98"/>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103"/>
      <c r="BH8" s="103"/>
      <c r="BI8" s="103"/>
      <c r="BJ8" s="103"/>
      <c r="BK8" s="103"/>
      <c r="BL8" s="103"/>
      <c r="BM8" s="103"/>
      <c r="BN8" s="103"/>
      <c r="BO8" s="103"/>
      <c r="BP8" s="103"/>
      <c r="BQ8" s="103"/>
    </row>
    <row r="9" spans="1:69" s="104" customFormat="1" ht="15.75">
      <c r="A9" s="88">
        <v>3</v>
      </c>
      <c r="B9" s="89"/>
      <c r="C9" s="89"/>
      <c r="D9" s="336"/>
      <c r="E9" s="90"/>
      <c r="F9" s="91"/>
      <c r="G9" s="92"/>
      <c r="H9" s="93" t="str">
        <f t="shared" si="0"/>
        <v/>
      </c>
      <c r="I9" s="93" t="str">
        <f t="shared" si="1"/>
        <v/>
      </c>
      <c r="J9" s="94"/>
      <c r="K9" s="95"/>
      <c r="L9" s="96"/>
      <c r="M9" s="97"/>
      <c r="N9" s="98"/>
      <c r="O9" s="98"/>
      <c r="P9" s="98"/>
      <c r="Q9" s="99"/>
      <c r="R9" s="100">
        <f>+$E9*Q9</f>
        <v>0</v>
      </c>
      <c r="S9" s="101"/>
      <c r="T9" s="98"/>
      <c r="U9" s="98"/>
      <c r="V9" s="102"/>
      <c r="W9" s="100">
        <f t="shared" si="3"/>
        <v>0</v>
      </c>
      <c r="X9" s="101"/>
      <c r="Y9" s="98"/>
      <c r="Z9" s="98"/>
      <c r="AA9" s="102"/>
      <c r="AB9" s="100">
        <f>+$E9*AA9</f>
        <v>0</v>
      </c>
      <c r="AC9" s="98"/>
      <c r="AD9" s="103"/>
      <c r="AE9" s="103"/>
      <c r="AF9" s="103"/>
      <c r="AG9" s="103"/>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103"/>
      <c r="BH9" s="103"/>
      <c r="BI9" s="103"/>
      <c r="BJ9" s="103"/>
      <c r="BK9" s="103"/>
      <c r="BL9" s="103"/>
      <c r="BM9" s="103"/>
      <c r="BN9" s="103"/>
      <c r="BO9" s="103"/>
      <c r="BP9" s="103"/>
      <c r="BQ9" s="103"/>
    </row>
    <row r="10" spans="1:69" s="104" customFormat="1" ht="15.75">
      <c r="A10" s="88">
        <v>4</v>
      </c>
      <c r="B10" s="89"/>
      <c r="C10" s="89"/>
      <c r="D10" s="336"/>
      <c r="E10" s="90"/>
      <c r="F10" s="91"/>
      <c r="G10" s="92"/>
      <c r="H10" s="93" t="str">
        <f t="shared" si="0"/>
        <v/>
      </c>
      <c r="I10" s="93" t="str">
        <f t="shared" si="1"/>
        <v/>
      </c>
      <c r="J10" s="94"/>
      <c r="K10" s="95"/>
      <c r="L10" s="96"/>
      <c r="M10" s="97"/>
      <c r="N10" s="98"/>
      <c r="O10" s="98"/>
      <c r="P10" s="98"/>
      <c r="Q10" s="99"/>
      <c r="R10" s="100">
        <f>+$E10*Q10</f>
        <v>0</v>
      </c>
      <c r="S10" s="101"/>
      <c r="T10" s="98"/>
      <c r="U10" s="98"/>
      <c r="V10" s="102"/>
      <c r="W10" s="100">
        <f t="shared" si="3"/>
        <v>0</v>
      </c>
      <c r="X10" s="101"/>
      <c r="Y10" s="98"/>
      <c r="Z10" s="98"/>
      <c r="AA10" s="102"/>
      <c r="AB10" s="100">
        <f t="shared" si="4"/>
        <v>0</v>
      </c>
      <c r="AC10" s="98"/>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row>
    <row r="11" spans="1:69" s="104" customFormat="1" ht="15.75">
      <c r="A11" s="88">
        <v>5</v>
      </c>
      <c r="B11" s="89"/>
      <c r="C11" s="89"/>
      <c r="D11" s="336"/>
      <c r="E11" s="90"/>
      <c r="F11" s="91"/>
      <c r="G11" s="92"/>
      <c r="H11" s="93" t="str">
        <f t="shared" si="0"/>
        <v/>
      </c>
      <c r="I11" s="93" t="str">
        <f t="shared" si="1"/>
        <v/>
      </c>
      <c r="J11" s="94"/>
      <c r="K11" s="95"/>
      <c r="L11" s="96"/>
      <c r="M11" s="97"/>
      <c r="N11" s="98"/>
      <c r="O11" s="98"/>
      <c r="P11" s="98"/>
      <c r="Q11" s="99"/>
      <c r="R11" s="100">
        <f t="shared" si="2"/>
        <v>0</v>
      </c>
      <c r="S11" s="101"/>
      <c r="T11" s="98"/>
      <c r="U11" s="98"/>
      <c r="V11" s="102"/>
      <c r="W11" s="100">
        <f t="shared" si="3"/>
        <v>0</v>
      </c>
      <c r="X11" s="101"/>
      <c r="Y11" s="98"/>
      <c r="Z11" s="98"/>
      <c r="AA11" s="102"/>
      <c r="AB11" s="100">
        <f t="shared" si="4"/>
        <v>0</v>
      </c>
      <c r="AC11" s="98"/>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row>
    <row r="12" spans="1:69" s="104" customFormat="1" ht="15.75">
      <c r="A12" s="88">
        <v>6</v>
      </c>
      <c r="B12" s="89"/>
      <c r="C12" s="89"/>
      <c r="D12" s="336"/>
      <c r="E12" s="90"/>
      <c r="F12" s="91"/>
      <c r="G12" s="92"/>
      <c r="H12" s="93" t="str">
        <f t="shared" si="0"/>
        <v/>
      </c>
      <c r="I12" s="93" t="str">
        <f t="shared" si="1"/>
        <v/>
      </c>
      <c r="J12" s="94"/>
      <c r="K12" s="95"/>
      <c r="L12" s="96"/>
      <c r="M12" s="97"/>
      <c r="N12" s="98"/>
      <c r="O12" s="98"/>
      <c r="P12" s="98"/>
      <c r="Q12" s="99"/>
      <c r="R12" s="100">
        <f>+$E12*Q12</f>
        <v>0</v>
      </c>
      <c r="S12" s="101"/>
      <c r="T12" s="98"/>
      <c r="U12" s="98"/>
      <c r="V12" s="102"/>
      <c r="W12" s="100">
        <f t="shared" si="3"/>
        <v>0</v>
      </c>
      <c r="X12" s="101"/>
      <c r="Y12" s="98"/>
      <c r="Z12" s="98"/>
      <c r="AA12" s="102"/>
      <c r="AB12" s="100">
        <f t="shared" si="4"/>
        <v>0</v>
      </c>
      <c r="AC12" s="98"/>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row>
    <row r="13" spans="1:69" s="104" customFormat="1" ht="15.75">
      <c r="A13" s="88">
        <v>7</v>
      </c>
      <c r="B13" s="89"/>
      <c r="C13" s="89"/>
      <c r="D13" s="336"/>
      <c r="E13" s="90"/>
      <c r="F13" s="91"/>
      <c r="G13" s="92"/>
      <c r="H13" s="93" t="str">
        <f t="shared" si="0"/>
        <v/>
      </c>
      <c r="I13" s="93" t="str">
        <f t="shared" si="1"/>
        <v/>
      </c>
      <c r="J13" s="94"/>
      <c r="K13" s="95"/>
      <c r="L13" s="96"/>
      <c r="M13" s="97"/>
      <c r="N13" s="98"/>
      <c r="O13" s="98"/>
      <c r="P13" s="98"/>
      <c r="Q13" s="99"/>
      <c r="R13" s="100">
        <f t="shared" si="2"/>
        <v>0</v>
      </c>
      <c r="S13" s="101"/>
      <c r="T13" s="98"/>
      <c r="U13" s="98"/>
      <c r="V13" s="102"/>
      <c r="W13" s="100">
        <f t="shared" si="3"/>
        <v>0</v>
      </c>
      <c r="X13" s="101"/>
      <c r="Y13" s="98"/>
      <c r="Z13" s="98"/>
      <c r="AA13" s="102"/>
      <c r="AB13" s="100">
        <f t="shared" si="4"/>
        <v>0</v>
      </c>
      <c r="AC13" s="98"/>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row>
    <row r="14" spans="1:69" s="104" customFormat="1" ht="15.75">
      <c r="A14" s="88">
        <v>8</v>
      </c>
      <c r="B14" s="89"/>
      <c r="C14" s="89"/>
      <c r="D14" s="336"/>
      <c r="E14" s="90"/>
      <c r="F14" s="91"/>
      <c r="G14" s="92"/>
      <c r="H14" s="93" t="str">
        <f t="shared" si="0"/>
        <v/>
      </c>
      <c r="I14" s="93" t="str">
        <f t="shared" si="1"/>
        <v/>
      </c>
      <c r="J14" s="94"/>
      <c r="K14" s="95"/>
      <c r="L14" s="96"/>
      <c r="M14" s="97"/>
      <c r="N14" s="98"/>
      <c r="O14" s="98"/>
      <c r="P14" s="98"/>
      <c r="Q14" s="99"/>
      <c r="R14" s="100">
        <f>+$E14*Q14</f>
        <v>0</v>
      </c>
      <c r="S14" s="101"/>
      <c r="T14" s="98"/>
      <c r="U14" s="98"/>
      <c r="V14" s="102"/>
      <c r="W14" s="100">
        <f t="shared" si="3"/>
        <v>0</v>
      </c>
      <c r="X14" s="101"/>
      <c r="Y14" s="98"/>
      <c r="Z14" s="98"/>
      <c r="AA14" s="102"/>
      <c r="AB14" s="100">
        <f t="shared" si="4"/>
        <v>0</v>
      </c>
      <c r="AC14" s="98"/>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row>
    <row r="15" spans="1:69" s="104" customFormat="1" ht="15.75">
      <c r="A15" s="88">
        <v>9</v>
      </c>
      <c r="B15" s="89"/>
      <c r="C15" s="89"/>
      <c r="D15" s="336"/>
      <c r="E15" s="90"/>
      <c r="F15" s="91"/>
      <c r="G15" s="92"/>
      <c r="H15" s="93" t="str">
        <f t="shared" si="0"/>
        <v/>
      </c>
      <c r="I15" s="93" t="str">
        <f t="shared" si="1"/>
        <v/>
      </c>
      <c r="J15" s="94"/>
      <c r="K15" s="95"/>
      <c r="L15" s="96"/>
      <c r="M15" s="97"/>
      <c r="N15" s="98"/>
      <c r="O15" s="98"/>
      <c r="P15" s="98"/>
      <c r="Q15" s="99"/>
      <c r="R15" s="100">
        <f t="shared" si="2"/>
        <v>0</v>
      </c>
      <c r="S15" s="101"/>
      <c r="T15" s="98"/>
      <c r="U15" s="98"/>
      <c r="V15" s="102"/>
      <c r="W15" s="100">
        <f t="shared" si="3"/>
        <v>0</v>
      </c>
      <c r="X15" s="101"/>
      <c r="Y15" s="98"/>
      <c r="Z15" s="98"/>
      <c r="AA15" s="102"/>
      <c r="AB15" s="100">
        <f t="shared" si="4"/>
        <v>0</v>
      </c>
      <c r="AC15" s="98"/>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row>
    <row r="16" spans="1:69" s="104" customFormat="1" ht="15.75">
      <c r="A16" s="88">
        <v>10</v>
      </c>
      <c r="B16" s="89"/>
      <c r="C16" s="89"/>
      <c r="D16" s="336"/>
      <c r="E16" s="90"/>
      <c r="F16" s="91"/>
      <c r="G16" s="92"/>
      <c r="H16" s="93" t="str">
        <f t="shared" si="0"/>
        <v/>
      </c>
      <c r="I16" s="93" t="str">
        <f t="shared" si="1"/>
        <v/>
      </c>
      <c r="J16" s="94"/>
      <c r="K16" s="95"/>
      <c r="L16" s="96"/>
      <c r="M16" s="97"/>
      <c r="N16" s="98"/>
      <c r="O16" s="98"/>
      <c r="P16" s="98"/>
      <c r="Q16" s="99"/>
      <c r="R16" s="100">
        <f t="shared" si="2"/>
        <v>0</v>
      </c>
      <c r="S16" s="101"/>
      <c r="T16" s="98"/>
      <c r="U16" s="98"/>
      <c r="V16" s="102"/>
      <c r="W16" s="100">
        <f t="shared" si="3"/>
        <v>0</v>
      </c>
      <c r="X16" s="101"/>
      <c r="Y16" s="98"/>
      <c r="Z16" s="98"/>
      <c r="AA16" s="102"/>
      <c r="AB16" s="100">
        <f t="shared" si="4"/>
        <v>0</v>
      </c>
      <c r="AC16" s="98"/>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103"/>
      <c r="BH16" s="103"/>
      <c r="BI16" s="103"/>
      <c r="BJ16" s="103"/>
      <c r="BK16" s="103"/>
      <c r="BL16" s="103"/>
      <c r="BM16" s="103"/>
      <c r="BN16" s="103"/>
      <c r="BO16" s="103"/>
      <c r="BP16" s="103"/>
      <c r="BQ16" s="103"/>
    </row>
    <row r="17" spans="1:69" s="104" customFormat="1" ht="15.75">
      <c r="A17" s="88">
        <v>11</v>
      </c>
      <c r="B17" s="89"/>
      <c r="C17" s="89"/>
      <c r="D17" s="336"/>
      <c r="E17" s="90"/>
      <c r="F17" s="91"/>
      <c r="G17" s="92"/>
      <c r="H17" s="93" t="str">
        <f t="shared" si="0"/>
        <v/>
      </c>
      <c r="I17" s="93" t="str">
        <f t="shared" si="1"/>
        <v/>
      </c>
      <c r="J17" s="94"/>
      <c r="K17" s="95"/>
      <c r="L17" s="96"/>
      <c r="M17" s="97"/>
      <c r="N17" s="98"/>
      <c r="O17" s="98"/>
      <c r="P17" s="98"/>
      <c r="Q17" s="99"/>
      <c r="R17" s="100">
        <f t="shared" si="2"/>
        <v>0</v>
      </c>
      <c r="S17" s="101"/>
      <c r="T17" s="98"/>
      <c r="U17" s="98"/>
      <c r="V17" s="102"/>
      <c r="W17" s="100">
        <f t="shared" si="3"/>
        <v>0</v>
      </c>
      <c r="X17" s="101"/>
      <c r="Y17" s="98"/>
      <c r="Z17" s="98"/>
      <c r="AA17" s="102"/>
      <c r="AB17" s="100">
        <f t="shared" si="4"/>
        <v>0</v>
      </c>
      <c r="AC17" s="98"/>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row>
    <row r="18" spans="1:69" s="104" customFormat="1" ht="15.75">
      <c r="A18" s="88">
        <v>12</v>
      </c>
      <c r="B18" s="89"/>
      <c r="C18" s="89"/>
      <c r="D18" s="336"/>
      <c r="E18" s="90"/>
      <c r="F18" s="91"/>
      <c r="G18" s="92"/>
      <c r="H18" s="93" t="str">
        <f t="shared" si="0"/>
        <v/>
      </c>
      <c r="I18" s="93" t="str">
        <f t="shared" si="1"/>
        <v/>
      </c>
      <c r="J18" s="94"/>
      <c r="K18" s="95"/>
      <c r="L18" s="96"/>
      <c r="M18" s="97"/>
      <c r="N18" s="98"/>
      <c r="O18" s="98"/>
      <c r="P18" s="98"/>
      <c r="Q18" s="99"/>
      <c r="R18" s="100">
        <f t="shared" si="2"/>
        <v>0</v>
      </c>
      <c r="S18" s="101"/>
      <c r="T18" s="98"/>
      <c r="U18" s="98"/>
      <c r="V18" s="102"/>
      <c r="W18" s="100">
        <f t="shared" si="3"/>
        <v>0</v>
      </c>
      <c r="X18" s="101"/>
      <c r="Y18" s="98"/>
      <c r="Z18" s="98"/>
      <c r="AA18" s="102"/>
      <c r="AB18" s="100">
        <f t="shared" si="4"/>
        <v>0</v>
      </c>
      <c r="AC18" s="98"/>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row>
    <row r="19" spans="1:69" s="104" customFormat="1" ht="15.75">
      <c r="A19" s="88">
        <v>13</v>
      </c>
      <c r="B19" s="89"/>
      <c r="C19" s="89"/>
      <c r="D19" s="336"/>
      <c r="E19" s="90"/>
      <c r="F19" s="91"/>
      <c r="G19" s="92"/>
      <c r="H19" s="93" t="str">
        <f t="shared" si="0"/>
        <v/>
      </c>
      <c r="I19" s="93" t="str">
        <f t="shared" si="1"/>
        <v/>
      </c>
      <c r="J19" s="94"/>
      <c r="K19" s="95"/>
      <c r="L19" s="96"/>
      <c r="M19" s="97"/>
      <c r="N19" s="98"/>
      <c r="O19" s="98"/>
      <c r="P19" s="98"/>
      <c r="Q19" s="99"/>
      <c r="R19" s="100">
        <f t="shared" si="2"/>
        <v>0</v>
      </c>
      <c r="S19" s="101"/>
      <c r="T19" s="98"/>
      <c r="U19" s="98"/>
      <c r="V19" s="102"/>
      <c r="W19" s="100">
        <f t="shared" si="3"/>
        <v>0</v>
      </c>
      <c r="X19" s="101"/>
      <c r="Y19" s="98"/>
      <c r="Z19" s="98"/>
      <c r="AA19" s="102"/>
      <c r="AB19" s="100">
        <f t="shared" si="4"/>
        <v>0</v>
      </c>
      <c r="AC19" s="98"/>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103"/>
      <c r="BH19" s="103"/>
      <c r="BI19" s="103"/>
      <c r="BJ19" s="103"/>
      <c r="BK19" s="103"/>
      <c r="BL19" s="103"/>
      <c r="BM19" s="103"/>
      <c r="BN19" s="103"/>
      <c r="BO19" s="103"/>
      <c r="BP19" s="103"/>
      <c r="BQ19" s="103"/>
    </row>
    <row r="20" spans="1:69" s="104" customFormat="1" ht="15.75">
      <c r="A20" s="88">
        <v>14</v>
      </c>
      <c r="B20" s="89"/>
      <c r="C20" s="89"/>
      <c r="D20" s="336"/>
      <c r="E20" s="90"/>
      <c r="F20" s="91"/>
      <c r="G20" s="92"/>
      <c r="H20" s="93" t="str">
        <f t="shared" si="0"/>
        <v/>
      </c>
      <c r="I20" s="93" t="str">
        <f t="shared" si="1"/>
        <v/>
      </c>
      <c r="J20" s="94"/>
      <c r="K20" s="95"/>
      <c r="L20" s="96"/>
      <c r="M20" s="97"/>
      <c r="N20" s="98"/>
      <c r="O20" s="98"/>
      <c r="P20" s="98"/>
      <c r="Q20" s="99"/>
      <c r="R20" s="100">
        <f t="shared" si="2"/>
        <v>0</v>
      </c>
      <c r="S20" s="101"/>
      <c r="T20" s="98"/>
      <c r="U20" s="98"/>
      <c r="V20" s="102"/>
      <c r="W20" s="100">
        <f t="shared" si="3"/>
        <v>0</v>
      </c>
      <c r="X20" s="101"/>
      <c r="Y20" s="98"/>
      <c r="Z20" s="98"/>
      <c r="AA20" s="102"/>
      <c r="AB20" s="100">
        <f t="shared" si="4"/>
        <v>0</v>
      </c>
      <c r="AC20" s="98"/>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103"/>
      <c r="BH20" s="103"/>
      <c r="BI20" s="103"/>
      <c r="BJ20" s="103"/>
      <c r="BK20" s="103"/>
      <c r="BL20" s="103"/>
      <c r="BM20" s="103"/>
      <c r="BN20" s="103"/>
      <c r="BO20" s="103"/>
      <c r="BP20" s="103"/>
      <c r="BQ20" s="103"/>
    </row>
    <row r="21" spans="1:69" s="104" customFormat="1" ht="15.75">
      <c r="A21" s="88">
        <v>15</v>
      </c>
      <c r="B21" s="89"/>
      <c r="C21" s="89"/>
      <c r="D21" s="336"/>
      <c r="E21" s="90"/>
      <c r="F21" s="91"/>
      <c r="G21" s="92"/>
      <c r="H21" s="93" t="str">
        <f t="shared" si="0"/>
        <v/>
      </c>
      <c r="I21" s="93" t="str">
        <f t="shared" si="1"/>
        <v/>
      </c>
      <c r="J21" s="94"/>
      <c r="K21" s="95"/>
      <c r="L21" s="96"/>
      <c r="M21" s="97"/>
      <c r="N21" s="98"/>
      <c r="O21" s="98"/>
      <c r="P21" s="98"/>
      <c r="Q21" s="99"/>
      <c r="R21" s="100">
        <f t="shared" si="2"/>
        <v>0</v>
      </c>
      <c r="S21" s="101"/>
      <c r="T21" s="98"/>
      <c r="U21" s="98"/>
      <c r="V21" s="102"/>
      <c r="W21" s="100">
        <f t="shared" si="3"/>
        <v>0</v>
      </c>
      <c r="X21" s="101"/>
      <c r="Y21" s="98"/>
      <c r="Z21" s="98"/>
      <c r="AA21" s="102"/>
      <c r="AB21" s="100">
        <f t="shared" si="4"/>
        <v>0</v>
      </c>
      <c r="AC21" s="98"/>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103"/>
      <c r="BH21" s="103"/>
      <c r="BI21" s="103"/>
      <c r="BJ21" s="103"/>
      <c r="BK21" s="103"/>
      <c r="BL21" s="103"/>
      <c r="BM21" s="103"/>
      <c r="BN21" s="103"/>
      <c r="BO21" s="103"/>
      <c r="BP21" s="103"/>
      <c r="BQ21" s="103"/>
    </row>
    <row r="22" spans="1:69" s="104" customFormat="1" ht="15.75">
      <c r="A22" s="88">
        <v>16</v>
      </c>
      <c r="B22" s="89"/>
      <c r="C22" s="89"/>
      <c r="D22" s="336"/>
      <c r="E22" s="90"/>
      <c r="F22" s="91"/>
      <c r="G22" s="92"/>
      <c r="H22" s="93" t="str">
        <f t="shared" si="0"/>
        <v/>
      </c>
      <c r="I22" s="93" t="str">
        <f t="shared" si="1"/>
        <v/>
      </c>
      <c r="J22" s="94"/>
      <c r="K22" s="95"/>
      <c r="L22" s="96"/>
      <c r="M22" s="97"/>
      <c r="N22" s="98"/>
      <c r="O22" s="98"/>
      <c r="P22" s="98"/>
      <c r="Q22" s="99"/>
      <c r="R22" s="100">
        <f t="shared" si="2"/>
        <v>0</v>
      </c>
      <c r="S22" s="101"/>
      <c r="T22" s="98"/>
      <c r="U22" s="98"/>
      <c r="V22" s="102"/>
      <c r="W22" s="100">
        <f t="shared" si="3"/>
        <v>0</v>
      </c>
      <c r="X22" s="101"/>
      <c r="Y22" s="98"/>
      <c r="Z22" s="98"/>
      <c r="AA22" s="102"/>
      <c r="AB22" s="100">
        <f t="shared" si="4"/>
        <v>0</v>
      </c>
      <c r="AC22" s="98"/>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3"/>
      <c r="BK22" s="103"/>
      <c r="BL22" s="103"/>
      <c r="BM22" s="103"/>
      <c r="BN22" s="103"/>
      <c r="BO22" s="103"/>
      <c r="BP22" s="103"/>
      <c r="BQ22" s="103"/>
    </row>
    <row r="23" spans="1:69" s="104" customFormat="1" ht="15.75">
      <c r="A23" s="88">
        <v>17</v>
      </c>
      <c r="B23" s="89"/>
      <c r="C23" s="89"/>
      <c r="D23" s="336"/>
      <c r="E23" s="90"/>
      <c r="F23" s="91"/>
      <c r="G23" s="92"/>
      <c r="H23" s="93" t="str">
        <f t="shared" si="0"/>
        <v/>
      </c>
      <c r="I23" s="93" t="str">
        <f t="shared" si="1"/>
        <v/>
      </c>
      <c r="J23" s="94"/>
      <c r="K23" s="95"/>
      <c r="L23" s="96"/>
      <c r="M23" s="97"/>
      <c r="N23" s="98"/>
      <c r="O23" s="98"/>
      <c r="P23" s="98"/>
      <c r="Q23" s="99"/>
      <c r="R23" s="100">
        <f t="shared" si="2"/>
        <v>0</v>
      </c>
      <c r="S23" s="101"/>
      <c r="T23" s="98"/>
      <c r="U23" s="98"/>
      <c r="V23" s="102"/>
      <c r="W23" s="100">
        <f t="shared" si="3"/>
        <v>0</v>
      </c>
      <c r="X23" s="101"/>
      <c r="Y23" s="98"/>
      <c r="Z23" s="98"/>
      <c r="AA23" s="102"/>
      <c r="AB23" s="100">
        <f t="shared" si="4"/>
        <v>0</v>
      </c>
      <c r="AC23" s="98"/>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row>
    <row r="24" spans="1:69" s="104" customFormat="1" ht="15.75">
      <c r="A24" s="88">
        <v>18</v>
      </c>
      <c r="B24" s="89"/>
      <c r="C24" s="89"/>
      <c r="D24" s="336"/>
      <c r="E24" s="90"/>
      <c r="F24" s="91"/>
      <c r="G24" s="92"/>
      <c r="H24" s="93" t="str">
        <f t="shared" si="0"/>
        <v/>
      </c>
      <c r="I24" s="93" t="str">
        <f t="shared" si="1"/>
        <v/>
      </c>
      <c r="J24" s="94"/>
      <c r="K24" s="95"/>
      <c r="L24" s="96"/>
      <c r="M24" s="97"/>
      <c r="N24" s="98"/>
      <c r="O24" s="98"/>
      <c r="P24" s="98"/>
      <c r="Q24" s="99"/>
      <c r="R24" s="100">
        <f t="shared" si="2"/>
        <v>0</v>
      </c>
      <c r="S24" s="101"/>
      <c r="T24" s="98"/>
      <c r="U24" s="98"/>
      <c r="V24" s="102"/>
      <c r="W24" s="100">
        <f t="shared" si="3"/>
        <v>0</v>
      </c>
      <c r="X24" s="101"/>
      <c r="Y24" s="98"/>
      <c r="Z24" s="98"/>
      <c r="AA24" s="102"/>
      <c r="AB24" s="100">
        <f t="shared" si="4"/>
        <v>0</v>
      </c>
      <c r="AC24" s="98"/>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103"/>
      <c r="BH24" s="103"/>
      <c r="BI24" s="103"/>
      <c r="BJ24" s="103"/>
      <c r="BK24" s="103"/>
      <c r="BL24" s="103"/>
      <c r="BM24" s="103"/>
      <c r="BN24" s="103"/>
      <c r="BO24" s="103"/>
      <c r="BP24" s="103"/>
      <c r="BQ24" s="103"/>
    </row>
    <row r="25" spans="1:69" s="104" customFormat="1" ht="15.75">
      <c r="A25" s="88">
        <v>19</v>
      </c>
      <c r="B25" s="89"/>
      <c r="C25" s="89"/>
      <c r="D25" s="336"/>
      <c r="E25" s="90"/>
      <c r="F25" s="91"/>
      <c r="G25" s="92"/>
      <c r="H25" s="93" t="str">
        <f t="shared" si="0"/>
        <v/>
      </c>
      <c r="I25" s="93" t="str">
        <f t="shared" si="1"/>
        <v/>
      </c>
      <c r="J25" s="94"/>
      <c r="K25" s="95"/>
      <c r="L25" s="96"/>
      <c r="M25" s="97"/>
      <c r="N25" s="98"/>
      <c r="O25" s="98"/>
      <c r="P25" s="98"/>
      <c r="Q25" s="99"/>
      <c r="R25" s="100">
        <f t="shared" si="2"/>
        <v>0</v>
      </c>
      <c r="S25" s="101"/>
      <c r="T25" s="98"/>
      <c r="U25" s="98"/>
      <c r="V25" s="102"/>
      <c r="W25" s="100">
        <f t="shared" si="3"/>
        <v>0</v>
      </c>
      <c r="X25" s="101"/>
      <c r="Y25" s="98"/>
      <c r="Z25" s="98"/>
      <c r="AA25" s="102"/>
      <c r="AB25" s="100">
        <f t="shared" si="4"/>
        <v>0</v>
      </c>
      <c r="AC25" s="98"/>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c r="BJ25" s="103"/>
      <c r="BK25" s="103"/>
      <c r="BL25" s="103"/>
      <c r="BM25" s="103"/>
      <c r="BN25" s="103"/>
      <c r="BO25" s="103"/>
      <c r="BP25" s="103"/>
      <c r="BQ25" s="103"/>
    </row>
    <row r="26" spans="1:69" s="104" customFormat="1" ht="15.75">
      <c r="A26" s="88">
        <v>20</v>
      </c>
      <c r="B26" s="89"/>
      <c r="C26" s="89"/>
      <c r="D26" s="336"/>
      <c r="E26" s="90"/>
      <c r="F26" s="91"/>
      <c r="G26" s="92"/>
      <c r="H26" s="93" t="str">
        <f t="shared" si="0"/>
        <v/>
      </c>
      <c r="I26" s="93" t="str">
        <f t="shared" si="1"/>
        <v/>
      </c>
      <c r="J26" s="94"/>
      <c r="K26" s="95"/>
      <c r="L26" s="96"/>
      <c r="M26" s="97"/>
      <c r="N26" s="98"/>
      <c r="O26" s="98"/>
      <c r="P26" s="98"/>
      <c r="Q26" s="99"/>
      <c r="R26" s="100">
        <f t="shared" si="2"/>
        <v>0</v>
      </c>
      <c r="S26" s="101"/>
      <c r="T26" s="98"/>
      <c r="U26" s="98"/>
      <c r="V26" s="102"/>
      <c r="W26" s="100">
        <f t="shared" si="3"/>
        <v>0</v>
      </c>
      <c r="X26" s="101"/>
      <c r="Y26" s="98"/>
      <c r="Z26" s="98"/>
      <c r="AA26" s="102"/>
      <c r="AB26" s="100">
        <f t="shared" si="4"/>
        <v>0</v>
      </c>
      <c r="AC26" s="98"/>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row>
    <row r="27" spans="1:69" s="104" customFormat="1" ht="15.75">
      <c r="A27" s="88">
        <v>21</v>
      </c>
      <c r="B27" s="89"/>
      <c r="C27" s="89"/>
      <c r="D27" s="336"/>
      <c r="E27" s="90"/>
      <c r="F27" s="91"/>
      <c r="G27" s="92"/>
      <c r="H27" s="93" t="str">
        <f t="shared" si="0"/>
        <v/>
      </c>
      <c r="I27" s="93" t="str">
        <f t="shared" si="1"/>
        <v/>
      </c>
      <c r="J27" s="94"/>
      <c r="K27" s="95"/>
      <c r="L27" s="96"/>
      <c r="M27" s="97"/>
      <c r="N27" s="98"/>
      <c r="O27" s="98"/>
      <c r="P27" s="98"/>
      <c r="Q27" s="99"/>
      <c r="R27" s="100">
        <f t="shared" si="2"/>
        <v>0</v>
      </c>
      <c r="S27" s="101"/>
      <c r="T27" s="98"/>
      <c r="U27" s="98"/>
      <c r="V27" s="102"/>
      <c r="W27" s="100">
        <f t="shared" si="3"/>
        <v>0</v>
      </c>
      <c r="X27" s="101"/>
      <c r="Y27" s="98"/>
      <c r="Z27" s="98"/>
      <c r="AA27" s="102"/>
      <c r="AB27" s="100">
        <f t="shared" si="4"/>
        <v>0</v>
      </c>
      <c r="AC27" s="98"/>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row>
    <row r="28" spans="1:69" s="104" customFormat="1" ht="15.75">
      <c r="A28" s="88">
        <v>22</v>
      </c>
      <c r="B28" s="89"/>
      <c r="C28" s="89"/>
      <c r="D28" s="336"/>
      <c r="E28" s="90"/>
      <c r="F28" s="91"/>
      <c r="G28" s="92"/>
      <c r="H28" s="93" t="str">
        <f t="shared" si="0"/>
        <v/>
      </c>
      <c r="I28" s="93" t="str">
        <f t="shared" si="1"/>
        <v/>
      </c>
      <c r="J28" s="94"/>
      <c r="K28" s="95"/>
      <c r="L28" s="96"/>
      <c r="M28" s="97"/>
      <c r="N28" s="98"/>
      <c r="O28" s="98"/>
      <c r="P28" s="98"/>
      <c r="Q28" s="99"/>
      <c r="R28" s="100">
        <f t="shared" si="2"/>
        <v>0</v>
      </c>
      <c r="S28" s="101"/>
      <c r="T28" s="98"/>
      <c r="U28" s="98"/>
      <c r="V28" s="102"/>
      <c r="W28" s="100">
        <f t="shared" si="3"/>
        <v>0</v>
      </c>
      <c r="X28" s="101"/>
      <c r="Y28" s="98"/>
      <c r="Z28" s="98"/>
      <c r="AA28" s="102"/>
      <c r="AB28" s="100">
        <f t="shared" si="4"/>
        <v>0</v>
      </c>
      <c r="AC28" s="98"/>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row>
    <row r="29" spans="1:69" s="104" customFormat="1" ht="15.75">
      <c r="A29" s="88">
        <v>23</v>
      </c>
      <c r="B29" s="89"/>
      <c r="C29" s="89"/>
      <c r="D29" s="336"/>
      <c r="E29" s="90"/>
      <c r="F29" s="91"/>
      <c r="G29" s="92"/>
      <c r="H29" s="93" t="str">
        <f t="shared" si="0"/>
        <v/>
      </c>
      <c r="I29" s="93" t="str">
        <f t="shared" si="1"/>
        <v/>
      </c>
      <c r="J29" s="94"/>
      <c r="K29" s="95"/>
      <c r="L29" s="96"/>
      <c r="M29" s="97"/>
      <c r="N29" s="98"/>
      <c r="O29" s="98"/>
      <c r="P29" s="98"/>
      <c r="Q29" s="99"/>
      <c r="R29" s="100">
        <f t="shared" si="2"/>
        <v>0</v>
      </c>
      <c r="S29" s="101"/>
      <c r="T29" s="98"/>
      <c r="U29" s="98"/>
      <c r="V29" s="102"/>
      <c r="W29" s="100">
        <f t="shared" si="3"/>
        <v>0</v>
      </c>
      <c r="X29" s="101"/>
      <c r="Y29" s="98"/>
      <c r="Z29" s="98"/>
      <c r="AA29" s="102"/>
      <c r="AB29" s="100">
        <f t="shared" si="4"/>
        <v>0</v>
      </c>
      <c r="AC29" s="98"/>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03"/>
      <c r="BM29" s="103"/>
      <c r="BN29" s="103"/>
      <c r="BO29" s="103"/>
      <c r="BP29" s="103"/>
      <c r="BQ29" s="103"/>
    </row>
    <row r="30" spans="1:69" s="104" customFormat="1" ht="15.75">
      <c r="A30" s="88">
        <v>24</v>
      </c>
      <c r="B30" s="89"/>
      <c r="C30" s="89"/>
      <c r="D30" s="336"/>
      <c r="E30" s="90"/>
      <c r="F30" s="91"/>
      <c r="G30" s="92"/>
      <c r="H30" s="93" t="str">
        <f t="shared" si="0"/>
        <v/>
      </c>
      <c r="I30" s="93" t="str">
        <f t="shared" si="1"/>
        <v/>
      </c>
      <c r="J30" s="94"/>
      <c r="K30" s="95"/>
      <c r="L30" s="96"/>
      <c r="M30" s="97"/>
      <c r="N30" s="98"/>
      <c r="O30" s="98"/>
      <c r="P30" s="98"/>
      <c r="Q30" s="99"/>
      <c r="R30" s="100">
        <f t="shared" si="2"/>
        <v>0</v>
      </c>
      <c r="S30" s="101"/>
      <c r="T30" s="98"/>
      <c r="U30" s="98"/>
      <c r="V30" s="102"/>
      <c r="W30" s="100">
        <f t="shared" si="3"/>
        <v>0</v>
      </c>
      <c r="X30" s="101"/>
      <c r="Y30" s="98"/>
      <c r="Z30" s="98"/>
      <c r="AA30" s="102"/>
      <c r="AB30" s="100">
        <f t="shared" si="4"/>
        <v>0</v>
      </c>
      <c r="AC30" s="98"/>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row>
    <row r="31" spans="1:69" s="104" customFormat="1" ht="15.75">
      <c r="A31" s="88">
        <v>25</v>
      </c>
      <c r="B31" s="89"/>
      <c r="C31" s="89"/>
      <c r="D31" s="336"/>
      <c r="E31" s="90"/>
      <c r="F31" s="91"/>
      <c r="G31" s="92"/>
      <c r="H31" s="93" t="str">
        <f t="shared" si="0"/>
        <v/>
      </c>
      <c r="I31" s="93" t="str">
        <f t="shared" si="1"/>
        <v/>
      </c>
      <c r="J31" s="94"/>
      <c r="K31" s="95"/>
      <c r="L31" s="96"/>
      <c r="M31" s="97"/>
      <c r="N31" s="98"/>
      <c r="O31" s="98"/>
      <c r="P31" s="98"/>
      <c r="Q31" s="99"/>
      <c r="R31" s="100">
        <f t="shared" si="2"/>
        <v>0</v>
      </c>
      <c r="S31" s="101"/>
      <c r="T31" s="98"/>
      <c r="U31" s="98"/>
      <c r="V31" s="102"/>
      <c r="W31" s="100">
        <f t="shared" si="3"/>
        <v>0</v>
      </c>
      <c r="X31" s="101"/>
      <c r="Y31" s="98"/>
      <c r="Z31" s="98"/>
      <c r="AA31" s="102"/>
      <c r="AB31" s="100">
        <f t="shared" si="4"/>
        <v>0</v>
      </c>
      <c r="AC31" s="98"/>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row>
    <row r="32" spans="1:69" s="104" customFormat="1" ht="15.75">
      <c r="A32" s="88">
        <v>26</v>
      </c>
      <c r="B32" s="89"/>
      <c r="C32" s="89"/>
      <c r="D32" s="336"/>
      <c r="E32" s="90"/>
      <c r="F32" s="91"/>
      <c r="G32" s="92"/>
      <c r="H32" s="93" t="str">
        <f t="shared" si="0"/>
        <v/>
      </c>
      <c r="I32" s="93" t="str">
        <f t="shared" si="1"/>
        <v/>
      </c>
      <c r="J32" s="94"/>
      <c r="K32" s="95"/>
      <c r="L32" s="96"/>
      <c r="M32" s="97"/>
      <c r="N32" s="98"/>
      <c r="O32" s="98"/>
      <c r="P32" s="98"/>
      <c r="Q32" s="99"/>
      <c r="R32" s="100">
        <f t="shared" si="2"/>
        <v>0</v>
      </c>
      <c r="S32" s="101"/>
      <c r="T32" s="98"/>
      <c r="U32" s="98"/>
      <c r="V32" s="102"/>
      <c r="W32" s="100">
        <f t="shared" si="3"/>
        <v>0</v>
      </c>
      <c r="X32" s="101"/>
      <c r="Y32" s="98"/>
      <c r="Z32" s="98"/>
      <c r="AA32" s="102"/>
      <c r="AB32" s="100">
        <f t="shared" si="4"/>
        <v>0</v>
      </c>
      <c r="AC32" s="98"/>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3"/>
      <c r="BQ32" s="103"/>
    </row>
    <row r="33" spans="1:69" s="104" customFormat="1" ht="15.75">
      <c r="A33" s="88">
        <v>27</v>
      </c>
      <c r="B33" s="89"/>
      <c r="C33" s="89"/>
      <c r="D33" s="336"/>
      <c r="E33" s="90"/>
      <c r="F33" s="91"/>
      <c r="G33" s="92"/>
      <c r="H33" s="93" t="str">
        <f t="shared" si="0"/>
        <v/>
      </c>
      <c r="I33" s="93" t="str">
        <f t="shared" si="1"/>
        <v/>
      </c>
      <c r="J33" s="94"/>
      <c r="K33" s="95"/>
      <c r="L33" s="96"/>
      <c r="M33" s="97"/>
      <c r="N33" s="98"/>
      <c r="O33" s="98"/>
      <c r="P33" s="98"/>
      <c r="Q33" s="99"/>
      <c r="R33" s="100">
        <f t="shared" si="2"/>
        <v>0</v>
      </c>
      <c r="S33" s="101"/>
      <c r="T33" s="98"/>
      <c r="U33" s="98"/>
      <c r="V33" s="102"/>
      <c r="W33" s="100">
        <f t="shared" si="3"/>
        <v>0</v>
      </c>
      <c r="X33" s="101"/>
      <c r="Y33" s="98"/>
      <c r="Z33" s="98"/>
      <c r="AA33" s="102"/>
      <c r="AB33" s="100">
        <f t="shared" si="4"/>
        <v>0</v>
      </c>
      <c r="AC33" s="98"/>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row>
    <row r="34" spans="1:69" s="104" customFormat="1" ht="15.75">
      <c r="A34" s="88">
        <v>28</v>
      </c>
      <c r="B34" s="89"/>
      <c r="C34" s="89"/>
      <c r="D34" s="336"/>
      <c r="E34" s="90"/>
      <c r="F34" s="91"/>
      <c r="G34" s="92"/>
      <c r="H34" s="93" t="str">
        <f t="shared" si="0"/>
        <v/>
      </c>
      <c r="I34" s="93" t="str">
        <f t="shared" si="1"/>
        <v/>
      </c>
      <c r="J34" s="94"/>
      <c r="K34" s="95"/>
      <c r="L34" s="96"/>
      <c r="M34" s="97"/>
      <c r="N34" s="98"/>
      <c r="O34" s="98"/>
      <c r="P34" s="98"/>
      <c r="Q34" s="99"/>
      <c r="R34" s="100">
        <f t="shared" si="2"/>
        <v>0</v>
      </c>
      <c r="S34" s="101"/>
      <c r="T34" s="98"/>
      <c r="U34" s="98"/>
      <c r="V34" s="102"/>
      <c r="W34" s="100">
        <f t="shared" si="3"/>
        <v>0</v>
      </c>
      <c r="X34" s="101"/>
      <c r="Y34" s="98"/>
      <c r="Z34" s="98"/>
      <c r="AA34" s="102"/>
      <c r="AB34" s="100">
        <f t="shared" si="4"/>
        <v>0</v>
      </c>
      <c r="AC34" s="98"/>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3"/>
      <c r="BM34" s="103"/>
      <c r="BN34" s="103"/>
      <c r="BO34" s="103"/>
      <c r="BP34" s="103"/>
      <c r="BQ34" s="103"/>
    </row>
    <row r="35" spans="1:69" s="104" customFormat="1" ht="15.75">
      <c r="A35" s="88">
        <v>29</v>
      </c>
      <c r="B35" s="89"/>
      <c r="C35" s="89"/>
      <c r="D35" s="336"/>
      <c r="E35" s="90"/>
      <c r="F35" s="91"/>
      <c r="G35" s="92"/>
      <c r="H35" s="93" t="str">
        <f t="shared" si="0"/>
        <v/>
      </c>
      <c r="I35" s="93" t="str">
        <f t="shared" si="1"/>
        <v/>
      </c>
      <c r="J35" s="94"/>
      <c r="K35" s="95"/>
      <c r="L35" s="96"/>
      <c r="M35" s="97"/>
      <c r="N35" s="98"/>
      <c r="O35" s="98"/>
      <c r="P35" s="98"/>
      <c r="Q35" s="99"/>
      <c r="R35" s="100">
        <f t="shared" si="2"/>
        <v>0</v>
      </c>
      <c r="S35" s="101"/>
      <c r="T35" s="98"/>
      <c r="U35" s="98"/>
      <c r="V35" s="102"/>
      <c r="W35" s="100">
        <f t="shared" si="3"/>
        <v>0</v>
      </c>
      <c r="X35" s="101"/>
      <c r="Y35" s="98"/>
      <c r="Z35" s="98"/>
      <c r="AA35" s="102"/>
      <c r="AB35" s="100">
        <f t="shared" si="4"/>
        <v>0</v>
      </c>
      <c r="AC35" s="98"/>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3"/>
      <c r="BQ35" s="103"/>
    </row>
    <row r="36" spans="1:69" s="104" customFormat="1" ht="15.75">
      <c r="A36" s="88">
        <v>30</v>
      </c>
      <c r="B36" s="89"/>
      <c r="C36" s="89"/>
      <c r="D36" s="337"/>
      <c r="E36" s="90"/>
      <c r="F36" s="91"/>
      <c r="G36" s="92"/>
      <c r="H36" s="93" t="str">
        <f t="shared" si="0"/>
        <v/>
      </c>
      <c r="I36" s="93" t="str">
        <f t="shared" si="1"/>
        <v/>
      </c>
      <c r="J36" s="94"/>
      <c r="K36" s="95"/>
      <c r="L36" s="96"/>
      <c r="M36" s="97"/>
      <c r="N36" s="98"/>
      <c r="O36" s="98"/>
      <c r="P36" s="98"/>
      <c r="Q36" s="99"/>
      <c r="R36" s="100">
        <f t="shared" si="2"/>
        <v>0</v>
      </c>
      <c r="S36" s="101"/>
      <c r="T36" s="98"/>
      <c r="U36" s="98"/>
      <c r="V36" s="102"/>
      <c r="W36" s="100">
        <f t="shared" si="3"/>
        <v>0</v>
      </c>
      <c r="X36" s="101"/>
      <c r="Y36" s="98"/>
      <c r="Z36" s="98"/>
      <c r="AA36" s="102"/>
      <c r="AB36" s="100">
        <f t="shared" si="4"/>
        <v>0</v>
      </c>
      <c r="AC36" s="98"/>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3"/>
      <c r="BQ36" s="103"/>
    </row>
    <row r="37" spans="1:69" s="104" customFormat="1" ht="38.25" customHeight="1">
      <c r="A37" s="82" t="s">
        <v>276</v>
      </c>
      <c r="B37" s="83" t="s">
        <v>279</v>
      </c>
      <c r="C37" s="83"/>
      <c r="D37" s="84"/>
      <c r="E37" s="105"/>
      <c r="F37" s="105"/>
      <c r="G37" s="106"/>
      <c r="H37" s="106"/>
      <c r="I37" s="106"/>
      <c r="J37" s="106"/>
      <c r="K37" s="177"/>
      <c r="L37" s="107"/>
      <c r="M37" s="108"/>
      <c r="N37" s="109"/>
      <c r="O37" s="109"/>
      <c r="P37" s="109"/>
      <c r="Q37" s="100"/>
      <c r="R37" s="100"/>
      <c r="S37" s="110"/>
      <c r="T37" s="109"/>
      <c r="U37" s="109"/>
      <c r="V37" s="100"/>
      <c r="W37" s="100"/>
      <c r="X37" s="110"/>
      <c r="Y37" s="109"/>
      <c r="Z37" s="109"/>
      <c r="AA37" s="100"/>
      <c r="AB37" s="100"/>
      <c r="AC37" s="109"/>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103"/>
      <c r="BH37" s="103"/>
      <c r="BI37" s="103"/>
      <c r="BJ37" s="103"/>
      <c r="BK37" s="103"/>
      <c r="BL37" s="103"/>
      <c r="BM37" s="103"/>
      <c r="BN37" s="103"/>
      <c r="BO37" s="103"/>
      <c r="BP37" s="103"/>
      <c r="BQ37" s="103"/>
    </row>
    <row r="38" spans="1:69" s="104" customFormat="1" ht="15.75">
      <c r="A38" s="88">
        <v>1</v>
      </c>
      <c r="B38" s="89"/>
      <c r="C38" s="89"/>
      <c r="D38" s="89"/>
      <c r="E38" s="90"/>
      <c r="F38" s="91"/>
      <c r="G38" s="92"/>
      <c r="H38" s="93" t="str">
        <f>IF(E38&lt;&gt;"",E38*G38,"")</f>
        <v/>
      </c>
      <c r="I38" s="93" t="str">
        <f>+IF($E$2="ДА",IF(H38="","",H38*1.2),"")</f>
        <v/>
      </c>
      <c r="J38" s="94"/>
      <c r="K38" s="338"/>
      <c r="L38" s="338"/>
      <c r="M38" s="101"/>
      <c r="N38" s="98"/>
      <c r="O38" s="98"/>
      <c r="P38" s="98"/>
      <c r="Q38" s="102"/>
      <c r="R38" s="100">
        <f t="shared" ref="R38:R88" si="5">+$E38*Q38</f>
        <v>0</v>
      </c>
      <c r="S38" s="101"/>
      <c r="T38" s="98"/>
      <c r="U38" s="98"/>
      <c r="V38" s="102"/>
      <c r="W38" s="100">
        <f t="shared" ref="W38:W88" si="6">+$E38*V38</f>
        <v>0</v>
      </c>
      <c r="X38" s="101"/>
      <c r="Y38" s="98"/>
      <c r="Z38" s="98"/>
      <c r="AA38" s="102"/>
      <c r="AB38" s="100">
        <f t="shared" ref="AB38:AB88" si="7">+$E38*AA38</f>
        <v>0</v>
      </c>
      <c r="AC38" s="98"/>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103"/>
      <c r="BM38" s="103"/>
      <c r="BN38" s="103"/>
      <c r="BO38" s="103"/>
      <c r="BP38" s="103"/>
      <c r="BQ38" s="103"/>
    </row>
    <row r="39" spans="1:69" s="104" customFormat="1" ht="15.75">
      <c r="A39" s="88">
        <v>2</v>
      </c>
      <c r="B39" s="89"/>
      <c r="C39" s="89"/>
      <c r="D39" s="89"/>
      <c r="E39" s="90"/>
      <c r="F39" s="91"/>
      <c r="G39" s="92"/>
      <c r="H39" s="93" t="str">
        <f t="shared" ref="H39:H67" si="8">IF(E39&lt;&gt;"",E39*G39,"")</f>
        <v/>
      </c>
      <c r="I39" s="93" t="str">
        <f t="shared" ref="I39:I67" si="9">+IF($E$2="ДА",IF(H39="","",H39*1.2),"")</f>
        <v/>
      </c>
      <c r="J39" s="94"/>
      <c r="K39" s="339"/>
      <c r="L39" s="339"/>
      <c r="M39" s="101"/>
      <c r="N39" s="98"/>
      <c r="O39" s="98"/>
      <c r="P39" s="98"/>
      <c r="Q39" s="102"/>
      <c r="R39" s="100">
        <f t="shared" si="5"/>
        <v>0</v>
      </c>
      <c r="S39" s="101"/>
      <c r="T39" s="98"/>
      <c r="U39" s="98"/>
      <c r="V39" s="102"/>
      <c r="W39" s="100">
        <f t="shared" si="6"/>
        <v>0</v>
      </c>
      <c r="X39" s="101"/>
      <c r="Y39" s="98"/>
      <c r="Z39" s="98"/>
      <c r="AA39" s="102"/>
      <c r="AB39" s="100">
        <f t="shared" si="7"/>
        <v>0</v>
      </c>
      <c r="AC39" s="98"/>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103"/>
      <c r="BH39" s="103"/>
      <c r="BI39" s="103"/>
      <c r="BJ39" s="103"/>
      <c r="BK39" s="103"/>
      <c r="BL39" s="103"/>
      <c r="BM39" s="103"/>
      <c r="BN39" s="103"/>
      <c r="BO39" s="103"/>
      <c r="BP39" s="103"/>
      <c r="BQ39" s="103"/>
    </row>
    <row r="40" spans="1:69" s="104" customFormat="1" ht="15.75">
      <c r="A40" s="88">
        <v>3</v>
      </c>
      <c r="B40" s="89"/>
      <c r="C40" s="89"/>
      <c r="D40" s="89"/>
      <c r="E40" s="90"/>
      <c r="F40" s="91"/>
      <c r="G40" s="92"/>
      <c r="H40" s="93" t="str">
        <f t="shared" si="8"/>
        <v/>
      </c>
      <c r="I40" s="93" t="str">
        <f t="shared" si="9"/>
        <v/>
      </c>
      <c r="J40" s="94"/>
      <c r="K40" s="339"/>
      <c r="L40" s="339"/>
      <c r="M40" s="101"/>
      <c r="N40" s="98"/>
      <c r="O40" s="98"/>
      <c r="P40" s="98"/>
      <c r="Q40" s="102"/>
      <c r="R40" s="100">
        <f t="shared" si="5"/>
        <v>0</v>
      </c>
      <c r="S40" s="101"/>
      <c r="T40" s="98"/>
      <c r="U40" s="98"/>
      <c r="V40" s="102"/>
      <c r="W40" s="100">
        <f t="shared" si="6"/>
        <v>0</v>
      </c>
      <c r="X40" s="101"/>
      <c r="Y40" s="98"/>
      <c r="Z40" s="98"/>
      <c r="AA40" s="102"/>
      <c r="AB40" s="100">
        <f t="shared" si="7"/>
        <v>0</v>
      </c>
      <c r="AC40" s="98"/>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row>
    <row r="41" spans="1:69" s="104" customFormat="1" ht="15.75">
      <c r="A41" s="88">
        <v>4</v>
      </c>
      <c r="B41" s="89"/>
      <c r="C41" s="89"/>
      <c r="D41" s="89"/>
      <c r="E41" s="90"/>
      <c r="F41" s="91"/>
      <c r="G41" s="92"/>
      <c r="H41" s="93" t="str">
        <f t="shared" si="8"/>
        <v/>
      </c>
      <c r="I41" s="93" t="str">
        <f t="shared" si="9"/>
        <v/>
      </c>
      <c r="J41" s="94"/>
      <c r="K41" s="339"/>
      <c r="L41" s="339"/>
      <c r="M41" s="101"/>
      <c r="N41" s="98"/>
      <c r="O41" s="98"/>
      <c r="P41" s="98"/>
      <c r="Q41" s="102"/>
      <c r="R41" s="100">
        <f t="shared" si="5"/>
        <v>0</v>
      </c>
      <c r="S41" s="101"/>
      <c r="T41" s="98"/>
      <c r="U41" s="98"/>
      <c r="V41" s="102"/>
      <c r="W41" s="100">
        <f t="shared" si="6"/>
        <v>0</v>
      </c>
      <c r="X41" s="101"/>
      <c r="Y41" s="98"/>
      <c r="Z41" s="98"/>
      <c r="AA41" s="102"/>
      <c r="AB41" s="100">
        <f t="shared" si="7"/>
        <v>0</v>
      </c>
      <c r="AC41" s="98"/>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row>
    <row r="42" spans="1:69" s="104" customFormat="1" ht="15.75">
      <c r="A42" s="88">
        <v>5</v>
      </c>
      <c r="B42" s="89"/>
      <c r="C42" s="89"/>
      <c r="D42" s="89"/>
      <c r="E42" s="90"/>
      <c r="F42" s="91"/>
      <c r="G42" s="92"/>
      <c r="H42" s="93" t="str">
        <f t="shared" si="8"/>
        <v/>
      </c>
      <c r="I42" s="93" t="str">
        <f t="shared" si="9"/>
        <v/>
      </c>
      <c r="J42" s="94"/>
      <c r="K42" s="339"/>
      <c r="L42" s="339"/>
      <c r="M42" s="101"/>
      <c r="N42" s="98"/>
      <c r="O42" s="98"/>
      <c r="P42" s="98"/>
      <c r="Q42" s="102"/>
      <c r="R42" s="100">
        <f t="shared" si="5"/>
        <v>0</v>
      </c>
      <c r="S42" s="101"/>
      <c r="T42" s="98"/>
      <c r="U42" s="98"/>
      <c r="V42" s="102"/>
      <c r="W42" s="100">
        <f t="shared" si="6"/>
        <v>0</v>
      </c>
      <c r="X42" s="101"/>
      <c r="Y42" s="98"/>
      <c r="Z42" s="98"/>
      <c r="AA42" s="102"/>
      <c r="AB42" s="100">
        <f t="shared" si="7"/>
        <v>0</v>
      </c>
      <c r="AC42" s="98"/>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row>
    <row r="43" spans="1:69" s="104" customFormat="1" ht="15.75">
      <c r="A43" s="88">
        <v>6</v>
      </c>
      <c r="B43" s="89"/>
      <c r="C43" s="89"/>
      <c r="D43" s="89"/>
      <c r="E43" s="90"/>
      <c r="F43" s="91"/>
      <c r="G43" s="92"/>
      <c r="H43" s="93" t="str">
        <f t="shared" si="8"/>
        <v/>
      </c>
      <c r="I43" s="93" t="str">
        <f t="shared" si="9"/>
        <v/>
      </c>
      <c r="J43" s="94"/>
      <c r="K43" s="339"/>
      <c r="L43" s="339"/>
      <c r="M43" s="101"/>
      <c r="N43" s="98"/>
      <c r="O43" s="98"/>
      <c r="P43" s="98"/>
      <c r="Q43" s="102"/>
      <c r="R43" s="100">
        <f t="shared" si="5"/>
        <v>0</v>
      </c>
      <c r="S43" s="101"/>
      <c r="T43" s="98"/>
      <c r="U43" s="98"/>
      <c r="V43" s="102"/>
      <c r="W43" s="100">
        <f t="shared" si="6"/>
        <v>0</v>
      </c>
      <c r="X43" s="101"/>
      <c r="Y43" s="98"/>
      <c r="Z43" s="98"/>
      <c r="AA43" s="102"/>
      <c r="AB43" s="100">
        <f t="shared" si="7"/>
        <v>0</v>
      </c>
      <c r="AC43" s="98"/>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row>
    <row r="44" spans="1:69" s="104" customFormat="1" ht="15.75">
      <c r="A44" s="88">
        <v>7</v>
      </c>
      <c r="B44" s="89"/>
      <c r="C44" s="89"/>
      <c r="D44" s="89"/>
      <c r="E44" s="90"/>
      <c r="F44" s="91"/>
      <c r="G44" s="92"/>
      <c r="H44" s="93" t="str">
        <f t="shared" si="8"/>
        <v/>
      </c>
      <c r="I44" s="93" t="str">
        <f t="shared" si="9"/>
        <v/>
      </c>
      <c r="J44" s="94"/>
      <c r="K44" s="339"/>
      <c r="L44" s="339"/>
      <c r="M44" s="101"/>
      <c r="N44" s="98"/>
      <c r="O44" s="98"/>
      <c r="P44" s="98"/>
      <c r="Q44" s="102"/>
      <c r="R44" s="100">
        <f t="shared" si="5"/>
        <v>0</v>
      </c>
      <c r="S44" s="101"/>
      <c r="T44" s="98"/>
      <c r="U44" s="98"/>
      <c r="V44" s="102"/>
      <c r="W44" s="100">
        <f t="shared" si="6"/>
        <v>0</v>
      </c>
      <c r="X44" s="101"/>
      <c r="Y44" s="98"/>
      <c r="Z44" s="98"/>
      <c r="AA44" s="102"/>
      <c r="AB44" s="100">
        <f t="shared" si="7"/>
        <v>0</v>
      </c>
      <c r="AC44" s="98"/>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row>
    <row r="45" spans="1:69" s="104" customFormat="1" ht="15.75">
      <c r="A45" s="88">
        <v>8</v>
      </c>
      <c r="B45" s="89"/>
      <c r="C45" s="89"/>
      <c r="D45" s="89"/>
      <c r="E45" s="90"/>
      <c r="F45" s="91"/>
      <c r="G45" s="92"/>
      <c r="H45" s="93" t="str">
        <f t="shared" si="8"/>
        <v/>
      </c>
      <c r="I45" s="93" t="str">
        <f t="shared" si="9"/>
        <v/>
      </c>
      <c r="J45" s="94"/>
      <c r="K45" s="339"/>
      <c r="L45" s="339"/>
      <c r="M45" s="101"/>
      <c r="N45" s="98"/>
      <c r="O45" s="98"/>
      <c r="P45" s="98"/>
      <c r="Q45" s="102"/>
      <c r="R45" s="100">
        <f t="shared" si="5"/>
        <v>0</v>
      </c>
      <c r="S45" s="101"/>
      <c r="T45" s="98"/>
      <c r="U45" s="98"/>
      <c r="V45" s="102"/>
      <c r="W45" s="100">
        <f t="shared" si="6"/>
        <v>0</v>
      </c>
      <c r="X45" s="101"/>
      <c r="Y45" s="98"/>
      <c r="Z45" s="98"/>
      <c r="AA45" s="102"/>
      <c r="AB45" s="100">
        <f t="shared" si="7"/>
        <v>0</v>
      </c>
      <c r="AC45" s="98"/>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row>
    <row r="46" spans="1:69" s="104" customFormat="1" ht="15.75">
      <c r="A46" s="88">
        <v>9</v>
      </c>
      <c r="B46" s="89"/>
      <c r="C46" s="89"/>
      <c r="D46" s="89"/>
      <c r="E46" s="90"/>
      <c r="F46" s="91"/>
      <c r="G46" s="92"/>
      <c r="H46" s="93" t="str">
        <f t="shared" si="8"/>
        <v/>
      </c>
      <c r="I46" s="93" t="str">
        <f t="shared" si="9"/>
        <v/>
      </c>
      <c r="J46" s="94"/>
      <c r="K46" s="339"/>
      <c r="L46" s="339"/>
      <c r="M46" s="101"/>
      <c r="N46" s="98"/>
      <c r="O46" s="98"/>
      <c r="P46" s="98"/>
      <c r="Q46" s="102"/>
      <c r="R46" s="100">
        <f t="shared" si="5"/>
        <v>0</v>
      </c>
      <c r="S46" s="101"/>
      <c r="T46" s="98"/>
      <c r="U46" s="98"/>
      <c r="V46" s="102"/>
      <c r="W46" s="100">
        <f t="shared" si="6"/>
        <v>0</v>
      </c>
      <c r="X46" s="101"/>
      <c r="Y46" s="98"/>
      <c r="Z46" s="98"/>
      <c r="AA46" s="102"/>
      <c r="AB46" s="100">
        <f t="shared" si="7"/>
        <v>0</v>
      </c>
      <c r="AC46" s="98"/>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row>
    <row r="47" spans="1:69" s="104" customFormat="1" ht="15.75">
      <c r="A47" s="88">
        <v>10</v>
      </c>
      <c r="B47" s="89"/>
      <c r="C47" s="89"/>
      <c r="D47" s="89"/>
      <c r="E47" s="90"/>
      <c r="F47" s="91"/>
      <c r="G47" s="92"/>
      <c r="H47" s="93" t="str">
        <f t="shared" si="8"/>
        <v/>
      </c>
      <c r="I47" s="93" t="str">
        <f t="shared" si="9"/>
        <v/>
      </c>
      <c r="J47" s="94"/>
      <c r="K47" s="339"/>
      <c r="L47" s="339"/>
      <c r="M47" s="101"/>
      <c r="N47" s="98"/>
      <c r="O47" s="98"/>
      <c r="P47" s="98"/>
      <c r="Q47" s="102"/>
      <c r="R47" s="100">
        <f t="shared" si="5"/>
        <v>0</v>
      </c>
      <c r="S47" s="101"/>
      <c r="T47" s="98"/>
      <c r="U47" s="98"/>
      <c r="V47" s="102"/>
      <c r="W47" s="100">
        <f t="shared" si="6"/>
        <v>0</v>
      </c>
      <c r="X47" s="101"/>
      <c r="Y47" s="98"/>
      <c r="Z47" s="98"/>
      <c r="AA47" s="102"/>
      <c r="AB47" s="100">
        <f t="shared" si="7"/>
        <v>0</v>
      </c>
      <c r="AC47" s="98"/>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row>
    <row r="48" spans="1:69" s="104" customFormat="1" ht="15.75">
      <c r="A48" s="88">
        <v>11</v>
      </c>
      <c r="B48" s="89"/>
      <c r="C48" s="89"/>
      <c r="D48" s="89"/>
      <c r="E48" s="90"/>
      <c r="F48" s="91"/>
      <c r="G48" s="92"/>
      <c r="H48" s="93" t="str">
        <f t="shared" si="8"/>
        <v/>
      </c>
      <c r="I48" s="93" t="str">
        <f t="shared" si="9"/>
        <v/>
      </c>
      <c r="J48" s="94"/>
      <c r="K48" s="339"/>
      <c r="L48" s="339"/>
      <c r="M48" s="101"/>
      <c r="N48" s="98"/>
      <c r="O48" s="98"/>
      <c r="P48" s="98"/>
      <c r="Q48" s="102"/>
      <c r="R48" s="100">
        <f t="shared" si="5"/>
        <v>0</v>
      </c>
      <c r="S48" s="101"/>
      <c r="T48" s="98"/>
      <c r="U48" s="98"/>
      <c r="V48" s="102"/>
      <c r="W48" s="100">
        <f t="shared" si="6"/>
        <v>0</v>
      </c>
      <c r="X48" s="101"/>
      <c r="Y48" s="98"/>
      <c r="Z48" s="98"/>
      <c r="AA48" s="102"/>
      <c r="AB48" s="100">
        <f t="shared" si="7"/>
        <v>0</v>
      </c>
      <c r="AC48" s="98"/>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row>
    <row r="49" spans="1:69" s="104" customFormat="1" ht="15.75">
      <c r="A49" s="88">
        <v>12</v>
      </c>
      <c r="B49" s="89"/>
      <c r="C49" s="89"/>
      <c r="D49" s="89"/>
      <c r="E49" s="90"/>
      <c r="F49" s="91"/>
      <c r="G49" s="92"/>
      <c r="H49" s="93" t="str">
        <f t="shared" si="8"/>
        <v/>
      </c>
      <c r="I49" s="93" t="str">
        <f t="shared" si="9"/>
        <v/>
      </c>
      <c r="J49" s="94"/>
      <c r="K49" s="339"/>
      <c r="L49" s="339"/>
      <c r="M49" s="101"/>
      <c r="N49" s="98"/>
      <c r="O49" s="98"/>
      <c r="P49" s="98"/>
      <c r="Q49" s="102"/>
      <c r="R49" s="100">
        <f t="shared" si="5"/>
        <v>0</v>
      </c>
      <c r="S49" s="101"/>
      <c r="T49" s="98"/>
      <c r="U49" s="98"/>
      <c r="V49" s="102"/>
      <c r="W49" s="100">
        <f t="shared" si="6"/>
        <v>0</v>
      </c>
      <c r="X49" s="101"/>
      <c r="Y49" s="98"/>
      <c r="Z49" s="98"/>
      <c r="AA49" s="102"/>
      <c r="AB49" s="100">
        <f t="shared" si="7"/>
        <v>0</v>
      </c>
      <c r="AC49" s="98"/>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3"/>
      <c r="BM49" s="103"/>
      <c r="BN49" s="103"/>
      <c r="BO49" s="103"/>
      <c r="BP49" s="103"/>
      <c r="BQ49" s="103"/>
    </row>
    <row r="50" spans="1:69" s="104" customFormat="1" ht="15.75">
      <c r="A50" s="88">
        <v>13</v>
      </c>
      <c r="B50" s="89"/>
      <c r="C50" s="89"/>
      <c r="D50" s="89"/>
      <c r="E50" s="90"/>
      <c r="F50" s="91"/>
      <c r="G50" s="92"/>
      <c r="H50" s="93" t="str">
        <f t="shared" si="8"/>
        <v/>
      </c>
      <c r="I50" s="93" t="str">
        <f t="shared" si="9"/>
        <v/>
      </c>
      <c r="J50" s="94"/>
      <c r="K50" s="339"/>
      <c r="L50" s="339"/>
      <c r="M50" s="101"/>
      <c r="N50" s="98"/>
      <c r="O50" s="98"/>
      <c r="P50" s="98"/>
      <c r="Q50" s="102"/>
      <c r="R50" s="100">
        <f t="shared" si="5"/>
        <v>0</v>
      </c>
      <c r="S50" s="101"/>
      <c r="T50" s="98"/>
      <c r="U50" s="98"/>
      <c r="V50" s="102"/>
      <c r="W50" s="100">
        <f t="shared" si="6"/>
        <v>0</v>
      </c>
      <c r="X50" s="101"/>
      <c r="Y50" s="98"/>
      <c r="Z50" s="98"/>
      <c r="AA50" s="102"/>
      <c r="AB50" s="100">
        <f t="shared" si="7"/>
        <v>0</v>
      </c>
      <c r="AC50" s="98"/>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03"/>
      <c r="BO50" s="103"/>
      <c r="BP50" s="103"/>
      <c r="BQ50" s="103"/>
    </row>
    <row r="51" spans="1:69" s="104" customFormat="1" ht="15.75">
      <c r="A51" s="88">
        <v>14</v>
      </c>
      <c r="B51" s="89"/>
      <c r="C51" s="89"/>
      <c r="D51" s="89"/>
      <c r="E51" s="90"/>
      <c r="F51" s="91"/>
      <c r="G51" s="92"/>
      <c r="H51" s="93" t="str">
        <f t="shared" si="8"/>
        <v/>
      </c>
      <c r="I51" s="93" t="str">
        <f t="shared" si="9"/>
        <v/>
      </c>
      <c r="J51" s="94"/>
      <c r="K51" s="339"/>
      <c r="L51" s="339"/>
      <c r="M51" s="101"/>
      <c r="N51" s="98"/>
      <c r="O51" s="98"/>
      <c r="P51" s="98"/>
      <c r="Q51" s="102"/>
      <c r="R51" s="100">
        <f t="shared" si="5"/>
        <v>0</v>
      </c>
      <c r="S51" s="101"/>
      <c r="T51" s="98"/>
      <c r="U51" s="98"/>
      <c r="V51" s="102"/>
      <c r="W51" s="100">
        <f t="shared" si="6"/>
        <v>0</v>
      </c>
      <c r="X51" s="101"/>
      <c r="Y51" s="98"/>
      <c r="Z51" s="98"/>
      <c r="AA51" s="102"/>
      <c r="AB51" s="100">
        <f t="shared" si="7"/>
        <v>0</v>
      </c>
      <c r="AC51" s="98"/>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103"/>
      <c r="BH51" s="103"/>
      <c r="BI51" s="103"/>
      <c r="BJ51" s="103"/>
      <c r="BK51" s="103"/>
      <c r="BL51" s="103"/>
      <c r="BM51" s="103"/>
      <c r="BN51" s="103"/>
      <c r="BO51" s="103"/>
      <c r="BP51" s="103"/>
      <c r="BQ51" s="103"/>
    </row>
    <row r="52" spans="1:69" s="104" customFormat="1" ht="15.75">
      <c r="A52" s="88">
        <v>15</v>
      </c>
      <c r="B52" s="89"/>
      <c r="C52" s="89"/>
      <c r="D52" s="89"/>
      <c r="E52" s="90"/>
      <c r="F52" s="91"/>
      <c r="G52" s="92"/>
      <c r="H52" s="93" t="str">
        <f t="shared" si="8"/>
        <v/>
      </c>
      <c r="I52" s="93" t="str">
        <f t="shared" si="9"/>
        <v/>
      </c>
      <c r="J52" s="94"/>
      <c r="K52" s="339"/>
      <c r="L52" s="339"/>
      <c r="M52" s="101"/>
      <c r="N52" s="98"/>
      <c r="O52" s="98"/>
      <c r="P52" s="98"/>
      <c r="Q52" s="102"/>
      <c r="R52" s="100">
        <f t="shared" si="5"/>
        <v>0</v>
      </c>
      <c r="S52" s="101"/>
      <c r="T52" s="98"/>
      <c r="U52" s="98"/>
      <c r="V52" s="102"/>
      <c r="W52" s="100">
        <f t="shared" si="6"/>
        <v>0</v>
      </c>
      <c r="X52" s="101"/>
      <c r="Y52" s="98"/>
      <c r="Z52" s="98"/>
      <c r="AA52" s="102"/>
      <c r="AB52" s="100">
        <f t="shared" si="7"/>
        <v>0</v>
      </c>
      <c r="AC52" s="98"/>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c r="BJ52" s="103"/>
      <c r="BK52" s="103"/>
      <c r="BL52" s="103"/>
      <c r="BM52" s="103"/>
      <c r="BN52" s="103"/>
      <c r="BO52" s="103"/>
      <c r="BP52" s="103"/>
      <c r="BQ52" s="103"/>
    </row>
    <row r="53" spans="1:69" s="104" customFormat="1" ht="15.75">
      <c r="A53" s="88">
        <v>16</v>
      </c>
      <c r="B53" s="89"/>
      <c r="C53" s="89"/>
      <c r="D53" s="89"/>
      <c r="E53" s="90"/>
      <c r="F53" s="91"/>
      <c r="G53" s="92"/>
      <c r="H53" s="93" t="str">
        <f t="shared" si="8"/>
        <v/>
      </c>
      <c r="I53" s="93" t="str">
        <f t="shared" si="9"/>
        <v/>
      </c>
      <c r="J53" s="94"/>
      <c r="K53" s="339"/>
      <c r="L53" s="339"/>
      <c r="M53" s="101"/>
      <c r="N53" s="98"/>
      <c r="O53" s="98"/>
      <c r="P53" s="98"/>
      <c r="Q53" s="102"/>
      <c r="R53" s="100">
        <f t="shared" si="5"/>
        <v>0</v>
      </c>
      <c r="S53" s="101"/>
      <c r="T53" s="98"/>
      <c r="U53" s="98"/>
      <c r="V53" s="102"/>
      <c r="W53" s="100">
        <f t="shared" si="6"/>
        <v>0</v>
      </c>
      <c r="X53" s="101"/>
      <c r="Y53" s="98"/>
      <c r="Z53" s="98"/>
      <c r="AA53" s="102"/>
      <c r="AB53" s="100">
        <f t="shared" si="7"/>
        <v>0</v>
      </c>
      <c r="AC53" s="98"/>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c r="BJ53" s="103"/>
      <c r="BK53" s="103"/>
      <c r="BL53" s="103"/>
      <c r="BM53" s="103"/>
      <c r="BN53" s="103"/>
      <c r="BO53" s="103"/>
      <c r="BP53" s="103"/>
      <c r="BQ53" s="103"/>
    </row>
    <row r="54" spans="1:69" s="104" customFormat="1" ht="15.75">
      <c r="A54" s="88">
        <v>17</v>
      </c>
      <c r="B54" s="89"/>
      <c r="C54" s="89"/>
      <c r="D54" s="89"/>
      <c r="E54" s="90"/>
      <c r="F54" s="91"/>
      <c r="G54" s="92"/>
      <c r="H54" s="93" t="str">
        <f t="shared" si="8"/>
        <v/>
      </c>
      <c r="I54" s="93" t="str">
        <f t="shared" si="9"/>
        <v/>
      </c>
      <c r="J54" s="94"/>
      <c r="K54" s="339"/>
      <c r="L54" s="339"/>
      <c r="M54" s="101"/>
      <c r="N54" s="98"/>
      <c r="O54" s="98"/>
      <c r="P54" s="98"/>
      <c r="Q54" s="102"/>
      <c r="R54" s="100">
        <f t="shared" si="5"/>
        <v>0</v>
      </c>
      <c r="S54" s="101"/>
      <c r="T54" s="98"/>
      <c r="U54" s="98"/>
      <c r="V54" s="102"/>
      <c r="W54" s="100">
        <f t="shared" si="6"/>
        <v>0</v>
      </c>
      <c r="X54" s="101"/>
      <c r="Y54" s="98"/>
      <c r="Z54" s="98"/>
      <c r="AA54" s="102"/>
      <c r="AB54" s="100">
        <f t="shared" si="7"/>
        <v>0</v>
      </c>
      <c r="AC54" s="98"/>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103"/>
      <c r="BH54" s="103"/>
      <c r="BI54" s="103"/>
      <c r="BJ54" s="103"/>
      <c r="BK54" s="103"/>
      <c r="BL54" s="103"/>
      <c r="BM54" s="103"/>
      <c r="BN54" s="103"/>
      <c r="BO54" s="103"/>
      <c r="BP54" s="103"/>
      <c r="BQ54" s="103"/>
    </row>
    <row r="55" spans="1:69" s="104" customFormat="1" ht="15.75">
      <c r="A55" s="88">
        <v>18</v>
      </c>
      <c r="B55" s="89"/>
      <c r="C55" s="89"/>
      <c r="D55" s="89"/>
      <c r="E55" s="90"/>
      <c r="F55" s="91"/>
      <c r="G55" s="92"/>
      <c r="H55" s="93" t="str">
        <f t="shared" si="8"/>
        <v/>
      </c>
      <c r="I55" s="93" t="str">
        <f t="shared" si="9"/>
        <v/>
      </c>
      <c r="J55" s="94"/>
      <c r="K55" s="339"/>
      <c r="L55" s="339"/>
      <c r="M55" s="101"/>
      <c r="N55" s="98"/>
      <c r="O55" s="98"/>
      <c r="P55" s="98"/>
      <c r="Q55" s="102"/>
      <c r="R55" s="100">
        <f t="shared" si="5"/>
        <v>0</v>
      </c>
      <c r="S55" s="101"/>
      <c r="T55" s="98"/>
      <c r="U55" s="98"/>
      <c r="V55" s="102"/>
      <c r="W55" s="100">
        <f t="shared" si="6"/>
        <v>0</v>
      </c>
      <c r="X55" s="101"/>
      <c r="Y55" s="98"/>
      <c r="Z55" s="98"/>
      <c r="AA55" s="102"/>
      <c r="AB55" s="100">
        <f t="shared" si="7"/>
        <v>0</v>
      </c>
      <c r="AC55" s="98"/>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c r="BC55" s="103"/>
      <c r="BD55" s="103"/>
      <c r="BE55" s="103"/>
      <c r="BF55" s="103"/>
      <c r="BG55" s="103"/>
      <c r="BH55" s="103"/>
      <c r="BI55" s="103"/>
      <c r="BJ55" s="103"/>
      <c r="BK55" s="103"/>
      <c r="BL55" s="103"/>
      <c r="BM55" s="103"/>
      <c r="BN55" s="103"/>
      <c r="BO55" s="103"/>
      <c r="BP55" s="103"/>
      <c r="BQ55" s="103"/>
    </row>
    <row r="56" spans="1:69" s="104" customFormat="1" ht="15.75">
      <c r="A56" s="88">
        <v>19</v>
      </c>
      <c r="B56" s="89"/>
      <c r="C56" s="89"/>
      <c r="D56" s="89"/>
      <c r="E56" s="90"/>
      <c r="F56" s="91"/>
      <c r="G56" s="92"/>
      <c r="H56" s="93" t="str">
        <f t="shared" si="8"/>
        <v/>
      </c>
      <c r="I56" s="93" t="str">
        <f t="shared" si="9"/>
        <v/>
      </c>
      <c r="J56" s="94"/>
      <c r="K56" s="339"/>
      <c r="L56" s="339"/>
      <c r="M56" s="101"/>
      <c r="N56" s="98"/>
      <c r="O56" s="98"/>
      <c r="P56" s="98"/>
      <c r="Q56" s="102"/>
      <c r="R56" s="100">
        <f t="shared" si="5"/>
        <v>0</v>
      </c>
      <c r="S56" s="101"/>
      <c r="T56" s="98"/>
      <c r="U56" s="98"/>
      <c r="V56" s="102"/>
      <c r="W56" s="100">
        <f t="shared" si="6"/>
        <v>0</v>
      </c>
      <c r="X56" s="101"/>
      <c r="Y56" s="98"/>
      <c r="Z56" s="98"/>
      <c r="AA56" s="102"/>
      <c r="AB56" s="100">
        <f t="shared" si="7"/>
        <v>0</v>
      </c>
      <c r="AC56" s="98"/>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03"/>
      <c r="BE56" s="103"/>
      <c r="BF56" s="103"/>
      <c r="BG56" s="103"/>
      <c r="BH56" s="103"/>
      <c r="BI56" s="103"/>
      <c r="BJ56" s="103"/>
      <c r="BK56" s="103"/>
      <c r="BL56" s="103"/>
      <c r="BM56" s="103"/>
      <c r="BN56" s="103"/>
      <c r="BO56" s="103"/>
      <c r="BP56" s="103"/>
      <c r="BQ56" s="103"/>
    </row>
    <row r="57" spans="1:69" s="104" customFormat="1" ht="15.75">
      <c r="A57" s="88">
        <v>20</v>
      </c>
      <c r="B57" s="89"/>
      <c r="C57" s="89"/>
      <c r="D57" s="89"/>
      <c r="E57" s="90"/>
      <c r="F57" s="91"/>
      <c r="G57" s="92"/>
      <c r="H57" s="93" t="str">
        <f t="shared" si="8"/>
        <v/>
      </c>
      <c r="I57" s="93" t="str">
        <f t="shared" si="9"/>
        <v/>
      </c>
      <c r="J57" s="94"/>
      <c r="K57" s="339"/>
      <c r="L57" s="339"/>
      <c r="M57" s="101"/>
      <c r="N57" s="98"/>
      <c r="O57" s="98"/>
      <c r="P57" s="98"/>
      <c r="Q57" s="102"/>
      <c r="R57" s="100">
        <f t="shared" si="5"/>
        <v>0</v>
      </c>
      <c r="S57" s="101"/>
      <c r="T57" s="98"/>
      <c r="U57" s="98"/>
      <c r="V57" s="102"/>
      <c r="W57" s="100">
        <f t="shared" si="6"/>
        <v>0</v>
      </c>
      <c r="X57" s="101"/>
      <c r="Y57" s="98"/>
      <c r="Z57" s="98"/>
      <c r="AA57" s="102"/>
      <c r="AB57" s="100">
        <f t="shared" si="7"/>
        <v>0</v>
      </c>
      <c r="AC57" s="98"/>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c r="BA57" s="103"/>
      <c r="BB57" s="103"/>
      <c r="BC57" s="103"/>
      <c r="BD57" s="103"/>
      <c r="BE57" s="103"/>
      <c r="BF57" s="103"/>
      <c r="BG57" s="103"/>
      <c r="BH57" s="103"/>
      <c r="BI57" s="103"/>
      <c r="BJ57" s="103"/>
      <c r="BK57" s="103"/>
      <c r="BL57" s="103"/>
      <c r="BM57" s="103"/>
      <c r="BN57" s="103"/>
      <c r="BO57" s="103"/>
      <c r="BP57" s="103"/>
      <c r="BQ57" s="103"/>
    </row>
    <row r="58" spans="1:69" s="104" customFormat="1" ht="15.75">
      <c r="A58" s="88">
        <v>21</v>
      </c>
      <c r="B58" s="89"/>
      <c r="C58" s="89"/>
      <c r="D58" s="89"/>
      <c r="E58" s="90"/>
      <c r="F58" s="91"/>
      <c r="G58" s="92"/>
      <c r="H58" s="93" t="str">
        <f t="shared" si="8"/>
        <v/>
      </c>
      <c r="I58" s="93" t="str">
        <f t="shared" si="9"/>
        <v/>
      </c>
      <c r="J58" s="94"/>
      <c r="K58" s="339"/>
      <c r="L58" s="339"/>
      <c r="M58" s="101"/>
      <c r="N58" s="98"/>
      <c r="O58" s="98"/>
      <c r="P58" s="98"/>
      <c r="Q58" s="102"/>
      <c r="R58" s="100">
        <f t="shared" si="5"/>
        <v>0</v>
      </c>
      <c r="S58" s="101"/>
      <c r="T58" s="98"/>
      <c r="U58" s="98"/>
      <c r="V58" s="102"/>
      <c r="W58" s="100">
        <f t="shared" si="6"/>
        <v>0</v>
      </c>
      <c r="X58" s="101"/>
      <c r="Y58" s="98"/>
      <c r="Z58" s="98"/>
      <c r="AA58" s="102"/>
      <c r="AB58" s="100">
        <f t="shared" si="7"/>
        <v>0</v>
      </c>
      <c r="AC58" s="98"/>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103"/>
      <c r="BH58" s="103"/>
      <c r="BI58" s="103"/>
      <c r="BJ58" s="103"/>
      <c r="BK58" s="103"/>
      <c r="BL58" s="103"/>
      <c r="BM58" s="103"/>
      <c r="BN58" s="103"/>
      <c r="BO58" s="103"/>
      <c r="BP58" s="103"/>
      <c r="BQ58" s="103"/>
    </row>
    <row r="59" spans="1:69" s="104" customFormat="1" ht="15.75">
      <c r="A59" s="88">
        <v>22</v>
      </c>
      <c r="B59" s="89"/>
      <c r="C59" s="89"/>
      <c r="D59" s="89"/>
      <c r="E59" s="90"/>
      <c r="F59" s="91"/>
      <c r="G59" s="92"/>
      <c r="H59" s="93" t="str">
        <f t="shared" si="8"/>
        <v/>
      </c>
      <c r="I59" s="93" t="str">
        <f t="shared" si="9"/>
        <v/>
      </c>
      <c r="J59" s="94"/>
      <c r="K59" s="339"/>
      <c r="L59" s="339"/>
      <c r="M59" s="101"/>
      <c r="N59" s="98"/>
      <c r="O59" s="98"/>
      <c r="P59" s="98"/>
      <c r="Q59" s="102"/>
      <c r="R59" s="100">
        <f t="shared" si="5"/>
        <v>0</v>
      </c>
      <c r="S59" s="101"/>
      <c r="T59" s="98"/>
      <c r="U59" s="98"/>
      <c r="V59" s="102"/>
      <c r="W59" s="100">
        <f t="shared" si="6"/>
        <v>0</v>
      </c>
      <c r="X59" s="101"/>
      <c r="Y59" s="98"/>
      <c r="Z59" s="98"/>
      <c r="AA59" s="102"/>
      <c r="AB59" s="100">
        <f t="shared" si="7"/>
        <v>0</v>
      </c>
      <c r="AC59" s="98"/>
      <c r="AD59" s="103"/>
      <c r="AE59" s="103"/>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103"/>
      <c r="BH59" s="103"/>
      <c r="BI59" s="103"/>
      <c r="BJ59" s="103"/>
      <c r="BK59" s="103"/>
      <c r="BL59" s="103"/>
      <c r="BM59" s="103"/>
      <c r="BN59" s="103"/>
      <c r="BO59" s="103"/>
      <c r="BP59" s="103"/>
      <c r="BQ59" s="103"/>
    </row>
    <row r="60" spans="1:69" s="104" customFormat="1" ht="15.75">
      <c r="A60" s="88">
        <v>23</v>
      </c>
      <c r="B60" s="89"/>
      <c r="C60" s="89"/>
      <c r="D60" s="89"/>
      <c r="E60" s="90"/>
      <c r="F60" s="91"/>
      <c r="G60" s="92"/>
      <c r="H60" s="93" t="str">
        <f t="shared" si="8"/>
        <v/>
      </c>
      <c r="I60" s="93" t="str">
        <f t="shared" si="9"/>
        <v/>
      </c>
      <c r="J60" s="94"/>
      <c r="K60" s="339"/>
      <c r="L60" s="339"/>
      <c r="M60" s="101"/>
      <c r="N60" s="98"/>
      <c r="O60" s="98"/>
      <c r="P60" s="98"/>
      <c r="Q60" s="102"/>
      <c r="R60" s="100">
        <f t="shared" si="5"/>
        <v>0</v>
      </c>
      <c r="S60" s="101"/>
      <c r="T60" s="98"/>
      <c r="U60" s="98"/>
      <c r="V60" s="102"/>
      <c r="W60" s="100">
        <f t="shared" si="6"/>
        <v>0</v>
      </c>
      <c r="X60" s="101"/>
      <c r="Y60" s="98"/>
      <c r="Z60" s="98"/>
      <c r="AA60" s="102"/>
      <c r="AB60" s="100">
        <f t="shared" si="7"/>
        <v>0</v>
      </c>
      <c r="AC60" s="98"/>
      <c r="AD60" s="103"/>
      <c r="AE60" s="103"/>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103"/>
      <c r="BH60" s="103"/>
      <c r="BI60" s="103"/>
      <c r="BJ60" s="103"/>
      <c r="BK60" s="103"/>
      <c r="BL60" s="103"/>
      <c r="BM60" s="103"/>
      <c r="BN60" s="103"/>
      <c r="BO60" s="103"/>
      <c r="BP60" s="103"/>
      <c r="BQ60" s="103"/>
    </row>
    <row r="61" spans="1:69" s="104" customFormat="1" ht="15.75">
      <c r="A61" s="88">
        <v>24</v>
      </c>
      <c r="B61" s="89"/>
      <c r="C61" s="89"/>
      <c r="D61" s="89"/>
      <c r="E61" s="90"/>
      <c r="F61" s="91"/>
      <c r="G61" s="92"/>
      <c r="H61" s="93" t="str">
        <f t="shared" si="8"/>
        <v/>
      </c>
      <c r="I61" s="93" t="str">
        <f t="shared" si="9"/>
        <v/>
      </c>
      <c r="J61" s="94"/>
      <c r="K61" s="339"/>
      <c r="L61" s="339"/>
      <c r="M61" s="101"/>
      <c r="N61" s="98"/>
      <c r="O61" s="98"/>
      <c r="P61" s="98"/>
      <c r="Q61" s="102"/>
      <c r="R61" s="100">
        <f t="shared" si="5"/>
        <v>0</v>
      </c>
      <c r="S61" s="101"/>
      <c r="T61" s="98"/>
      <c r="U61" s="98"/>
      <c r="V61" s="102"/>
      <c r="W61" s="100">
        <f t="shared" si="6"/>
        <v>0</v>
      </c>
      <c r="X61" s="101"/>
      <c r="Y61" s="98"/>
      <c r="Z61" s="98"/>
      <c r="AA61" s="102"/>
      <c r="AB61" s="100">
        <f t="shared" si="7"/>
        <v>0</v>
      </c>
      <c r="AC61" s="98"/>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103"/>
      <c r="BH61" s="103"/>
      <c r="BI61" s="103"/>
      <c r="BJ61" s="103"/>
      <c r="BK61" s="103"/>
      <c r="BL61" s="103"/>
      <c r="BM61" s="103"/>
      <c r="BN61" s="103"/>
      <c r="BO61" s="103"/>
      <c r="BP61" s="103"/>
      <c r="BQ61" s="103"/>
    </row>
    <row r="62" spans="1:69" s="104" customFormat="1" ht="15.75">
      <c r="A62" s="88">
        <v>25</v>
      </c>
      <c r="B62" s="89"/>
      <c r="C62" s="89"/>
      <c r="D62" s="89"/>
      <c r="E62" s="90"/>
      <c r="F62" s="91"/>
      <c r="G62" s="92"/>
      <c r="H62" s="93" t="str">
        <f t="shared" si="8"/>
        <v/>
      </c>
      <c r="I62" s="93" t="str">
        <f t="shared" si="9"/>
        <v/>
      </c>
      <c r="J62" s="94"/>
      <c r="K62" s="339"/>
      <c r="L62" s="339"/>
      <c r="M62" s="101"/>
      <c r="N62" s="98"/>
      <c r="O62" s="98"/>
      <c r="P62" s="98"/>
      <c r="Q62" s="102"/>
      <c r="R62" s="100">
        <f t="shared" si="5"/>
        <v>0</v>
      </c>
      <c r="S62" s="101"/>
      <c r="T62" s="98"/>
      <c r="U62" s="98"/>
      <c r="V62" s="102"/>
      <c r="W62" s="100">
        <f t="shared" si="6"/>
        <v>0</v>
      </c>
      <c r="X62" s="101"/>
      <c r="Y62" s="98"/>
      <c r="Z62" s="98"/>
      <c r="AA62" s="102"/>
      <c r="AB62" s="100">
        <f t="shared" si="7"/>
        <v>0</v>
      </c>
      <c r="AC62" s="98"/>
      <c r="AD62" s="103"/>
      <c r="AE62" s="103"/>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103"/>
      <c r="BH62" s="103"/>
      <c r="BI62" s="103"/>
      <c r="BJ62" s="103"/>
      <c r="BK62" s="103"/>
      <c r="BL62" s="103"/>
      <c r="BM62" s="103"/>
      <c r="BN62" s="103"/>
      <c r="BO62" s="103"/>
      <c r="BP62" s="103"/>
      <c r="BQ62" s="103"/>
    </row>
    <row r="63" spans="1:69" s="104" customFormat="1" ht="15.75">
      <c r="A63" s="88">
        <v>26</v>
      </c>
      <c r="B63" s="89"/>
      <c r="C63" s="89"/>
      <c r="D63" s="89"/>
      <c r="E63" s="90"/>
      <c r="F63" s="91"/>
      <c r="G63" s="92"/>
      <c r="H63" s="93" t="str">
        <f t="shared" si="8"/>
        <v/>
      </c>
      <c r="I63" s="93" t="str">
        <f t="shared" si="9"/>
        <v/>
      </c>
      <c r="J63" s="94"/>
      <c r="K63" s="339"/>
      <c r="L63" s="339"/>
      <c r="M63" s="101"/>
      <c r="N63" s="98"/>
      <c r="O63" s="98"/>
      <c r="P63" s="98"/>
      <c r="Q63" s="102"/>
      <c r="R63" s="100">
        <f t="shared" si="5"/>
        <v>0</v>
      </c>
      <c r="S63" s="101"/>
      <c r="T63" s="98"/>
      <c r="U63" s="98"/>
      <c r="V63" s="102"/>
      <c r="W63" s="100">
        <f t="shared" si="6"/>
        <v>0</v>
      </c>
      <c r="X63" s="101"/>
      <c r="Y63" s="98"/>
      <c r="Z63" s="98"/>
      <c r="AA63" s="102"/>
      <c r="AB63" s="100">
        <f t="shared" si="7"/>
        <v>0</v>
      </c>
      <c r="AC63" s="98"/>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row>
    <row r="64" spans="1:69" s="104" customFormat="1" ht="15.75">
      <c r="A64" s="88">
        <v>27</v>
      </c>
      <c r="B64" s="89"/>
      <c r="C64" s="89"/>
      <c r="D64" s="89"/>
      <c r="E64" s="90"/>
      <c r="F64" s="91"/>
      <c r="G64" s="92"/>
      <c r="H64" s="93" t="str">
        <f t="shared" si="8"/>
        <v/>
      </c>
      <c r="I64" s="93" t="str">
        <f t="shared" si="9"/>
        <v/>
      </c>
      <c r="J64" s="94"/>
      <c r="K64" s="339"/>
      <c r="L64" s="339"/>
      <c r="M64" s="101"/>
      <c r="N64" s="98"/>
      <c r="O64" s="98"/>
      <c r="P64" s="98"/>
      <c r="Q64" s="102"/>
      <c r="R64" s="100">
        <f t="shared" si="5"/>
        <v>0</v>
      </c>
      <c r="S64" s="101"/>
      <c r="T64" s="98"/>
      <c r="U64" s="98"/>
      <c r="V64" s="102"/>
      <c r="W64" s="100">
        <f t="shared" si="6"/>
        <v>0</v>
      </c>
      <c r="X64" s="101"/>
      <c r="Y64" s="98"/>
      <c r="Z64" s="98"/>
      <c r="AA64" s="102"/>
      <c r="AB64" s="100">
        <f t="shared" si="7"/>
        <v>0</v>
      </c>
      <c r="AC64" s="98"/>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c r="BC64" s="103"/>
      <c r="BD64" s="103"/>
      <c r="BE64" s="103"/>
      <c r="BF64" s="103"/>
      <c r="BG64" s="103"/>
      <c r="BH64" s="103"/>
      <c r="BI64" s="103"/>
      <c r="BJ64" s="103"/>
      <c r="BK64" s="103"/>
      <c r="BL64" s="103"/>
      <c r="BM64" s="103"/>
      <c r="BN64" s="103"/>
      <c r="BO64" s="103"/>
      <c r="BP64" s="103"/>
      <c r="BQ64" s="103"/>
    </row>
    <row r="65" spans="1:69" s="104" customFormat="1" ht="15.75">
      <c r="A65" s="88">
        <v>28</v>
      </c>
      <c r="B65" s="89"/>
      <c r="C65" s="89"/>
      <c r="D65" s="89"/>
      <c r="E65" s="90"/>
      <c r="F65" s="91"/>
      <c r="G65" s="92"/>
      <c r="H65" s="93" t="str">
        <f t="shared" si="8"/>
        <v/>
      </c>
      <c r="I65" s="93" t="str">
        <f t="shared" si="9"/>
        <v/>
      </c>
      <c r="J65" s="94"/>
      <c r="K65" s="339"/>
      <c r="L65" s="339"/>
      <c r="M65" s="101"/>
      <c r="N65" s="98"/>
      <c r="O65" s="98"/>
      <c r="P65" s="98"/>
      <c r="Q65" s="102"/>
      <c r="R65" s="100">
        <f t="shared" si="5"/>
        <v>0</v>
      </c>
      <c r="S65" s="101"/>
      <c r="T65" s="98"/>
      <c r="U65" s="98"/>
      <c r="V65" s="102"/>
      <c r="W65" s="100">
        <f t="shared" si="6"/>
        <v>0</v>
      </c>
      <c r="X65" s="101"/>
      <c r="Y65" s="98"/>
      <c r="Z65" s="98"/>
      <c r="AA65" s="102"/>
      <c r="AB65" s="100">
        <f t="shared" si="7"/>
        <v>0</v>
      </c>
      <c r="AC65" s="98"/>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c r="BC65" s="103"/>
      <c r="BD65" s="103"/>
      <c r="BE65" s="103"/>
      <c r="BF65" s="103"/>
      <c r="BG65" s="103"/>
      <c r="BH65" s="103"/>
      <c r="BI65" s="103"/>
      <c r="BJ65" s="103"/>
      <c r="BK65" s="103"/>
      <c r="BL65" s="103"/>
      <c r="BM65" s="103"/>
      <c r="BN65" s="103"/>
      <c r="BO65" s="103"/>
      <c r="BP65" s="103"/>
      <c r="BQ65" s="103"/>
    </row>
    <row r="66" spans="1:69" s="104" customFormat="1" ht="15.75">
      <c r="A66" s="88">
        <v>29</v>
      </c>
      <c r="B66" s="89"/>
      <c r="C66" s="89"/>
      <c r="D66" s="89"/>
      <c r="E66" s="90"/>
      <c r="F66" s="91"/>
      <c r="G66" s="92"/>
      <c r="H66" s="93" t="str">
        <f t="shared" si="8"/>
        <v/>
      </c>
      <c r="I66" s="93" t="str">
        <f t="shared" si="9"/>
        <v/>
      </c>
      <c r="J66" s="94"/>
      <c r="K66" s="339"/>
      <c r="L66" s="339"/>
      <c r="M66" s="101"/>
      <c r="N66" s="98"/>
      <c r="O66" s="98"/>
      <c r="P66" s="98"/>
      <c r="Q66" s="102"/>
      <c r="R66" s="100">
        <f t="shared" si="5"/>
        <v>0</v>
      </c>
      <c r="S66" s="101"/>
      <c r="T66" s="98"/>
      <c r="U66" s="98"/>
      <c r="V66" s="102"/>
      <c r="W66" s="100">
        <f t="shared" si="6"/>
        <v>0</v>
      </c>
      <c r="X66" s="101"/>
      <c r="Y66" s="98"/>
      <c r="Z66" s="98"/>
      <c r="AA66" s="102"/>
      <c r="AB66" s="100">
        <f t="shared" si="7"/>
        <v>0</v>
      </c>
      <c r="AC66" s="98"/>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c r="BC66" s="103"/>
      <c r="BD66" s="103"/>
      <c r="BE66" s="103"/>
      <c r="BF66" s="103"/>
      <c r="BG66" s="103"/>
      <c r="BH66" s="103"/>
      <c r="BI66" s="103"/>
      <c r="BJ66" s="103"/>
      <c r="BK66" s="103"/>
      <c r="BL66" s="103"/>
      <c r="BM66" s="103"/>
      <c r="BN66" s="103"/>
      <c r="BO66" s="103"/>
      <c r="BP66" s="103"/>
      <c r="BQ66" s="103"/>
    </row>
    <row r="67" spans="1:69" s="104" customFormat="1" ht="15.75">
      <c r="A67" s="88">
        <v>30</v>
      </c>
      <c r="B67" s="89"/>
      <c r="C67" s="89"/>
      <c r="D67" s="89"/>
      <c r="E67" s="90"/>
      <c r="F67" s="91"/>
      <c r="G67" s="92"/>
      <c r="H67" s="93" t="str">
        <f t="shared" si="8"/>
        <v/>
      </c>
      <c r="I67" s="93" t="str">
        <f t="shared" si="9"/>
        <v/>
      </c>
      <c r="J67" s="94"/>
      <c r="K67" s="339"/>
      <c r="L67" s="339"/>
      <c r="M67" s="101"/>
      <c r="N67" s="98"/>
      <c r="O67" s="98"/>
      <c r="P67" s="98"/>
      <c r="Q67" s="102"/>
      <c r="R67" s="100">
        <f t="shared" si="5"/>
        <v>0</v>
      </c>
      <c r="S67" s="101"/>
      <c r="T67" s="98"/>
      <c r="U67" s="98"/>
      <c r="V67" s="102"/>
      <c r="W67" s="100">
        <f t="shared" si="6"/>
        <v>0</v>
      </c>
      <c r="X67" s="101"/>
      <c r="Y67" s="98"/>
      <c r="Z67" s="98"/>
      <c r="AA67" s="102"/>
      <c r="AB67" s="100">
        <f t="shared" si="7"/>
        <v>0</v>
      </c>
      <c r="AC67" s="98"/>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c r="BC67" s="103"/>
      <c r="BD67" s="103"/>
      <c r="BE67" s="103"/>
      <c r="BF67" s="103"/>
      <c r="BG67" s="103"/>
      <c r="BH67" s="103"/>
      <c r="BI67" s="103"/>
      <c r="BJ67" s="103"/>
      <c r="BK67" s="103"/>
      <c r="BL67" s="103"/>
      <c r="BM67" s="103"/>
      <c r="BN67" s="103"/>
      <c r="BO67" s="103"/>
      <c r="BP67" s="103"/>
      <c r="BQ67" s="103"/>
    </row>
    <row r="68" spans="1:69" s="104" customFormat="1" ht="15.75">
      <c r="A68" s="82" t="s">
        <v>280</v>
      </c>
      <c r="B68" s="111" t="s">
        <v>281</v>
      </c>
      <c r="C68" s="84"/>
      <c r="D68" s="85"/>
      <c r="E68" s="105"/>
      <c r="F68" s="85"/>
      <c r="G68" s="106"/>
      <c r="H68" s="106"/>
      <c r="I68" s="106"/>
      <c r="J68" s="106"/>
      <c r="K68" s="340"/>
      <c r="L68" s="340"/>
      <c r="M68" s="110"/>
      <c r="N68" s="109"/>
      <c r="O68" s="109"/>
      <c r="P68" s="109"/>
      <c r="Q68" s="100"/>
      <c r="R68" s="100"/>
      <c r="S68" s="110"/>
      <c r="T68" s="109"/>
      <c r="U68" s="109"/>
      <c r="V68" s="100"/>
      <c r="W68" s="100"/>
      <c r="X68" s="110"/>
      <c r="Y68" s="109"/>
      <c r="Z68" s="109"/>
      <c r="AA68" s="100"/>
      <c r="AB68" s="100"/>
      <c r="AC68" s="109"/>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c r="BC68" s="103"/>
      <c r="BD68" s="103"/>
      <c r="BE68" s="103"/>
      <c r="BF68" s="103"/>
      <c r="BG68" s="103"/>
      <c r="BH68" s="103"/>
      <c r="BI68" s="103"/>
      <c r="BJ68" s="103"/>
      <c r="BK68" s="103"/>
      <c r="BL68" s="103"/>
      <c r="BM68" s="103"/>
      <c r="BN68" s="103"/>
      <c r="BO68" s="103"/>
      <c r="BP68" s="103"/>
      <c r="BQ68" s="103"/>
    </row>
    <row r="69" spans="1:69" s="104" customFormat="1" ht="15.75">
      <c r="A69" s="88">
        <v>1</v>
      </c>
      <c r="B69" s="89"/>
      <c r="C69" s="112"/>
      <c r="D69" s="335"/>
      <c r="E69" s="90"/>
      <c r="F69" s="113"/>
      <c r="G69" s="92"/>
      <c r="H69" s="93" t="str">
        <f>IF(E69&lt;&gt;"",E69*G69,"")</f>
        <v/>
      </c>
      <c r="I69" s="93" t="str">
        <f>+IF($E$2="ДА",IF(H69="","",H69*1.2),"")</f>
        <v/>
      </c>
      <c r="J69" s="341"/>
      <c r="K69" s="342"/>
      <c r="L69" s="341"/>
      <c r="M69" s="101"/>
      <c r="N69" s="98"/>
      <c r="O69" s="98"/>
      <c r="P69" s="98"/>
      <c r="Q69" s="102"/>
      <c r="R69" s="100">
        <f t="shared" si="5"/>
        <v>0</v>
      </c>
      <c r="S69" s="101"/>
      <c r="T69" s="98"/>
      <c r="U69" s="98"/>
      <c r="V69" s="102"/>
      <c r="W69" s="100">
        <f t="shared" si="6"/>
        <v>0</v>
      </c>
      <c r="X69" s="101"/>
      <c r="Y69" s="98"/>
      <c r="Z69" s="98"/>
      <c r="AA69" s="102"/>
      <c r="AB69" s="100">
        <f t="shared" si="7"/>
        <v>0</v>
      </c>
      <c r="AC69" s="98"/>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103"/>
      <c r="BH69" s="103"/>
      <c r="BI69" s="103"/>
      <c r="BJ69" s="103"/>
      <c r="BK69" s="103"/>
      <c r="BL69" s="103"/>
      <c r="BM69" s="103"/>
      <c r="BN69" s="103"/>
      <c r="BO69" s="103"/>
      <c r="BP69" s="103"/>
      <c r="BQ69" s="103"/>
    </row>
    <row r="70" spans="1:69" s="104" customFormat="1" ht="15.75">
      <c r="A70" s="88">
        <v>2</v>
      </c>
      <c r="B70" s="89"/>
      <c r="C70" s="112"/>
      <c r="D70" s="336"/>
      <c r="E70" s="90"/>
      <c r="F70" s="113"/>
      <c r="G70" s="92"/>
      <c r="H70" s="93" t="str">
        <f t="shared" ref="H70:H88" si="10">IF(E70&lt;&gt;"",E70*G70,"")</f>
        <v/>
      </c>
      <c r="I70" s="93" t="str">
        <f t="shared" ref="I70:I88" si="11">+IF($E$2="ДА",IF(H70="","",H70*1.2),"")</f>
        <v/>
      </c>
      <c r="J70" s="343"/>
      <c r="K70" s="344"/>
      <c r="L70" s="343"/>
      <c r="M70" s="101"/>
      <c r="N70" s="98"/>
      <c r="O70" s="98"/>
      <c r="P70" s="98"/>
      <c r="Q70" s="102"/>
      <c r="R70" s="100">
        <f t="shared" si="5"/>
        <v>0</v>
      </c>
      <c r="S70" s="101"/>
      <c r="T70" s="98"/>
      <c r="U70" s="98"/>
      <c r="V70" s="102"/>
      <c r="W70" s="100">
        <f t="shared" si="6"/>
        <v>0</v>
      </c>
      <c r="X70" s="101"/>
      <c r="Y70" s="98"/>
      <c r="Z70" s="98"/>
      <c r="AA70" s="102"/>
      <c r="AB70" s="100">
        <f t="shared" si="7"/>
        <v>0</v>
      </c>
      <c r="AC70" s="98"/>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103"/>
      <c r="BH70" s="103"/>
      <c r="BI70" s="103"/>
      <c r="BJ70" s="103"/>
      <c r="BK70" s="103"/>
      <c r="BL70" s="103"/>
      <c r="BM70" s="103"/>
      <c r="BN70" s="103"/>
      <c r="BO70" s="103"/>
      <c r="BP70" s="103"/>
      <c r="BQ70" s="103"/>
    </row>
    <row r="71" spans="1:69" s="104" customFormat="1" ht="15.75">
      <c r="A71" s="88">
        <v>3</v>
      </c>
      <c r="B71" s="89"/>
      <c r="C71" s="112"/>
      <c r="D71" s="336"/>
      <c r="E71" s="90"/>
      <c r="F71" s="113"/>
      <c r="G71" s="92"/>
      <c r="H71" s="93" t="str">
        <f t="shared" si="10"/>
        <v/>
      </c>
      <c r="I71" s="93" t="str">
        <f t="shared" si="11"/>
        <v/>
      </c>
      <c r="J71" s="343"/>
      <c r="K71" s="344"/>
      <c r="L71" s="343"/>
      <c r="M71" s="101"/>
      <c r="N71" s="98"/>
      <c r="O71" s="98"/>
      <c r="P71" s="98"/>
      <c r="Q71" s="102"/>
      <c r="R71" s="100">
        <f t="shared" si="5"/>
        <v>0</v>
      </c>
      <c r="S71" s="101"/>
      <c r="T71" s="98"/>
      <c r="U71" s="98"/>
      <c r="V71" s="102"/>
      <c r="W71" s="100">
        <f t="shared" si="6"/>
        <v>0</v>
      </c>
      <c r="X71" s="101"/>
      <c r="Y71" s="98"/>
      <c r="Z71" s="98"/>
      <c r="AA71" s="102"/>
      <c r="AB71" s="100">
        <f t="shared" si="7"/>
        <v>0</v>
      </c>
      <c r="AC71" s="98"/>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103"/>
      <c r="BH71" s="103"/>
      <c r="BI71" s="103"/>
      <c r="BJ71" s="103"/>
      <c r="BK71" s="103"/>
      <c r="BL71" s="103"/>
      <c r="BM71" s="103"/>
      <c r="BN71" s="103"/>
      <c r="BO71" s="103"/>
      <c r="BP71" s="103"/>
      <c r="BQ71" s="103"/>
    </row>
    <row r="72" spans="1:69" s="104" customFormat="1" ht="15.75">
      <c r="A72" s="88">
        <v>4</v>
      </c>
      <c r="B72" s="89"/>
      <c r="C72" s="112"/>
      <c r="D72" s="336"/>
      <c r="E72" s="90"/>
      <c r="F72" s="113"/>
      <c r="G72" s="92"/>
      <c r="H72" s="93" t="str">
        <f t="shared" si="10"/>
        <v/>
      </c>
      <c r="I72" s="93" t="str">
        <f t="shared" si="11"/>
        <v/>
      </c>
      <c r="J72" s="343"/>
      <c r="K72" s="344"/>
      <c r="L72" s="343"/>
      <c r="M72" s="101"/>
      <c r="N72" s="98"/>
      <c r="O72" s="98"/>
      <c r="P72" s="98"/>
      <c r="Q72" s="102"/>
      <c r="R72" s="100">
        <f t="shared" si="5"/>
        <v>0</v>
      </c>
      <c r="S72" s="101"/>
      <c r="T72" s="98"/>
      <c r="U72" s="98"/>
      <c r="V72" s="102"/>
      <c r="W72" s="100">
        <f t="shared" si="6"/>
        <v>0</v>
      </c>
      <c r="X72" s="101"/>
      <c r="Y72" s="98"/>
      <c r="Z72" s="98"/>
      <c r="AA72" s="102"/>
      <c r="AB72" s="100">
        <f t="shared" si="7"/>
        <v>0</v>
      </c>
      <c r="AC72" s="98"/>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103"/>
      <c r="BH72" s="103"/>
      <c r="BI72" s="103"/>
      <c r="BJ72" s="103"/>
      <c r="BK72" s="103"/>
      <c r="BL72" s="103"/>
      <c r="BM72" s="103"/>
      <c r="BN72" s="103"/>
      <c r="BO72" s="103"/>
      <c r="BP72" s="103"/>
      <c r="BQ72" s="103"/>
    </row>
    <row r="73" spans="1:69" s="104" customFormat="1" ht="15.75">
      <c r="A73" s="88">
        <v>5</v>
      </c>
      <c r="B73" s="89"/>
      <c r="C73" s="112"/>
      <c r="D73" s="336"/>
      <c r="E73" s="90"/>
      <c r="F73" s="113"/>
      <c r="G73" s="92"/>
      <c r="H73" s="93" t="str">
        <f t="shared" si="10"/>
        <v/>
      </c>
      <c r="I73" s="93" t="str">
        <f t="shared" si="11"/>
        <v/>
      </c>
      <c r="J73" s="343"/>
      <c r="K73" s="344"/>
      <c r="L73" s="343"/>
      <c r="M73" s="101"/>
      <c r="N73" s="98"/>
      <c r="O73" s="98"/>
      <c r="P73" s="98"/>
      <c r="Q73" s="102"/>
      <c r="R73" s="100">
        <f t="shared" si="5"/>
        <v>0</v>
      </c>
      <c r="S73" s="101"/>
      <c r="T73" s="98"/>
      <c r="U73" s="98"/>
      <c r="V73" s="102"/>
      <c r="W73" s="100">
        <f t="shared" si="6"/>
        <v>0</v>
      </c>
      <c r="X73" s="101"/>
      <c r="Y73" s="98"/>
      <c r="Z73" s="98"/>
      <c r="AA73" s="102"/>
      <c r="AB73" s="100">
        <f t="shared" si="7"/>
        <v>0</v>
      </c>
      <c r="AC73" s="98"/>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103"/>
      <c r="BH73" s="103"/>
      <c r="BI73" s="103"/>
      <c r="BJ73" s="103"/>
      <c r="BK73" s="103"/>
      <c r="BL73" s="103"/>
      <c r="BM73" s="103"/>
      <c r="BN73" s="103"/>
      <c r="BO73" s="103"/>
      <c r="BP73" s="103"/>
      <c r="BQ73" s="103"/>
    </row>
    <row r="74" spans="1:69" s="104" customFormat="1" ht="15.75">
      <c r="A74" s="88">
        <v>6</v>
      </c>
      <c r="B74" s="89"/>
      <c r="C74" s="112"/>
      <c r="D74" s="336"/>
      <c r="E74" s="90"/>
      <c r="F74" s="113"/>
      <c r="G74" s="92"/>
      <c r="H74" s="93" t="str">
        <f t="shared" si="10"/>
        <v/>
      </c>
      <c r="I74" s="93" t="str">
        <f t="shared" si="11"/>
        <v/>
      </c>
      <c r="J74" s="343"/>
      <c r="K74" s="344"/>
      <c r="L74" s="343"/>
      <c r="M74" s="101"/>
      <c r="N74" s="98"/>
      <c r="O74" s="98"/>
      <c r="P74" s="98"/>
      <c r="Q74" s="102"/>
      <c r="R74" s="100">
        <f t="shared" si="5"/>
        <v>0</v>
      </c>
      <c r="S74" s="101"/>
      <c r="T74" s="98"/>
      <c r="U74" s="98"/>
      <c r="V74" s="102"/>
      <c r="W74" s="100">
        <f t="shared" si="6"/>
        <v>0</v>
      </c>
      <c r="X74" s="101"/>
      <c r="Y74" s="98"/>
      <c r="Z74" s="98"/>
      <c r="AA74" s="102"/>
      <c r="AB74" s="100">
        <f t="shared" si="7"/>
        <v>0</v>
      </c>
      <c r="AC74" s="98"/>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103"/>
      <c r="BH74" s="103"/>
      <c r="BI74" s="103"/>
      <c r="BJ74" s="103"/>
      <c r="BK74" s="103"/>
      <c r="BL74" s="103"/>
      <c r="BM74" s="103"/>
      <c r="BN74" s="103"/>
      <c r="BO74" s="103"/>
      <c r="BP74" s="103"/>
      <c r="BQ74" s="103"/>
    </row>
    <row r="75" spans="1:69" s="104" customFormat="1" ht="15.75">
      <c r="A75" s="88">
        <v>7</v>
      </c>
      <c r="B75" s="89"/>
      <c r="C75" s="112"/>
      <c r="D75" s="336"/>
      <c r="E75" s="90"/>
      <c r="F75" s="113"/>
      <c r="G75" s="92"/>
      <c r="H75" s="93" t="str">
        <f t="shared" si="10"/>
        <v/>
      </c>
      <c r="I75" s="93" t="str">
        <f t="shared" si="11"/>
        <v/>
      </c>
      <c r="J75" s="343"/>
      <c r="K75" s="344"/>
      <c r="L75" s="343"/>
      <c r="M75" s="101"/>
      <c r="N75" s="98"/>
      <c r="O75" s="98"/>
      <c r="P75" s="98"/>
      <c r="Q75" s="102"/>
      <c r="R75" s="100">
        <f t="shared" si="5"/>
        <v>0</v>
      </c>
      <c r="S75" s="101"/>
      <c r="T75" s="98"/>
      <c r="U75" s="98"/>
      <c r="V75" s="102"/>
      <c r="W75" s="100">
        <f t="shared" si="6"/>
        <v>0</v>
      </c>
      <c r="X75" s="101"/>
      <c r="Y75" s="98"/>
      <c r="Z75" s="98"/>
      <c r="AA75" s="102"/>
      <c r="AB75" s="100">
        <f t="shared" si="7"/>
        <v>0</v>
      </c>
      <c r="AC75" s="98"/>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103"/>
      <c r="BH75" s="103"/>
      <c r="BI75" s="103"/>
      <c r="BJ75" s="103"/>
      <c r="BK75" s="103"/>
      <c r="BL75" s="103"/>
      <c r="BM75" s="103"/>
      <c r="BN75" s="103"/>
      <c r="BO75" s="103"/>
      <c r="BP75" s="103"/>
      <c r="BQ75" s="103"/>
    </row>
    <row r="76" spans="1:69" s="104" customFormat="1" ht="15.75">
      <c r="A76" s="88">
        <v>8</v>
      </c>
      <c r="B76" s="89"/>
      <c r="C76" s="112"/>
      <c r="D76" s="336"/>
      <c r="E76" s="90"/>
      <c r="F76" s="113"/>
      <c r="G76" s="92"/>
      <c r="H76" s="93" t="str">
        <f t="shared" si="10"/>
        <v/>
      </c>
      <c r="I76" s="93" t="str">
        <f t="shared" si="11"/>
        <v/>
      </c>
      <c r="J76" s="343"/>
      <c r="K76" s="344"/>
      <c r="L76" s="343"/>
      <c r="M76" s="101"/>
      <c r="N76" s="98"/>
      <c r="O76" s="98"/>
      <c r="P76" s="98"/>
      <c r="Q76" s="102"/>
      <c r="R76" s="100">
        <f t="shared" si="5"/>
        <v>0</v>
      </c>
      <c r="S76" s="101"/>
      <c r="T76" s="98"/>
      <c r="U76" s="98"/>
      <c r="V76" s="102"/>
      <c r="W76" s="100">
        <f t="shared" si="6"/>
        <v>0</v>
      </c>
      <c r="X76" s="101"/>
      <c r="Y76" s="98"/>
      <c r="Z76" s="98"/>
      <c r="AA76" s="102"/>
      <c r="AB76" s="100">
        <f t="shared" si="7"/>
        <v>0</v>
      </c>
      <c r="AC76" s="98"/>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103"/>
      <c r="BH76" s="103"/>
      <c r="BI76" s="103"/>
      <c r="BJ76" s="103"/>
      <c r="BK76" s="103"/>
      <c r="BL76" s="103"/>
      <c r="BM76" s="103"/>
      <c r="BN76" s="103"/>
      <c r="BO76" s="103"/>
      <c r="BP76" s="103"/>
      <c r="BQ76" s="103"/>
    </row>
    <row r="77" spans="1:69" s="104" customFormat="1" ht="15.75">
      <c r="A77" s="88">
        <v>9</v>
      </c>
      <c r="B77" s="89"/>
      <c r="C77" s="112"/>
      <c r="D77" s="336"/>
      <c r="E77" s="90"/>
      <c r="F77" s="113"/>
      <c r="G77" s="92"/>
      <c r="H77" s="93" t="str">
        <f t="shared" si="10"/>
        <v/>
      </c>
      <c r="I77" s="93" t="str">
        <f t="shared" si="11"/>
        <v/>
      </c>
      <c r="J77" s="343"/>
      <c r="K77" s="344"/>
      <c r="L77" s="343"/>
      <c r="M77" s="101"/>
      <c r="N77" s="98"/>
      <c r="O77" s="98"/>
      <c r="P77" s="98"/>
      <c r="Q77" s="102"/>
      <c r="R77" s="100">
        <f t="shared" si="5"/>
        <v>0</v>
      </c>
      <c r="S77" s="101"/>
      <c r="T77" s="98"/>
      <c r="U77" s="98"/>
      <c r="V77" s="102"/>
      <c r="W77" s="100">
        <f t="shared" si="6"/>
        <v>0</v>
      </c>
      <c r="X77" s="101"/>
      <c r="Y77" s="98"/>
      <c r="Z77" s="98"/>
      <c r="AA77" s="102"/>
      <c r="AB77" s="100">
        <f t="shared" si="7"/>
        <v>0</v>
      </c>
      <c r="AC77" s="98"/>
      <c r="AD77" s="103"/>
      <c r="AE77" s="103"/>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103"/>
      <c r="BH77" s="103"/>
      <c r="BI77" s="103"/>
      <c r="BJ77" s="103"/>
      <c r="BK77" s="103"/>
      <c r="BL77" s="103"/>
      <c r="BM77" s="103"/>
      <c r="BN77" s="103"/>
      <c r="BO77" s="103"/>
      <c r="BP77" s="103"/>
      <c r="BQ77" s="103"/>
    </row>
    <row r="78" spans="1:69" s="104" customFormat="1" ht="15.75">
      <c r="A78" s="88">
        <v>10</v>
      </c>
      <c r="B78" s="114"/>
      <c r="C78" s="115"/>
      <c r="D78" s="336"/>
      <c r="E78" s="116"/>
      <c r="F78" s="117"/>
      <c r="G78" s="118"/>
      <c r="H78" s="93" t="str">
        <f t="shared" si="10"/>
        <v/>
      </c>
      <c r="I78" s="93" t="str">
        <f t="shared" si="11"/>
        <v/>
      </c>
      <c r="J78" s="343"/>
      <c r="K78" s="344"/>
      <c r="L78" s="343"/>
      <c r="M78" s="101"/>
      <c r="N78" s="98"/>
      <c r="O78" s="98"/>
      <c r="P78" s="98"/>
      <c r="Q78" s="102"/>
      <c r="R78" s="100">
        <f t="shared" si="5"/>
        <v>0</v>
      </c>
      <c r="S78" s="101"/>
      <c r="T78" s="98"/>
      <c r="U78" s="98"/>
      <c r="V78" s="102"/>
      <c r="W78" s="100">
        <f t="shared" si="6"/>
        <v>0</v>
      </c>
      <c r="X78" s="101"/>
      <c r="Y78" s="98"/>
      <c r="Z78" s="98"/>
      <c r="AA78" s="102"/>
      <c r="AB78" s="100">
        <f t="shared" si="7"/>
        <v>0</v>
      </c>
      <c r="AC78" s="98"/>
      <c r="AD78" s="103"/>
      <c r="AE78" s="103"/>
      <c r="AF78" s="103"/>
      <c r="AG78" s="103"/>
      <c r="AH78" s="103"/>
      <c r="AI78" s="103"/>
      <c r="AJ78" s="103"/>
      <c r="AK78" s="103"/>
      <c r="AL78" s="103"/>
      <c r="AM78" s="103"/>
      <c r="AN78" s="103"/>
      <c r="AO78" s="103"/>
      <c r="AP78" s="103"/>
      <c r="AQ78" s="103"/>
      <c r="AR78" s="103"/>
      <c r="AS78" s="103"/>
      <c r="AT78" s="103"/>
      <c r="AU78" s="103"/>
      <c r="AV78" s="103"/>
      <c r="AW78" s="103"/>
      <c r="AX78" s="103"/>
      <c r="AY78" s="103"/>
      <c r="AZ78" s="103"/>
      <c r="BA78" s="103"/>
      <c r="BB78" s="103"/>
      <c r="BC78" s="103"/>
      <c r="BD78" s="103"/>
      <c r="BE78" s="103"/>
      <c r="BF78" s="103"/>
      <c r="BG78" s="103"/>
      <c r="BH78" s="103"/>
      <c r="BI78" s="103"/>
      <c r="BJ78" s="103"/>
      <c r="BK78" s="103"/>
      <c r="BL78" s="103"/>
      <c r="BM78" s="103"/>
      <c r="BN78" s="103"/>
      <c r="BO78" s="103"/>
      <c r="BP78" s="103"/>
      <c r="BQ78" s="103"/>
    </row>
    <row r="79" spans="1:69" s="104" customFormat="1" ht="15.75">
      <c r="A79" s="88">
        <v>11</v>
      </c>
      <c r="B79" s="114"/>
      <c r="C79" s="115"/>
      <c r="D79" s="336"/>
      <c r="E79" s="116"/>
      <c r="F79" s="117"/>
      <c r="G79" s="118"/>
      <c r="H79" s="93" t="str">
        <f t="shared" si="10"/>
        <v/>
      </c>
      <c r="I79" s="93" t="str">
        <f t="shared" si="11"/>
        <v/>
      </c>
      <c r="J79" s="343"/>
      <c r="K79" s="344"/>
      <c r="L79" s="343"/>
      <c r="M79" s="101"/>
      <c r="N79" s="98"/>
      <c r="O79" s="98"/>
      <c r="P79" s="98"/>
      <c r="Q79" s="102"/>
      <c r="R79" s="100">
        <f t="shared" si="5"/>
        <v>0</v>
      </c>
      <c r="S79" s="101"/>
      <c r="T79" s="98"/>
      <c r="U79" s="98"/>
      <c r="V79" s="102"/>
      <c r="W79" s="100">
        <f t="shared" si="6"/>
        <v>0</v>
      </c>
      <c r="X79" s="101"/>
      <c r="Y79" s="98"/>
      <c r="Z79" s="98"/>
      <c r="AA79" s="102"/>
      <c r="AB79" s="100">
        <f t="shared" si="7"/>
        <v>0</v>
      </c>
      <c r="AC79" s="98"/>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row>
    <row r="80" spans="1:69" s="104" customFormat="1" ht="15.75">
      <c r="A80" s="88">
        <v>12</v>
      </c>
      <c r="B80" s="114"/>
      <c r="C80" s="115"/>
      <c r="D80" s="336"/>
      <c r="E80" s="116"/>
      <c r="F80" s="117"/>
      <c r="G80" s="118"/>
      <c r="H80" s="93" t="str">
        <f t="shared" si="10"/>
        <v/>
      </c>
      <c r="I80" s="93" t="str">
        <f t="shared" si="11"/>
        <v/>
      </c>
      <c r="J80" s="343"/>
      <c r="K80" s="344"/>
      <c r="L80" s="343"/>
      <c r="M80" s="101"/>
      <c r="N80" s="98"/>
      <c r="O80" s="98"/>
      <c r="P80" s="98"/>
      <c r="Q80" s="102"/>
      <c r="R80" s="100">
        <f t="shared" si="5"/>
        <v>0</v>
      </c>
      <c r="S80" s="101"/>
      <c r="T80" s="98"/>
      <c r="U80" s="98"/>
      <c r="V80" s="102"/>
      <c r="W80" s="100">
        <f t="shared" si="6"/>
        <v>0</v>
      </c>
      <c r="X80" s="101"/>
      <c r="Y80" s="98"/>
      <c r="Z80" s="98"/>
      <c r="AA80" s="102"/>
      <c r="AB80" s="100">
        <f t="shared" si="7"/>
        <v>0</v>
      </c>
      <c r="AC80" s="98"/>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row>
    <row r="81" spans="1:69" s="104" customFormat="1" ht="15.75">
      <c r="A81" s="88">
        <v>13</v>
      </c>
      <c r="B81" s="114"/>
      <c r="C81" s="115"/>
      <c r="D81" s="336"/>
      <c r="E81" s="116"/>
      <c r="F81" s="117"/>
      <c r="G81" s="118"/>
      <c r="H81" s="93" t="str">
        <f t="shared" si="10"/>
        <v/>
      </c>
      <c r="I81" s="93" t="str">
        <f t="shared" si="11"/>
        <v/>
      </c>
      <c r="J81" s="343"/>
      <c r="K81" s="344"/>
      <c r="L81" s="343"/>
      <c r="M81" s="101"/>
      <c r="N81" s="98"/>
      <c r="O81" s="98"/>
      <c r="P81" s="98"/>
      <c r="Q81" s="102"/>
      <c r="R81" s="100">
        <f t="shared" si="5"/>
        <v>0</v>
      </c>
      <c r="S81" s="101"/>
      <c r="T81" s="98"/>
      <c r="U81" s="98"/>
      <c r="V81" s="102"/>
      <c r="W81" s="100">
        <f t="shared" si="6"/>
        <v>0</v>
      </c>
      <c r="X81" s="101"/>
      <c r="Y81" s="98"/>
      <c r="Z81" s="98"/>
      <c r="AA81" s="102"/>
      <c r="AB81" s="100">
        <f t="shared" si="7"/>
        <v>0</v>
      </c>
      <c r="AC81" s="98"/>
      <c r="AD81" s="103"/>
      <c r="AE81" s="103"/>
      <c r="AF81" s="103"/>
      <c r="AG81" s="103"/>
      <c r="AH81" s="103"/>
      <c r="AI81" s="103"/>
      <c r="AJ81" s="103"/>
      <c r="AK81" s="103"/>
      <c r="AL81" s="103"/>
      <c r="AM81" s="103"/>
      <c r="AN81" s="103"/>
      <c r="AO81" s="103"/>
      <c r="AP81" s="103"/>
      <c r="AQ81" s="103"/>
      <c r="AR81" s="103"/>
      <c r="AS81" s="103"/>
      <c r="AT81" s="103"/>
      <c r="AU81" s="103"/>
      <c r="AV81" s="103"/>
      <c r="AW81" s="103"/>
      <c r="AX81" s="103"/>
      <c r="AY81" s="103"/>
      <c r="AZ81" s="103"/>
      <c r="BA81" s="103"/>
      <c r="BB81" s="103"/>
      <c r="BC81" s="103"/>
      <c r="BD81" s="103"/>
      <c r="BE81" s="103"/>
      <c r="BF81" s="103"/>
      <c r="BG81" s="103"/>
      <c r="BH81" s="103"/>
      <c r="BI81" s="103"/>
      <c r="BJ81" s="103"/>
      <c r="BK81" s="103"/>
      <c r="BL81" s="103"/>
      <c r="BM81" s="103"/>
      <c r="BN81" s="103"/>
      <c r="BO81" s="103"/>
      <c r="BP81" s="103"/>
      <c r="BQ81" s="103"/>
    </row>
    <row r="82" spans="1:69" s="104" customFormat="1" ht="15.75">
      <c r="A82" s="88">
        <v>14</v>
      </c>
      <c r="B82" s="114"/>
      <c r="C82" s="115"/>
      <c r="D82" s="336"/>
      <c r="E82" s="116"/>
      <c r="F82" s="117"/>
      <c r="G82" s="118"/>
      <c r="H82" s="93" t="str">
        <f t="shared" si="10"/>
        <v/>
      </c>
      <c r="I82" s="93" t="str">
        <f t="shared" si="11"/>
        <v/>
      </c>
      <c r="J82" s="343"/>
      <c r="K82" s="344"/>
      <c r="L82" s="343"/>
      <c r="M82" s="101"/>
      <c r="N82" s="98"/>
      <c r="O82" s="98"/>
      <c r="P82" s="98"/>
      <c r="Q82" s="102"/>
      <c r="R82" s="100">
        <f t="shared" si="5"/>
        <v>0</v>
      </c>
      <c r="S82" s="101"/>
      <c r="T82" s="98"/>
      <c r="U82" s="98"/>
      <c r="V82" s="102"/>
      <c r="W82" s="100">
        <f t="shared" si="6"/>
        <v>0</v>
      </c>
      <c r="X82" s="101"/>
      <c r="Y82" s="98"/>
      <c r="Z82" s="98"/>
      <c r="AA82" s="102"/>
      <c r="AB82" s="100">
        <f t="shared" si="7"/>
        <v>0</v>
      </c>
      <c r="AC82" s="98"/>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row>
    <row r="83" spans="1:69" s="104" customFormat="1" ht="15.75">
      <c r="A83" s="88">
        <v>15</v>
      </c>
      <c r="B83" s="114"/>
      <c r="C83" s="115"/>
      <c r="D83" s="336"/>
      <c r="E83" s="116"/>
      <c r="F83" s="117"/>
      <c r="G83" s="118"/>
      <c r="H83" s="93" t="str">
        <f t="shared" si="10"/>
        <v/>
      </c>
      <c r="I83" s="93" t="str">
        <f t="shared" si="11"/>
        <v/>
      </c>
      <c r="J83" s="343"/>
      <c r="K83" s="344"/>
      <c r="L83" s="343"/>
      <c r="M83" s="101"/>
      <c r="N83" s="98"/>
      <c r="O83" s="98"/>
      <c r="P83" s="98"/>
      <c r="Q83" s="102"/>
      <c r="R83" s="100">
        <f t="shared" si="5"/>
        <v>0</v>
      </c>
      <c r="S83" s="101"/>
      <c r="T83" s="98"/>
      <c r="U83" s="98"/>
      <c r="V83" s="102"/>
      <c r="W83" s="100">
        <f t="shared" si="6"/>
        <v>0</v>
      </c>
      <c r="X83" s="101"/>
      <c r="Y83" s="98"/>
      <c r="Z83" s="98"/>
      <c r="AA83" s="102"/>
      <c r="AB83" s="100">
        <f t="shared" si="7"/>
        <v>0</v>
      </c>
      <c r="AC83" s="98"/>
      <c r="AD83" s="103"/>
      <c r="AE83" s="103"/>
      <c r="AF83" s="103"/>
      <c r="AG83" s="103"/>
      <c r="AH83" s="103"/>
      <c r="AI83" s="103"/>
      <c r="AJ83" s="103"/>
      <c r="AK83" s="103"/>
      <c r="AL83" s="103"/>
      <c r="AM83" s="103"/>
      <c r="AN83" s="103"/>
      <c r="AO83" s="103"/>
      <c r="AP83" s="103"/>
      <c r="AQ83" s="103"/>
      <c r="AR83" s="103"/>
      <c r="AS83" s="103"/>
      <c r="AT83" s="103"/>
      <c r="AU83" s="103"/>
      <c r="AV83" s="103"/>
      <c r="AW83" s="103"/>
      <c r="AX83" s="103"/>
      <c r="AY83" s="103"/>
      <c r="AZ83" s="103"/>
      <c r="BA83" s="103"/>
      <c r="BB83" s="103"/>
      <c r="BC83" s="103"/>
      <c r="BD83" s="103"/>
      <c r="BE83" s="103"/>
      <c r="BF83" s="103"/>
      <c r="BG83" s="103"/>
      <c r="BH83" s="103"/>
      <c r="BI83" s="103"/>
      <c r="BJ83" s="103"/>
      <c r="BK83" s="103"/>
      <c r="BL83" s="103"/>
      <c r="BM83" s="103"/>
      <c r="BN83" s="103"/>
      <c r="BO83" s="103"/>
      <c r="BP83" s="103"/>
      <c r="BQ83" s="103"/>
    </row>
    <row r="84" spans="1:69" s="104" customFormat="1" ht="15.75">
      <c r="A84" s="88">
        <v>16</v>
      </c>
      <c r="B84" s="114"/>
      <c r="C84" s="115"/>
      <c r="D84" s="336"/>
      <c r="E84" s="116"/>
      <c r="F84" s="117"/>
      <c r="G84" s="118"/>
      <c r="H84" s="93" t="str">
        <f t="shared" si="10"/>
        <v/>
      </c>
      <c r="I84" s="93" t="str">
        <f t="shared" si="11"/>
        <v/>
      </c>
      <c r="J84" s="343"/>
      <c r="K84" s="344"/>
      <c r="L84" s="343"/>
      <c r="M84" s="101"/>
      <c r="N84" s="98"/>
      <c r="O84" s="98"/>
      <c r="P84" s="98"/>
      <c r="Q84" s="102"/>
      <c r="R84" s="100">
        <f t="shared" si="5"/>
        <v>0</v>
      </c>
      <c r="S84" s="101"/>
      <c r="T84" s="98"/>
      <c r="U84" s="98"/>
      <c r="V84" s="102"/>
      <c r="W84" s="100">
        <f t="shared" si="6"/>
        <v>0</v>
      </c>
      <c r="X84" s="101"/>
      <c r="Y84" s="98"/>
      <c r="Z84" s="98"/>
      <c r="AA84" s="102"/>
      <c r="AB84" s="100">
        <f t="shared" si="7"/>
        <v>0</v>
      </c>
      <c r="AC84" s="98"/>
      <c r="AD84" s="103"/>
      <c r="AE84" s="103"/>
      <c r="AF84" s="103"/>
      <c r="AG84" s="103"/>
      <c r="AH84" s="103"/>
      <c r="AI84" s="103"/>
      <c r="AJ84" s="103"/>
      <c r="AK84" s="103"/>
      <c r="AL84" s="103"/>
      <c r="AM84" s="103"/>
      <c r="AN84" s="103"/>
      <c r="AO84" s="103"/>
      <c r="AP84" s="103"/>
      <c r="AQ84" s="103"/>
      <c r="AR84" s="103"/>
      <c r="AS84" s="103"/>
      <c r="AT84" s="103"/>
      <c r="AU84" s="103"/>
      <c r="AV84" s="103"/>
      <c r="AW84" s="103"/>
      <c r="AX84" s="103"/>
      <c r="AY84" s="103"/>
      <c r="AZ84" s="103"/>
      <c r="BA84" s="103"/>
      <c r="BB84" s="103"/>
      <c r="BC84" s="103"/>
      <c r="BD84" s="103"/>
      <c r="BE84" s="103"/>
      <c r="BF84" s="103"/>
      <c r="BG84" s="103"/>
      <c r="BH84" s="103"/>
      <c r="BI84" s="103"/>
      <c r="BJ84" s="103"/>
      <c r="BK84" s="103"/>
      <c r="BL84" s="103"/>
      <c r="BM84" s="103"/>
      <c r="BN84" s="103"/>
      <c r="BO84" s="103"/>
      <c r="BP84" s="103"/>
      <c r="BQ84" s="103"/>
    </row>
    <row r="85" spans="1:69" s="104" customFormat="1" ht="15.75">
      <c r="A85" s="88">
        <v>17</v>
      </c>
      <c r="B85" s="114"/>
      <c r="C85" s="115"/>
      <c r="D85" s="336"/>
      <c r="E85" s="116"/>
      <c r="F85" s="117"/>
      <c r="G85" s="118"/>
      <c r="H85" s="93" t="str">
        <f t="shared" si="10"/>
        <v/>
      </c>
      <c r="I85" s="93" t="str">
        <f t="shared" si="11"/>
        <v/>
      </c>
      <c r="J85" s="343"/>
      <c r="K85" s="344"/>
      <c r="L85" s="343"/>
      <c r="M85" s="101"/>
      <c r="N85" s="98"/>
      <c r="O85" s="98"/>
      <c r="P85" s="98"/>
      <c r="Q85" s="102"/>
      <c r="R85" s="100">
        <f t="shared" si="5"/>
        <v>0</v>
      </c>
      <c r="S85" s="101"/>
      <c r="T85" s="98"/>
      <c r="U85" s="98"/>
      <c r="V85" s="102"/>
      <c r="W85" s="100">
        <f t="shared" si="6"/>
        <v>0</v>
      </c>
      <c r="X85" s="101"/>
      <c r="Y85" s="98"/>
      <c r="Z85" s="98"/>
      <c r="AA85" s="102"/>
      <c r="AB85" s="100">
        <f t="shared" si="7"/>
        <v>0</v>
      </c>
      <c r="AC85" s="98"/>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c r="BA85" s="103"/>
      <c r="BB85" s="103"/>
      <c r="BC85" s="103"/>
      <c r="BD85" s="103"/>
      <c r="BE85" s="103"/>
      <c r="BF85" s="103"/>
      <c r="BG85" s="103"/>
      <c r="BH85" s="103"/>
      <c r="BI85" s="103"/>
      <c r="BJ85" s="103"/>
      <c r="BK85" s="103"/>
      <c r="BL85" s="103"/>
      <c r="BM85" s="103"/>
      <c r="BN85" s="103"/>
      <c r="BO85" s="103"/>
      <c r="BP85" s="103"/>
      <c r="BQ85" s="103"/>
    </row>
    <row r="86" spans="1:69" s="104" customFormat="1" ht="15.75">
      <c r="A86" s="119">
        <v>18</v>
      </c>
      <c r="B86" s="114"/>
      <c r="C86" s="115"/>
      <c r="D86" s="336"/>
      <c r="E86" s="116"/>
      <c r="F86" s="117"/>
      <c r="G86" s="118"/>
      <c r="H86" s="93" t="str">
        <f t="shared" si="10"/>
        <v/>
      </c>
      <c r="I86" s="93" t="str">
        <f t="shared" si="11"/>
        <v/>
      </c>
      <c r="J86" s="343"/>
      <c r="K86" s="344"/>
      <c r="L86" s="343"/>
      <c r="M86" s="101"/>
      <c r="N86" s="98"/>
      <c r="O86" s="98"/>
      <c r="P86" s="98"/>
      <c r="Q86" s="102"/>
      <c r="R86" s="100">
        <f t="shared" si="5"/>
        <v>0</v>
      </c>
      <c r="S86" s="101"/>
      <c r="T86" s="98"/>
      <c r="U86" s="98"/>
      <c r="V86" s="102"/>
      <c r="W86" s="100">
        <f t="shared" si="6"/>
        <v>0</v>
      </c>
      <c r="X86" s="101"/>
      <c r="Y86" s="98"/>
      <c r="Z86" s="98"/>
      <c r="AA86" s="102"/>
      <c r="AB86" s="100">
        <f t="shared" si="7"/>
        <v>0</v>
      </c>
      <c r="AC86" s="98"/>
      <c r="AD86" s="103"/>
      <c r="AE86" s="103"/>
      <c r="AF86" s="103"/>
      <c r="AG86" s="103"/>
      <c r="AH86" s="103"/>
      <c r="AI86" s="103"/>
      <c r="AJ86" s="103"/>
      <c r="AK86" s="103"/>
      <c r="AL86" s="103"/>
      <c r="AM86" s="103"/>
      <c r="AN86" s="103"/>
      <c r="AO86" s="103"/>
      <c r="AP86" s="103"/>
      <c r="AQ86" s="103"/>
      <c r="AR86" s="103"/>
      <c r="AS86" s="103"/>
      <c r="AT86" s="103"/>
      <c r="AU86" s="103"/>
      <c r="AV86" s="103"/>
      <c r="AW86" s="103"/>
      <c r="AX86" s="103"/>
      <c r="AY86" s="103"/>
      <c r="AZ86" s="103"/>
      <c r="BA86" s="103"/>
      <c r="BB86" s="103"/>
      <c r="BC86" s="103"/>
      <c r="BD86" s="103"/>
      <c r="BE86" s="103"/>
      <c r="BF86" s="103"/>
      <c r="BG86" s="103"/>
      <c r="BH86" s="103"/>
      <c r="BI86" s="103"/>
      <c r="BJ86" s="103"/>
      <c r="BK86" s="103"/>
      <c r="BL86" s="103"/>
      <c r="BM86" s="103"/>
      <c r="BN86" s="103"/>
      <c r="BO86" s="103"/>
      <c r="BP86" s="103"/>
      <c r="BQ86" s="103"/>
    </row>
    <row r="87" spans="1:69" s="104" customFormat="1" ht="15.75">
      <c r="A87" s="119">
        <v>19</v>
      </c>
      <c r="B87" s="114"/>
      <c r="C87" s="115"/>
      <c r="D87" s="336"/>
      <c r="E87" s="116"/>
      <c r="F87" s="117"/>
      <c r="G87" s="118"/>
      <c r="H87" s="93" t="str">
        <f t="shared" si="10"/>
        <v/>
      </c>
      <c r="I87" s="93" t="str">
        <f t="shared" si="11"/>
        <v/>
      </c>
      <c r="J87" s="343"/>
      <c r="K87" s="344"/>
      <c r="L87" s="343"/>
      <c r="M87" s="101"/>
      <c r="N87" s="98"/>
      <c r="O87" s="98"/>
      <c r="P87" s="98"/>
      <c r="Q87" s="102"/>
      <c r="R87" s="100">
        <f t="shared" si="5"/>
        <v>0</v>
      </c>
      <c r="S87" s="101"/>
      <c r="T87" s="98"/>
      <c r="U87" s="98"/>
      <c r="V87" s="102"/>
      <c r="W87" s="100">
        <f t="shared" si="6"/>
        <v>0</v>
      </c>
      <c r="X87" s="101"/>
      <c r="Y87" s="98"/>
      <c r="Z87" s="98"/>
      <c r="AA87" s="102"/>
      <c r="AB87" s="100">
        <f t="shared" si="7"/>
        <v>0</v>
      </c>
      <c r="AC87" s="98"/>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3"/>
      <c r="AZ87" s="103"/>
      <c r="BA87" s="103"/>
      <c r="BB87" s="103"/>
      <c r="BC87" s="103"/>
      <c r="BD87" s="103"/>
      <c r="BE87" s="103"/>
      <c r="BF87" s="103"/>
      <c r="BG87" s="103"/>
      <c r="BH87" s="103"/>
      <c r="BI87" s="103"/>
      <c r="BJ87" s="103"/>
      <c r="BK87" s="103"/>
      <c r="BL87" s="103"/>
      <c r="BM87" s="103"/>
      <c r="BN87" s="103"/>
      <c r="BO87" s="103"/>
      <c r="BP87" s="103"/>
      <c r="BQ87" s="103"/>
    </row>
    <row r="88" spans="1:69" s="104" customFormat="1" ht="16.5" thickBot="1">
      <c r="A88" s="119">
        <v>20</v>
      </c>
      <c r="B88" s="114"/>
      <c r="C88" s="115"/>
      <c r="D88" s="336"/>
      <c r="E88" s="116"/>
      <c r="F88" s="117"/>
      <c r="G88" s="118"/>
      <c r="H88" s="120" t="str">
        <f t="shared" si="10"/>
        <v/>
      </c>
      <c r="I88" s="120" t="str">
        <f t="shared" si="11"/>
        <v/>
      </c>
      <c r="J88" s="343"/>
      <c r="K88" s="344"/>
      <c r="L88" s="343"/>
      <c r="M88" s="101"/>
      <c r="N88" s="98"/>
      <c r="O88" s="98"/>
      <c r="P88" s="98"/>
      <c r="Q88" s="102"/>
      <c r="R88" s="100">
        <f t="shared" si="5"/>
        <v>0</v>
      </c>
      <c r="S88" s="101"/>
      <c r="T88" s="98"/>
      <c r="U88" s="98"/>
      <c r="V88" s="102"/>
      <c r="W88" s="100">
        <f t="shared" si="6"/>
        <v>0</v>
      </c>
      <c r="X88" s="101"/>
      <c r="Y88" s="98"/>
      <c r="Z88" s="98"/>
      <c r="AA88" s="102"/>
      <c r="AB88" s="100">
        <f t="shared" si="7"/>
        <v>0</v>
      </c>
      <c r="AC88" s="98"/>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3"/>
      <c r="AZ88" s="103"/>
      <c r="BA88" s="103"/>
      <c r="BB88" s="103"/>
      <c r="BC88" s="103"/>
      <c r="BD88" s="103"/>
      <c r="BE88" s="103"/>
      <c r="BF88" s="103"/>
      <c r="BG88" s="103"/>
      <c r="BH88" s="103"/>
      <c r="BI88" s="103"/>
      <c r="BJ88" s="103"/>
      <c r="BK88" s="103"/>
      <c r="BL88" s="103"/>
      <c r="BM88" s="103"/>
      <c r="BN88" s="103"/>
      <c r="BO88" s="103"/>
      <c r="BP88" s="103"/>
      <c r="BQ88" s="103"/>
    </row>
    <row r="89" spans="1:69" s="128" customFormat="1" ht="29.25" customHeight="1" thickBot="1">
      <c r="A89" s="345" t="s">
        <v>282</v>
      </c>
      <c r="B89" s="345"/>
      <c r="C89" s="345"/>
      <c r="D89" s="345"/>
      <c r="E89" s="345"/>
      <c r="F89" s="345"/>
      <c r="G89" s="345"/>
      <c r="H89" s="121">
        <f>SUM(H7:H88)</f>
        <v>0</v>
      </c>
      <c r="I89" s="121">
        <f>SUM(I7:I88)</f>
        <v>0</v>
      </c>
      <c r="J89" s="121"/>
      <c r="K89" s="122"/>
      <c r="L89" s="123"/>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124"/>
      <c r="AL89" s="124"/>
      <c r="AM89" s="124"/>
      <c r="AN89" s="124"/>
      <c r="AO89" s="124"/>
      <c r="AP89" s="124"/>
      <c r="AQ89" s="124"/>
      <c r="AR89" s="124"/>
      <c r="AS89" s="124"/>
      <c r="AT89" s="124"/>
      <c r="AU89" s="124"/>
      <c r="AV89" s="124"/>
      <c r="AW89" s="124"/>
      <c r="AX89" s="124"/>
      <c r="AY89" s="124"/>
      <c r="AZ89" s="124"/>
      <c r="BA89" s="124"/>
      <c r="BB89" s="124"/>
      <c r="BC89" s="124"/>
      <c r="BD89" s="124"/>
      <c r="BE89" s="124"/>
      <c r="BF89" s="124"/>
      <c r="BG89" s="124"/>
      <c r="BH89" s="124"/>
      <c r="BI89" s="124"/>
      <c r="BJ89" s="124"/>
      <c r="BK89" s="124"/>
      <c r="BL89" s="124"/>
      <c r="BM89" s="124"/>
      <c r="BN89" s="124"/>
      <c r="BO89" s="124"/>
      <c r="BP89" s="124"/>
      <c r="BQ89" s="124"/>
    </row>
    <row r="90" spans="1:69" s="128" customFormat="1" ht="29.25" customHeight="1" thickBot="1">
      <c r="A90" s="334" t="s">
        <v>283</v>
      </c>
      <c r="B90" s="334"/>
      <c r="C90" s="334"/>
      <c r="D90" s="334"/>
      <c r="E90" s="334"/>
      <c r="F90" s="334"/>
      <c r="G90" s="334"/>
      <c r="H90" s="334"/>
      <c r="I90" s="334"/>
      <c r="J90" s="125">
        <f>+SUMIF(J7:J67,"X",IF(I89&gt;0,I7:I67,H7:H67))</f>
        <v>0</v>
      </c>
      <c r="K90" s="125">
        <f>+SUMIF(K7:K36,"X",IF(I89&gt;0,I7:I36,H7:H36))</f>
        <v>0</v>
      </c>
      <c r="L90" s="123"/>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124"/>
      <c r="AL90" s="124"/>
      <c r="AM90" s="124"/>
      <c r="AN90" s="124"/>
      <c r="AO90" s="124"/>
      <c r="AP90" s="124"/>
      <c r="AQ90" s="124"/>
      <c r="AR90" s="124"/>
      <c r="AS90" s="124"/>
      <c r="AT90" s="124"/>
      <c r="AU90" s="124"/>
      <c r="AV90" s="124"/>
      <c r="AW90" s="124"/>
      <c r="AX90" s="124"/>
      <c r="AY90" s="124"/>
      <c r="AZ90" s="124"/>
      <c r="BA90" s="124"/>
      <c r="BB90" s="124"/>
      <c r="BC90" s="124"/>
      <c r="BD90" s="124"/>
      <c r="BE90" s="124"/>
      <c r="BF90" s="124"/>
      <c r="BG90" s="124"/>
      <c r="BH90" s="124"/>
      <c r="BI90" s="124"/>
      <c r="BJ90" s="124"/>
      <c r="BK90" s="124"/>
      <c r="BL90" s="124"/>
      <c r="BM90" s="124"/>
      <c r="BN90" s="124"/>
      <c r="BO90" s="124"/>
      <c r="BP90" s="124"/>
      <c r="BQ90" s="124"/>
    </row>
    <row r="91" spans="1:69" s="128" customFormat="1" ht="15.75">
      <c r="A91" s="126"/>
      <c r="B91" s="32"/>
      <c r="C91" s="32"/>
      <c r="D91" s="32"/>
      <c r="E91" s="32"/>
      <c r="F91" s="32"/>
      <c r="G91" s="32"/>
      <c r="H91" s="32"/>
      <c r="I91" s="32"/>
      <c r="J91" s="32"/>
      <c r="K91" s="32"/>
      <c r="L91" s="32"/>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4"/>
      <c r="AT91" s="124"/>
      <c r="AU91" s="124"/>
      <c r="AV91" s="124"/>
      <c r="AW91" s="124"/>
      <c r="AX91" s="124"/>
      <c r="AY91" s="124"/>
      <c r="AZ91" s="124"/>
      <c r="BA91" s="124"/>
      <c r="BB91" s="124"/>
      <c r="BC91" s="124"/>
      <c r="BD91" s="124"/>
      <c r="BE91" s="124"/>
      <c r="BF91" s="124"/>
      <c r="BG91" s="124"/>
      <c r="BH91" s="124"/>
      <c r="BI91" s="124"/>
      <c r="BJ91" s="124"/>
      <c r="BK91" s="124"/>
      <c r="BL91" s="124"/>
      <c r="BM91" s="124"/>
      <c r="BN91" s="124"/>
      <c r="BO91" s="124"/>
      <c r="BP91" s="124"/>
      <c r="BQ91" s="124"/>
    </row>
    <row r="92" spans="1:69" s="128" customFormat="1" ht="46.5" customHeight="1">
      <c r="A92" s="126"/>
      <c r="B92" s="127"/>
      <c r="C92" s="347"/>
      <c r="D92" s="347"/>
      <c r="E92" s="347"/>
      <c r="F92" s="347"/>
      <c r="G92" s="347"/>
      <c r="H92" s="347"/>
      <c r="I92" s="347"/>
      <c r="J92" s="185"/>
      <c r="K92" s="348"/>
      <c r="L92" s="349"/>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4"/>
      <c r="AT92" s="124"/>
      <c r="AU92" s="124"/>
      <c r="AV92" s="124"/>
      <c r="AW92" s="124"/>
      <c r="AX92" s="124"/>
      <c r="AY92" s="124"/>
      <c r="AZ92" s="124"/>
      <c r="BA92" s="124"/>
      <c r="BB92" s="124"/>
      <c r="BC92" s="124"/>
      <c r="BD92" s="124"/>
      <c r="BE92" s="124"/>
      <c r="BF92" s="124"/>
      <c r="BG92" s="124"/>
      <c r="BH92" s="124"/>
      <c r="BI92" s="124"/>
      <c r="BJ92" s="124"/>
      <c r="BK92" s="124"/>
      <c r="BL92" s="124"/>
      <c r="BM92" s="124"/>
      <c r="BN92" s="124"/>
      <c r="BO92" s="124"/>
      <c r="BP92" s="124"/>
      <c r="BQ92" s="124"/>
    </row>
    <row r="93" spans="1:69" s="124" customFormat="1" ht="15.75" customHeight="1">
      <c r="A93" s="126"/>
      <c r="B93" s="129" t="s">
        <v>154</v>
      </c>
      <c r="C93" s="350" t="s">
        <v>284</v>
      </c>
      <c r="D93" s="351"/>
      <c r="E93" s="351"/>
      <c r="F93" s="351"/>
      <c r="G93" s="351"/>
      <c r="H93" s="351"/>
      <c r="I93" s="352"/>
      <c r="J93" s="176"/>
      <c r="K93" s="353" t="s">
        <v>153</v>
      </c>
      <c r="L93" s="354"/>
    </row>
    <row r="94" spans="1:69" s="124" customFormat="1" ht="15.75">
      <c r="A94" s="126"/>
      <c r="B94" s="32"/>
      <c r="C94" s="32"/>
      <c r="D94" s="32"/>
      <c r="E94" s="32"/>
      <c r="F94" s="32"/>
      <c r="G94" s="32"/>
      <c r="H94" s="32"/>
      <c r="I94" s="32"/>
      <c r="J94" s="32"/>
      <c r="K94" s="32"/>
      <c r="L94" s="32"/>
    </row>
    <row r="95" spans="1:69" s="124" customFormat="1" ht="15.75">
      <c r="A95" s="126"/>
      <c r="B95" s="130" t="s">
        <v>285</v>
      </c>
      <c r="E95" s="131"/>
      <c r="F95" s="131"/>
      <c r="G95" s="131"/>
      <c r="H95" s="131"/>
      <c r="I95" s="131"/>
      <c r="J95" s="131"/>
      <c r="K95" s="131"/>
      <c r="L95" s="131"/>
    </row>
    <row r="96" spans="1:69" s="124" customFormat="1" ht="15.75">
      <c r="A96" s="126"/>
      <c r="B96" s="131" t="s">
        <v>286</v>
      </c>
      <c r="E96" s="131"/>
      <c r="F96" s="131"/>
      <c r="H96" s="131"/>
      <c r="I96" s="131"/>
      <c r="J96" s="131"/>
      <c r="K96" s="131"/>
      <c r="L96" s="131"/>
    </row>
    <row r="97" spans="1:12" s="124" customFormat="1" ht="15.75">
      <c r="A97" s="126"/>
      <c r="B97" s="131" t="s">
        <v>375</v>
      </c>
      <c r="E97" s="131"/>
      <c r="F97" s="131"/>
      <c r="G97" s="131"/>
      <c r="H97" s="131"/>
      <c r="I97" s="131"/>
      <c r="J97" s="131"/>
      <c r="K97" s="131"/>
      <c r="L97" s="131"/>
    </row>
    <row r="98" spans="1:12" s="124" customFormat="1" ht="15.75">
      <c r="A98" s="126"/>
      <c r="B98" s="131" t="s">
        <v>287</v>
      </c>
      <c r="E98" s="131"/>
      <c r="F98" s="131"/>
      <c r="G98" s="131"/>
      <c r="H98" s="131"/>
      <c r="I98" s="131"/>
      <c r="J98" s="131"/>
      <c r="K98" s="131"/>
      <c r="L98" s="131"/>
    </row>
    <row r="99" spans="1:12" s="133" customFormat="1" ht="15.75">
      <c r="A99" s="132"/>
      <c r="B99" s="131" t="s">
        <v>288</v>
      </c>
      <c r="D99" s="134"/>
      <c r="E99" s="135"/>
      <c r="F99" s="136"/>
      <c r="G99" s="136"/>
    </row>
    <row r="100" spans="1:12" s="124" customFormat="1" ht="15.75">
      <c r="A100" s="126"/>
      <c r="B100" s="32"/>
      <c r="C100" s="32"/>
      <c r="D100" s="32"/>
      <c r="E100" s="32"/>
      <c r="F100" s="32"/>
      <c r="G100" s="32"/>
      <c r="H100" s="32"/>
      <c r="I100" s="32"/>
      <c r="J100" s="32"/>
      <c r="K100" s="32"/>
      <c r="L100" s="32"/>
    </row>
    <row r="101" spans="1:12" s="32" customFormat="1" ht="15.75">
      <c r="A101" s="137" t="s">
        <v>289</v>
      </c>
    </row>
    <row r="102" spans="1:12" s="32" customFormat="1" ht="15.75">
      <c r="A102" s="126">
        <v>1</v>
      </c>
      <c r="B102" s="32" t="s">
        <v>290</v>
      </c>
    </row>
    <row r="103" spans="1:12" s="32" customFormat="1" ht="15.75">
      <c r="A103" s="126">
        <v>2</v>
      </c>
      <c r="B103" s="32" t="s">
        <v>291</v>
      </c>
    </row>
    <row r="104" spans="1:12" s="138" customFormat="1" ht="15.75" hidden="1">
      <c r="A104" s="126">
        <v>3</v>
      </c>
      <c r="B104" s="138" t="s">
        <v>292</v>
      </c>
    </row>
    <row r="105" spans="1:12" s="32" customFormat="1" ht="15.75">
      <c r="A105" s="126">
        <v>4</v>
      </c>
      <c r="B105" s="138" t="s">
        <v>293</v>
      </c>
      <c r="C105" s="138"/>
      <c r="D105" s="138"/>
      <c r="E105" s="138"/>
      <c r="F105" s="138"/>
      <c r="G105" s="138"/>
      <c r="H105" s="138"/>
      <c r="I105" s="138"/>
      <c r="J105" s="138"/>
    </row>
    <row r="106" spans="1:12" s="32" customFormat="1" ht="15.75">
      <c r="A106" s="126">
        <v>5</v>
      </c>
      <c r="B106" s="32" t="s">
        <v>294</v>
      </c>
    </row>
    <row r="107" spans="1:12" s="32" customFormat="1" ht="15.75">
      <c r="A107" s="126">
        <v>6</v>
      </c>
      <c r="B107" s="32" t="s">
        <v>295</v>
      </c>
    </row>
    <row r="108" spans="1:12" s="32" customFormat="1" ht="15.75">
      <c r="A108" s="126">
        <v>7</v>
      </c>
      <c r="B108" s="32" t="s">
        <v>296</v>
      </c>
    </row>
    <row r="109" spans="1:12" s="140" customFormat="1" ht="15.75">
      <c r="A109" s="126">
        <v>8</v>
      </c>
      <c r="B109" s="139" t="s">
        <v>297</v>
      </c>
      <c r="C109" s="139"/>
      <c r="D109" s="139"/>
      <c r="E109" s="139"/>
      <c r="F109" s="139"/>
      <c r="G109" s="139"/>
    </row>
    <row r="110" spans="1:12" s="32" customFormat="1" ht="15.75">
      <c r="A110" s="126">
        <v>9</v>
      </c>
      <c r="B110" s="32" t="s">
        <v>298</v>
      </c>
    </row>
    <row r="111" spans="1:12" s="32" customFormat="1" ht="15.75">
      <c r="A111" s="126">
        <v>10</v>
      </c>
      <c r="B111" s="32" t="s">
        <v>299</v>
      </c>
    </row>
    <row r="112" spans="1:12" s="32" customFormat="1" ht="15.75">
      <c r="A112" s="126">
        <v>11</v>
      </c>
      <c r="B112" s="32" t="s">
        <v>300</v>
      </c>
    </row>
    <row r="113" spans="1:12" s="32" customFormat="1" ht="15.75">
      <c r="A113" s="126">
        <v>12</v>
      </c>
      <c r="B113" s="32" t="s">
        <v>301</v>
      </c>
    </row>
    <row r="114" spans="1:12" s="32" customFormat="1" ht="15.75" customHeight="1">
      <c r="A114" s="126">
        <v>13</v>
      </c>
      <c r="B114" s="32" t="s">
        <v>302</v>
      </c>
    </row>
    <row r="115" spans="1:12" s="32" customFormat="1" ht="15.75" customHeight="1">
      <c r="A115" s="126">
        <v>14</v>
      </c>
      <c r="B115" s="32" t="s">
        <v>303</v>
      </c>
    </row>
    <row r="116" spans="1:12" s="32" customFormat="1" ht="15.75">
      <c r="A116" s="126">
        <v>15</v>
      </c>
      <c r="B116" s="32" t="s">
        <v>304</v>
      </c>
    </row>
    <row r="117" spans="1:12" s="32" customFormat="1" ht="15.75">
      <c r="A117" s="126">
        <v>16</v>
      </c>
      <c r="B117" s="32" t="s">
        <v>305</v>
      </c>
    </row>
    <row r="118" spans="1:12" s="32" customFormat="1" ht="15.75">
      <c r="A118" s="126"/>
    </row>
    <row r="119" spans="1:12" s="32" customFormat="1" ht="15.75">
      <c r="A119" s="126"/>
    </row>
    <row r="120" spans="1:12" s="32" customFormat="1" ht="16.5" hidden="1" thickBot="1">
      <c r="A120" s="126"/>
      <c r="D120" s="141"/>
    </row>
    <row r="121" spans="1:12" s="72" customFormat="1" ht="15.75" hidden="1">
      <c r="A121" s="142" t="s">
        <v>306</v>
      </c>
      <c r="B121" s="32"/>
      <c r="C121" s="32"/>
      <c r="D121" s="32">
        <v>1</v>
      </c>
      <c r="F121" s="143"/>
      <c r="G121" s="32"/>
    </row>
    <row r="122" spans="1:12" s="72" customFormat="1" ht="15.75" hidden="1">
      <c r="A122" s="144"/>
      <c r="B122" s="32"/>
      <c r="C122" s="32"/>
      <c r="D122" s="32">
        <v>2</v>
      </c>
      <c r="G122" s="355"/>
      <c r="H122" s="355"/>
      <c r="I122" s="355"/>
      <c r="J122" s="355"/>
      <c r="K122" s="355"/>
      <c r="L122" s="355"/>
    </row>
    <row r="123" spans="1:12" s="72" customFormat="1" ht="22.5" hidden="1" customHeight="1" thickBot="1">
      <c r="A123" s="145" t="s">
        <v>307</v>
      </c>
      <c r="B123" s="32"/>
      <c r="C123" s="32"/>
      <c r="D123" s="32">
        <v>3</v>
      </c>
      <c r="F123" s="146"/>
      <c r="G123" s="346"/>
      <c r="H123" s="346"/>
      <c r="I123" s="346"/>
      <c r="J123" s="346"/>
      <c r="K123" s="346"/>
      <c r="L123" s="346"/>
    </row>
    <row r="124" spans="1:12" s="72" customFormat="1" ht="16.5" hidden="1" thickBot="1">
      <c r="A124" s="74"/>
      <c r="B124" s="32"/>
      <c r="C124" s="32"/>
      <c r="D124" s="32"/>
      <c r="F124" s="146"/>
      <c r="G124" s="346"/>
      <c r="H124" s="346"/>
      <c r="I124" s="346"/>
      <c r="J124" s="346"/>
      <c r="K124" s="346"/>
      <c r="L124" s="346"/>
    </row>
    <row r="125" spans="1:12" s="72" customFormat="1" ht="30" hidden="1" customHeight="1">
      <c r="A125" s="142" t="s">
        <v>308</v>
      </c>
      <c r="B125" s="32"/>
      <c r="C125" s="32"/>
      <c r="D125" s="32"/>
      <c r="F125" s="146"/>
      <c r="G125" s="346"/>
      <c r="H125" s="346"/>
      <c r="I125" s="346"/>
      <c r="J125" s="346"/>
      <c r="K125" s="346"/>
      <c r="L125" s="346"/>
    </row>
    <row r="126" spans="1:12" s="72" customFormat="1" ht="15.75" hidden="1">
      <c r="A126" s="144" t="s">
        <v>130</v>
      </c>
      <c r="B126" s="32"/>
      <c r="C126" s="32"/>
      <c r="D126" s="32"/>
      <c r="F126" s="146"/>
      <c r="G126" s="346"/>
      <c r="H126" s="346"/>
      <c r="I126" s="346"/>
      <c r="J126" s="346"/>
      <c r="K126" s="346"/>
      <c r="L126" s="346"/>
    </row>
    <row r="127" spans="1:12" s="72" customFormat="1" ht="30.75" hidden="1" customHeight="1" thickBot="1">
      <c r="A127" s="145" t="s">
        <v>309</v>
      </c>
      <c r="B127" s="32"/>
      <c r="C127" s="32"/>
      <c r="D127" s="32"/>
      <c r="F127" s="146"/>
      <c r="G127" s="346"/>
      <c r="H127" s="346"/>
      <c r="I127" s="346"/>
      <c r="J127" s="346"/>
      <c r="K127" s="346"/>
      <c r="L127" s="346"/>
    </row>
    <row r="128" spans="1:12" s="72" customFormat="1" ht="48" hidden="1" customHeight="1">
      <c r="A128" s="74"/>
      <c r="B128" s="32"/>
      <c r="C128" s="32"/>
      <c r="D128" s="32"/>
      <c r="F128" s="146"/>
      <c r="G128" s="346"/>
      <c r="H128" s="346"/>
      <c r="I128" s="346"/>
      <c r="J128" s="346"/>
      <c r="K128" s="346"/>
      <c r="L128" s="346"/>
    </row>
    <row r="129" spans="1:12" s="72" customFormat="1" ht="46.5" hidden="1" customHeight="1">
      <c r="A129" s="74"/>
      <c r="B129" s="72" t="s">
        <v>310</v>
      </c>
      <c r="C129" s="32"/>
      <c r="D129" s="32"/>
      <c r="F129" s="146"/>
      <c r="G129" s="346"/>
      <c r="H129" s="346"/>
      <c r="I129" s="346"/>
      <c r="J129" s="346"/>
      <c r="K129" s="346"/>
      <c r="L129" s="346"/>
    </row>
    <row r="130" spans="1:12" s="72" customFormat="1" ht="61.5" hidden="1" customHeight="1">
      <c r="A130" s="147" t="s">
        <v>21</v>
      </c>
      <c r="B130" s="148" t="s">
        <v>311</v>
      </c>
      <c r="C130" s="149" t="s">
        <v>312</v>
      </c>
      <c r="D130" s="32"/>
      <c r="F130" s="146"/>
      <c r="G130" s="346"/>
      <c r="H130" s="346"/>
      <c r="I130" s="346"/>
      <c r="J130" s="346"/>
      <c r="K130" s="346"/>
      <c r="L130" s="346"/>
    </row>
    <row r="131" spans="1:12" s="154" customFormat="1" ht="69" hidden="1" customHeight="1">
      <c r="A131" s="150">
        <v>1</v>
      </c>
      <c r="B131" s="151"/>
      <c r="C131" s="152" t="s">
        <v>313</v>
      </c>
      <c r="D131" s="153"/>
      <c r="F131" s="146"/>
      <c r="G131" s="346"/>
      <c r="H131" s="346"/>
      <c r="I131" s="346"/>
      <c r="J131" s="346"/>
      <c r="K131" s="346"/>
      <c r="L131" s="346"/>
    </row>
    <row r="132" spans="1:12" s="154" customFormat="1" ht="53.25" hidden="1" customHeight="1">
      <c r="A132" s="150">
        <v>2</v>
      </c>
      <c r="B132" s="151"/>
      <c r="C132" s="152" t="s">
        <v>314</v>
      </c>
      <c r="D132" s="153"/>
      <c r="F132" s="146"/>
      <c r="G132" s="346"/>
      <c r="H132" s="346"/>
      <c r="I132" s="346"/>
      <c r="J132" s="346"/>
      <c r="K132" s="346"/>
      <c r="L132" s="346"/>
    </row>
    <row r="133" spans="1:12" s="72" customFormat="1" ht="51" hidden="1" customHeight="1">
      <c r="A133" s="155"/>
      <c r="B133" s="151"/>
      <c r="C133" s="156"/>
      <c r="D133" s="32"/>
      <c r="F133" s="146"/>
      <c r="G133" s="346"/>
      <c r="H133" s="346"/>
      <c r="I133" s="346"/>
      <c r="J133" s="346"/>
      <c r="K133" s="346"/>
      <c r="L133" s="346"/>
    </row>
    <row r="134" spans="1:12" s="72" customFormat="1" ht="62.25" hidden="1" customHeight="1">
      <c r="A134" s="74"/>
      <c r="D134" s="32"/>
      <c r="F134" s="146"/>
      <c r="G134" s="346"/>
      <c r="H134" s="346"/>
      <c r="I134" s="346"/>
      <c r="J134" s="346"/>
      <c r="K134" s="346"/>
      <c r="L134" s="346"/>
    </row>
    <row r="135" spans="1:12" s="32" customFormat="1" ht="95.25" hidden="1" customHeight="1">
      <c r="A135" s="74">
        <v>1</v>
      </c>
      <c r="B135" s="157" t="s">
        <v>315</v>
      </c>
      <c r="C135" s="158" t="s">
        <v>316</v>
      </c>
      <c r="F135" s="146"/>
      <c r="G135" s="346"/>
      <c r="H135" s="346"/>
      <c r="I135" s="346"/>
      <c r="J135" s="346"/>
      <c r="K135" s="346"/>
      <c r="L135" s="346"/>
    </row>
    <row r="136" spans="1:12" s="32" customFormat="1" ht="41.25" hidden="1" customHeight="1">
      <c r="A136" s="74"/>
      <c r="B136" s="72"/>
      <c r="F136" s="146"/>
      <c r="G136" s="346"/>
      <c r="H136" s="346"/>
      <c r="I136" s="346"/>
      <c r="J136" s="346"/>
      <c r="K136" s="346"/>
      <c r="L136" s="346"/>
    </row>
    <row r="137" spans="1:12" s="32" customFormat="1" ht="15.75" hidden="1">
      <c r="A137" s="74"/>
      <c r="B137" s="72" t="s">
        <v>317</v>
      </c>
      <c r="F137" s="146"/>
      <c r="G137" s="346"/>
      <c r="H137" s="346"/>
      <c r="I137" s="346"/>
      <c r="J137" s="346"/>
      <c r="K137" s="346"/>
      <c r="L137" s="346"/>
    </row>
    <row r="138" spans="1:12" s="32" customFormat="1" ht="33.75" hidden="1" customHeight="1">
      <c r="A138" s="147" t="s">
        <v>21</v>
      </c>
      <c r="B138" s="159" t="s">
        <v>318</v>
      </c>
      <c r="C138" s="159" t="s">
        <v>312</v>
      </c>
      <c r="F138" s="146"/>
      <c r="G138" s="346"/>
      <c r="H138" s="346"/>
      <c r="I138" s="346"/>
      <c r="J138" s="346"/>
      <c r="K138" s="346"/>
      <c r="L138" s="346"/>
    </row>
    <row r="139" spans="1:12" s="32" customFormat="1" ht="15.75" hidden="1">
      <c r="A139" s="155">
        <v>1</v>
      </c>
      <c r="B139" s="156" t="s">
        <v>319</v>
      </c>
      <c r="C139" s="156" t="s">
        <v>320</v>
      </c>
      <c r="F139" s="146"/>
      <c r="G139" s="346"/>
      <c r="H139" s="346"/>
      <c r="I139" s="346"/>
      <c r="J139" s="346"/>
      <c r="K139" s="346"/>
      <c r="L139" s="346"/>
    </row>
    <row r="140" spans="1:12" s="32" customFormat="1" ht="15.75" hidden="1">
      <c r="A140" s="155">
        <v>2</v>
      </c>
      <c r="B140" s="156" t="s">
        <v>321</v>
      </c>
      <c r="C140" s="156" t="s">
        <v>322</v>
      </c>
      <c r="F140" s="146"/>
      <c r="G140" s="346"/>
      <c r="H140" s="346"/>
      <c r="I140" s="346"/>
      <c r="J140" s="346"/>
      <c r="K140" s="346"/>
      <c r="L140" s="346"/>
    </row>
    <row r="141" spans="1:12" s="32" customFormat="1" ht="15.75" hidden="1">
      <c r="A141" s="155">
        <v>3</v>
      </c>
      <c r="B141" s="156" t="s">
        <v>323</v>
      </c>
      <c r="C141" s="156" t="s">
        <v>324</v>
      </c>
      <c r="F141" s="146"/>
      <c r="G141" s="346"/>
      <c r="H141" s="346"/>
      <c r="I141" s="346"/>
      <c r="J141" s="346"/>
      <c r="K141" s="346"/>
      <c r="L141" s="346"/>
    </row>
    <row r="142" spans="1:12" s="32" customFormat="1" ht="15.75" hidden="1">
      <c r="A142" s="155">
        <v>4</v>
      </c>
      <c r="B142" s="156" t="s">
        <v>325</v>
      </c>
      <c r="C142" s="156" t="s">
        <v>326</v>
      </c>
      <c r="F142" s="140"/>
    </row>
    <row r="143" spans="1:12" s="32" customFormat="1" ht="15.75" hidden="1">
      <c r="A143" s="155">
        <v>5</v>
      </c>
      <c r="B143" s="156" t="s">
        <v>327</v>
      </c>
      <c r="C143" s="156" t="s">
        <v>328</v>
      </c>
      <c r="F143" s="140"/>
    </row>
    <row r="144" spans="1:12" s="32" customFormat="1" ht="15.75" hidden="1">
      <c r="A144" s="155">
        <v>6</v>
      </c>
      <c r="B144" s="156" t="s">
        <v>329</v>
      </c>
      <c r="C144" s="156" t="s">
        <v>330</v>
      </c>
      <c r="F144" s="140"/>
    </row>
    <row r="145" spans="1:3" s="32" customFormat="1" ht="15.75" hidden="1">
      <c r="A145" s="155">
        <v>7</v>
      </c>
      <c r="B145" s="156" t="s">
        <v>331</v>
      </c>
      <c r="C145" s="156" t="s">
        <v>332</v>
      </c>
    </row>
    <row r="146" spans="1:3" s="32" customFormat="1" ht="15.75" hidden="1">
      <c r="A146" s="155">
        <v>8</v>
      </c>
      <c r="B146" s="156" t="s">
        <v>333</v>
      </c>
      <c r="C146" s="156" t="s">
        <v>334</v>
      </c>
    </row>
    <row r="147" spans="1:3" s="32" customFormat="1" ht="15.75" hidden="1">
      <c r="A147" s="155">
        <v>9</v>
      </c>
      <c r="B147" s="156" t="s">
        <v>335</v>
      </c>
      <c r="C147" s="156" t="s">
        <v>336</v>
      </c>
    </row>
    <row r="148" spans="1:3" s="32" customFormat="1" ht="15.75" hidden="1">
      <c r="A148" s="155">
        <v>10</v>
      </c>
      <c r="B148" s="156" t="s">
        <v>337</v>
      </c>
      <c r="C148" s="156" t="s">
        <v>338</v>
      </c>
    </row>
    <row r="149" spans="1:3" s="32" customFormat="1" ht="15.75" hidden="1">
      <c r="A149" s="155">
        <v>11</v>
      </c>
      <c r="B149" s="156" t="s">
        <v>339</v>
      </c>
      <c r="C149" s="156" t="s">
        <v>340</v>
      </c>
    </row>
    <row r="150" spans="1:3" s="32" customFormat="1" ht="15.75" hidden="1">
      <c r="A150" s="155">
        <v>12</v>
      </c>
      <c r="B150" s="156" t="s">
        <v>341</v>
      </c>
      <c r="C150" s="156" t="s">
        <v>342</v>
      </c>
    </row>
    <row r="151" spans="1:3" s="32" customFormat="1" ht="15.75" hidden="1">
      <c r="A151" s="155">
        <v>13</v>
      </c>
      <c r="B151" s="156" t="s">
        <v>343</v>
      </c>
      <c r="C151" s="156" t="s">
        <v>344</v>
      </c>
    </row>
    <row r="152" spans="1:3" s="32" customFormat="1" ht="15.75" hidden="1">
      <c r="A152" s="155">
        <v>14</v>
      </c>
      <c r="B152" s="156" t="s">
        <v>345</v>
      </c>
      <c r="C152" s="156" t="s">
        <v>346</v>
      </c>
    </row>
    <row r="153" spans="1:3" s="32" customFormat="1" ht="15.75" hidden="1">
      <c r="A153" s="155">
        <v>15</v>
      </c>
      <c r="B153" s="156" t="s">
        <v>347</v>
      </c>
      <c r="C153" s="156" t="s">
        <v>348</v>
      </c>
    </row>
    <row r="154" spans="1:3" s="32" customFormat="1" ht="15.75" hidden="1">
      <c r="A154" s="155">
        <v>16</v>
      </c>
      <c r="B154" s="156" t="s">
        <v>349</v>
      </c>
      <c r="C154" s="156" t="s">
        <v>350</v>
      </c>
    </row>
    <row r="155" spans="1:3" s="32" customFormat="1" ht="15.75" hidden="1">
      <c r="A155" s="155">
        <v>17</v>
      </c>
      <c r="B155" s="156" t="s">
        <v>351</v>
      </c>
      <c r="C155" s="156" t="s">
        <v>352</v>
      </c>
    </row>
    <row r="156" spans="1:3" s="32" customFormat="1" ht="15.75" hidden="1">
      <c r="A156" s="160"/>
      <c r="B156" s="161"/>
      <c r="C156" s="161"/>
    </row>
    <row r="157" spans="1:3" s="32" customFormat="1" ht="15.75" hidden="1">
      <c r="A157" s="160"/>
      <c r="B157" s="161"/>
      <c r="C157" s="161"/>
    </row>
    <row r="158" spans="1:3" s="32" customFormat="1" ht="15.75" hidden="1">
      <c r="A158" s="160"/>
      <c r="B158" s="161"/>
      <c r="C158" s="161"/>
    </row>
    <row r="159" spans="1:3" s="32" customFormat="1" ht="15.75" hidden="1">
      <c r="A159" s="126"/>
      <c r="B159" s="32" t="s">
        <v>353</v>
      </c>
    </row>
    <row r="160" spans="1:3" s="32" customFormat="1" ht="31.5" hidden="1">
      <c r="A160" s="147" t="s">
        <v>21</v>
      </c>
      <c r="B160" s="162" t="s">
        <v>354</v>
      </c>
      <c r="C160" s="149" t="s">
        <v>312</v>
      </c>
    </row>
    <row r="161" spans="1:6" s="32" customFormat="1" ht="47.25" hidden="1">
      <c r="A161" s="163">
        <v>1</v>
      </c>
      <c r="B161" s="164" t="s">
        <v>377</v>
      </c>
      <c r="C161" s="165" t="s">
        <v>355</v>
      </c>
    </row>
    <row r="162" spans="1:6" s="32" customFormat="1" ht="15.75" hidden="1">
      <c r="A162" s="163">
        <v>2</v>
      </c>
      <c r="B162" s="164"/>
      <c r="C162" s="165" t="s">
        <v>356</v>
      </c>
    </row>
    <row r="163" spans="1:6" s="32" customFormat="1" ht="45.75" hidden="1" customHeight="1">
      <c r="A163" s="163">
        <v>3</v>
      </c>
      <c r="B163" s="164"/>
      <c r="C163" s="165" t="s">
        <v>357</v>
      </c>
    </row>
    <row r="164" spans="1:6" s="32" customFormat="1" ht="15.75" hidden="1">
      <c r="A164" s="163">
        <v>4</v>
      </c>
      <c r="B164" s="164"/>
      <c r="C164" s="165" t="s">
        <v>358</v>
      </c>
    </row>
    <row r="165" spans="1:6" s="32" customFormat="1" ht="15.75" hidden="1">
      <c r="A165" s="163">
        <v>5</v>
      </c>
      <c r="B165" s="164"/>
      <c r="C165" s="165" t="s">
        <v>359</v>
      </c>
    </row>
    <row r="166" spans="1:6" s="32" customFormat="1" ht="15.75" hidden="1">
      <c r="A166" s="163">
        <v>6</v>
      </c>
      <c r="B166" s="164"/>
      <c r="C166" s="165" t="s">
        <v>360</v>
      </c>
    </row>
    <row r="167" spans="1:6" s="32" customFormat="1" ht="104.25" hidden="1" customHeight="1">
      <c r="A167" s="163">
        <v>7</v>
      </c>
      <c r="B167" s="164"/>
      <c r="C167" s="165" t="s">
        <v>361</v>
      </c>
    </row>
    <row r="168" spans="1:6" s="72" customFormat="1" ht="15.75" hidden="1">
      <c r="A168" s="74"/>
      <c r="C168" s="32"/>
      <c r="D168" s="32"/>
      <c r="F168" s="32"/>
    </row>
    <row r="169" spans="1:6" s="72" customFormat="1" ht="15.75" hidden="1">
      <c r="A169" s="74"/>
      <c r="C169" s="32"/>
      <c r="D169" s="32"/>
      <c r="F169" s="32"/>
    </row>
    <row r="170" spans="1:6" s="72" customFormat="1" ht="15.75" hidden="1">
      <c r="A170" s="74"/>
      <c r="C170" s="32"/>
      <c r="D170" s="32"/>
      <c r="F170" s="32"/>
    </row>
    <row r="171" spans="1:6" s="72" customFormat="1" ht="15.75" hidden="1">
      <c r="A171" s="74"/>
      <c r="C171" s="32"/>
      <c r="D171" s="32"/>
      <c r="F171" s="32"/>
    </row>
    <row r="172" spans="1:6" s="72" customFormat="1" ht="15.75" hidden="1">
      <c r="A172" s="74"/>
      <c r="C172" s="32"/>
      <c r="D172" s="32"/>
      <c r="F172" s="32"/>
    </row>
    <row r="173" spans="1:6" s="72" customFormat="1" ht="15.75" hidden="1">
      <c r="A173" s="74"/>
      <c r="C173" s="32"/>
      <c r="D173" s="32"/>
      <c r="F173" s="146"/>
    </row>
    <row r="174" spans="1:6" s="72" customFormat="1" ht="15.75" hidden="1">
      <c r="A174" s="74"/>
      <c r="C174" s="32"/>
      <c r="D174" s="32"/>
    </row>
    <row r="175" spans="1:6" s="72" customFormat="1" ht="15.75" hidden="1">
      <c r="A175" s="74"/>
      <c r="C175" s="32"/>
      <c r="D175" s="32"/>
    </row>
    <row r="176" spans="1:6" s="72" customFormat="1" ht="15.75" hidden="1">
      <c r="A176" s="74"/>
      <c r="C176" s="32"/>
      <c r="D176" s="32"/>
    </row>
    <row r="177" spans="1:4" s="72" customFormat="1" ht="15.75" hidden="1">
      <c r="A177" s="74"/>
      <c r="C177" s="32"/>
      <c r="D177" s="32"/>
    </row>
    <row r="178" spans="1:4" s="72" customFormat="1" ht="15.75" hidden="1">
      <c r="A178" s="74"/>
      <c r="C178" s="32"/>
      <c r="D178" s="32"/>
    </row>
    <row r="179" spans="1:4" s="72" customFormat="1" ht="15.75" hidden="1">
      <c r="A179" s="74"/>
      <c r="C179" s="32"/>
      <c r="D179" s="32"/>
    </row>
    <row r="180" spans="1:4" s="72" customFormat="1" hidden="1">
      <c r="A180" s="74"/>
    </row>
    <row r="181" spans="1:4" s="72" customFormat="1" hidden="1">
      <c r="A181" s="74"/>
    </row>
    <row r="182" spans="1:4" s="72" customFormat="1" hidden="1">
      <c r="A182" s="74"/>
    </row>
    <row r="183" spans="1:4" s="72" customFormat="1" hidden="1">
      <c r="A183" s="74"/>
    </row>
    <row r="184" spans="1:4" s="72" customFormat="1" hidden="1">
      <c r="A184" s="74"/>
    </row>
    <row r="185" spans="1:4" s="72" customFormat="1" hidden="1">
      <c r="A185" s="74"/>
    </row>
    <row r="186" spans="1:4" s="72" customFormat="1" hidden="1">
      <c r="A186" s="74"/>
    </row>
    <row r="187" spans="1:4" s="72" customFormat="1" hidden="1">
      <c r="A187" s="74"/>
    </row>
    <row r="188" spans="1:4" s="72" customFormat="1" hidden="1">
      <c r="A188" s="74"/>
    </row>
    <row r="189" spans="1:4" s="72" customFormat="1" hidden="1">
      <c r="A189" s="74"/>
    </row>
    <row r="190" spans="1:4" s="72" customFormat="1" hidden="1">
      <c r="A190" s="74"/>
    </row>
    <row r="191" spans="1:4" s="72" customFormat="1" hidden="1">
      <c r="A191" s="74"/>
    </row>
    <row r="192" spans="1:4" s="72" customFormat="1" hidden="1">
      <c r="A192" s="74"/>
    </row>
    <row r="193" spans="1:1" s="72" customFormat="1" hidden="1">
      <c r="A193" s="74"/>
    </row>
    <row r="194" spans="1:1" s="72" customFormat="1" hidden="1">
      <c r="A194" s="74"/>
    </row>
    <row r="195" spans="1:1" s="72" customFormat="1" hidden="1">
      <c r="A195" s="74"/>
    </row>
    <row r="196" spans="1:1" s="72" customFormat="1" hidden="1">
      <c r="A196" s="74"/>
    </row>
    <row r="197" spans="1:1" s="72" customFormat="1" hidden="1">
      <c r="A197" s="74"/>
    </row>
    <row r="198" spans="1:1" s="72" customFormat="1" hidden="1">
      <c r="A198" s="74"/>
    </row>
    <row r="199" spans="1:1" s="72" customFormat="1" hidden="1">
      <c r="A199" s="74"/>
    </row>
    <row r="200" spans="1:1" s="72" customFormat="1" hidden="1">
      <c r="A200" s="74"/>
    </row>
    <row r="201" spans="1:1" s="72" customFormat="1" hidden="1">
      <c r="A201" s="74"/>
    </row>
    <row r="202" spans="1:1" s="72" customFormat="1" hidden="1">
      <c r="A202" s="74"/>
    </row>
    <row r="203" spans="1:1" s="72" customFormat="1" hidden="1">
      <c r="A203" s="74"/>
    </row>
    <row r="204" spans="1:1" s="72" customFormat="1" hidden="1">
      <c r="A204" s="74"/>
    </row>
    <row r="205" spans="1:1" s="72" customFormat="1" hidden="1">
      <c r="A205" s="74"/>
    </row>
    <row r="206" spans="1:1" s="72" customFormat="1" hidden="1">
      <c r="A206" s="74"/>
    </row>
    <row r="207" spans="1:1" s="72" customFormat="1" hidden="1">
      <c r="A207" s="74"/>
    </row>
    <row r="208" spans="1:1" s="72" customFormat="1" hidden="1">
      <c r="A208" s="74"/>
    </row>
    <row r="209" spans="1:1" s="72" customFormat="1" hidden="1">
      <c r="A209" s="74"/>
    </row>
    <row r="210" spans="1:1" s="72" customFormat="1" hidden="1">
      <c r="A210" s="74"/>
    </row>
    <row r="211" spans="1:1" s="72" customFormat="1" hidden="1">
      <c r="A211" s="74"/>
    </row>
    <row r="212" spans="1:1" s="72" customFormat="1" hidden="1">
      <c r="A212" s="74"/>
    </row>
    <row r="213" spans="1:1" s="72" customFormat="1" hidden="1">
      <c r="A213" s="74"/>
    </row>
    <row r="214" spans="1:1" s="72" customFormat="1" hidden="1">
      <c r="A214" s="74"/>
    </row>
    <row r="215" spans="1:1" s="72" customFormat="1" hidden="1">
      <c r="A215" s="74"/>
    </row>
    <row r="216" spans="1:1" s="72" customFormat="1" hidden="1">
      <c r="A216" s="74"/>
    </row>
    <row r="217" spans="1:1" s="72" customFormat="1" hidden="1">
      <c r="A217" s="74"/>
    </row>
    <row r="218" spans="1:1" s="72" customFormat="1" hidden="1">
      <c r="A218" s="74"/>
    </row>
    <row r="219" spans="1:1" s="72" customFormat="1" hidden="1">
      <c r="A219" s="74"/>
    </row>
    <row r="220" spans="1:1" s="72" customFormat="1" hidden="1">
      <c r="A220" s="74"/>
    </row>
    <row r="221" spans="1:1" s="72" customFormat="1" hidden="1">
      <c r="A221" s="74"/>
    </row>
    <row r="222" spans="1:1" s="72" customFormat="1" hidden="1">
      <c r="A222" s="74"/>
    </row>
    <row r="223" spans="1:1" s="72" customFormat="1" hidden="1">
      <c r="A223" s="74"/>
    </row>
    <row r="224" spans="1:1" s="72" customFormat="1" hidden="1">
      <c r="A224" s="74"/>
    </row>
    <row r="225" spans="1:1" s="72" customFormat="1" hidden="1">
      <c r="A225" s="74"/>
    </row>
    <row r="226" spans="1:1" s="72" customFormat="1" hidden="1">
      <c r="A226" s="74"/>
    </row>
    <row r="227" spans="1:1" s="72" customFormat="1" hidden="1">
      <c r="A227" s="74"/>
    </row>
    <row r="228" spans="1:1" s="72" customFormat="1" hidden="1">
      <c r="A228" s="74"/>
    </row>
    <row r="229" spans="1:1" s="72" customFormat="1" hidden="1">
      <c r="A229" s="74"/>
    </row>
    <row r="230" spans="1:1" s="72" customFormat="1" hidden="1">
      <c r="A230" s="74"/>
    </row>
    <row r="231" spans="1:1" s="72" customFormat="1" hidden="1">
      <c r="A231" s="74"/>
    </row>
    <row r="232" spans="1:1" s="72" customFormat="1" hidden="1">
      <c r="A232" s="74"/>
    </row>
    <row r="233" spans="1:1" s="72" customFormat="1" hidden="1">
      <c r="A233" s="74"/>
    </row>
    <row r="234" spans="1:1" s="72" customFormat="1" hidden="1">
      <c r="A234" s="74"/>
    </row>
    <row r="235" spans="1:1" s="72" customFormat="1" hidden="1">
      <c r="A235" s="74"/>
    </row>
    <row r="236" spans="1:1" s="72" customFormat="1" hidden="1">
      <c r="A236" s="74"/>
    </row>
    <row r="237" spans="1:1" s="72" customFormat="1" hidden="1">
      <c r="A237" s="74"/>
    </row>
    <row r="238" spans="1:1" s="72" customFormat="1" hidden="1">
      <c r="A238" s="74"/>
    </row>
    <row r="239" spans="1:1" s="72" customFormat="1" hidden="1">
      <c r="A239" s="74"/>
    </row>
    <row r="240" spans="1:1" s="72" customFormat="1" hidden="1">
      <c r="A240" s="74"/>
    </row>
    <row r="241" spans="1:1" s="72" customFormat="1" hidden="1">
      <c r="A241" s="74"/>
    </row>
    <row r="242" spans="1:1" s="72" customFormat="1" hidden="1">
      <c r="A242" s="74"/>
    </row>
    <row r="243" spans="1:1" s="72" customFormat="1" hidden="1">
      <c r="A243" s="74"/>
    </row>
    <row r="244" spans="1:1" s="72" customFormat="1" hidden="1">
      <c r="A244" s="74"/>
    </row>
    <row r="245" spans="1:1" s="72" customFormat="1" hidden="1">
      <c r="A245" s="74"/>
    </row>
    <row r="246" spans="1:1" s="72" customFormat="1" hidden="1">
      <c r="A246" s="74"/>
    </row>
    <row r="247" spans="1:1" s="72" customFormat="1" hidden="1">
      <c r="A247" s="74"/>
    </row>
    <row r="248" spans="1:1" s="72" customFormat="1" hidden="1">
      <c r="A248" s="74"/>
    </row>
    <row r="249" spans="1:1" s="72" customFormat="1" hidden="1">
      <c r="A249" s="74"/>
    </row>
    <row r="250" spans="1:1" s="72" customFormat="1" hidden="1">
      <c r="A250" s="74"/>
    </row>
    <row r="251" spans="1:1" s="72" customFormat="1" hidden="1">
      <c r="A251" s="74"/>
    </row>
    <row r="252" spans="1:1" s="72" customFormat="1" hidden="1">
      <c r="A252" s="74"/>
    </row>
    <row r="253" spans="1:1" s="72" customFormat="1" hidden="1">
      <c r="A253" s="74"/>
    </row>
    <row r="254" spans="1:1" s="72" customFormat="1" hidden="1">
      <c r="A254" s="74"/>
    </row>
    <row r="255" spans="1:1" s="72" customFormat="1" hidden="1">
      <c r="A255" s="74"/>
    </row>
    <row r="256" spans="1:1" s="72" customFormat="1" hidden="1">
      <c r="A256" s="74"/>
    </row>
    <row r="257" spans="1:1" s="72" customFormat="1" hidden="1">
      <c r="A257" s="74"/>
    </row>
    <row r="258" spans="1:1" s="72" customFormat="1" hidden="1">
      <c r="A258" s="74"/>
    </row>
    <row r="259" spans="1:1" s="72" customFormat="1" hidden="1">
      <c r="A259" s="74"/>
    </row>
    <row r="260" spans="1:1" s="72" customFormat="1" hidden="1">
      <c r="A260" s="74"/>
    </row>
    <row r="261" spans="1:1" s="72" customFormat="1" hidden="1">
      <c r="A261" s="74"/>
    </row>
    <row r="262" spans="1:1" s="72" customFormat="1" hidden="1">
      <c r="A262" s="74"/>
    </row>
    <row r="263" spans="1:1" s="72" customFormat="1" hidden="1">
      <c r="A263" s="74"/>
    </row>
    <row r="264" spans="1:1" s="72" customFormat="1" hidden="1">
      <c r="A264" s="74"/>
    </row>
    <row r="265" spans="1:1" s="72" customFormat="1" hidden="1">
      <c r="A265" s="74"/>
    </row>
    <row r="266" spans="1:1" s="72" customFormat="1" hidden="1">
      <c r="A266" s="74"/>
    </row>
    <row r="267" spans="1:1" s="72" customFormat="1" hidden="1">
      <c r="A267" s="74"/>
    </row>
    <row r="268" spans="1:1" s="72" customFormat="1" hidden="1">
      <c r="A268" s="74"/>
    </row>
    <row r="269" spans="1:1" s="72" customFormat="1" hidden="1">
      <c r="A269" s="74"/>
    </row>
    <row r="270" spans="1:1" s="72" customFormat="1" hidden="1">
      <c r="A270" s="74"/>
    </row>
    <row r="271" spans="1:1" s="72" customFormat="1" hidden="1">
      <c r="A271" s="74"/>
    </row>
    <row r="272" spans="1:1" s="72" customFormat="1" hidden="1">
      <c r="A272" s="74"/>
    </row>
    <row r="273" spans="1:1" s="72" customFormat="1" hidden="1">
      <c r="A273" s="74"/>
    </row>
    <row r="274" spans="1:1" s="72" customFormat="1" hidden="1">
      <c r="A274" s="74"/>
    </row>
    <row r="275" spans="1:1" s="72" customFormat="1" hidden="1">
      <c r="A275" s="74"/>
    </row>
    <row r="276" spans="1:1" s="72" customFormat="1" hidden="1">
      <c r="A276" s="74"/>
    </row>
    <row r="277" spans="1:1" s="72" customFormat="1" hidden="1">
      <c r="A277" s="74"/>
    </row>
    <row r="278" spans="1:1" s="72" customFormat="1" hidden="1">
      <c r="A278" s="74"/>
    </row>
    <row r="279" spans="1:1" s="72" customFormat="1" hidden="1">
      <c r="A279" s="74"/>
    </row>
    <row r="280" spans="1:1" s="72" customFormat="1" hidden="1">
      <c r="A280" s="74"/>
    </row>
    <row r="281" spans="1:1" s="72" customFormat="1" hidden="1">
      <c r="A281" s="74"/>
    </row>
    <row r="282" spans="1:1" s="72" customFormat="1" hidden="1">
      <c r="A282" s="74"/>
    </row>
    <row r="283" spans="1:1" s="72" customFormat="1" hidden="1">
      <c r="A283" s="74"/>
    </row>
    <row r="284" spans="1:1" s="72" customFormat="1" hidden="1">
      <c r="A284" s="74"/>
    </row>
    <row r="285" spans="1:1" s="72" customFormat="1" hidden="1">
      <c r="A285" s="74"/>
    </row>
    <row r="286" spans="1:1" s="72" customFormat="1" hidden="1">
      <c r="A286" s="74"/>
    </row>
    <row r="287" spans="1:1" s="72" customFormat="1" hidden="1">
      <c r="A287" s="74"/>
    </row>
    <row r="288" spans="1:1" s="72" customFormat="1" hidden="1">
      <c r="A288" s="74"/>
    </row>
    <row r="289" spans="1:1" s="72" customFormat="1" hidden="1">
      <c r="A289" s="74"/>
    </row>
    <row r="290" spans="1:1" s="72" customFormat="1" hidden="1">
      <c r="A290" s="74"/>
    </row>
    <row r="291" spans="1:1" s="72" customFormat="1" hidden="1">
      <c r="A291" s="74"/>
    </row>
    <row r="292" spans="1:1" s="72" customFormat="1" hidden="1">
      <c r="A292" s="74"/>
    </row>
    <row r="293" spans="1:1" s="72" customFormat="1" hidden="1">
      <c r="A293" s="74"/>
    </row>
    <row r="294" spans="1:1" s="72" customFormat="1" hidden="1">
      <c r="A294" s="74"/>
    </row>
    <row r="295" spans="1:1" s="72" customFormat="1" hidden="1">
      <c r="A295" s="74"/>
    </row>
    <row r="296" spans="1:1" s="72" customFormat="1" hidden="1">
      <c r="A296" s="74"/>
    </row>
    <row r="297" spans="1:1" s="72" customFormat="1" hidden="1">
      <c r="A297" s="74"/>
    </row>
    <row r="298" spans="1:1" s="72" customFormat="1" hidden="1">
      <c r="A298" s="74"/>
    </row>
    <row r="299" spans="1:1" s="72" customFormat="1" hidden="1">
      <c r="A299" s="74"/>
    </row>
    <row r="300" spans="1:1" s="72" customFormat="1">
      <c r="A300" s="74"/>
    </row>
    <row r="301" spans="1:1" s="72" customFormat="1">
      <c r="A301" s="74"/>
    </row>
    <row r="302" spans="1:1" s="72" customFormat="1">
      <c r="A302" s="74"/>
    </row>
    <row r="303" spans="1:1" s="72" customFormat="1">
      <c r="A303" s="74"/>
    </row>
    <row r="304" spans="1:1" s="72" customFormat="1">
      <c r="A304" s="74"/>
    </row>
    <row r="305" spans="1:1" s="72" customFormat="1">
      <c r="A305" s="74"/>
    </row>
    <row r="306" spans="1:1" s="72" customFormat="1">
      <c r="A306" s="74"/>
    </row>
    <row r="307" spans="1:1" s="72" customFormat="1">
      <c r="A307" s="74"/>
    </row>
    <row r="308" spans="1:1" s="72" customFormat="1">
      <c r="A308" s="74"/>
    </row>
    <row r="309" spans="1:1" s="72" customFormat="1">
      <c r="A309" s="74"/>
    </row>
    <row r="310" spans="1:1" s="72" customFormat="1">
      <c r="A310" s="74"/>
    </row>
    <row r="311" spans="1:1" s="72" customFormat="1">
      <c r="A311" s="74"/>
    </row>
    <row r="312" spans="1:1" s="72" customFormat="1">
      <c r="A312" s="74"/>
    </row>
    <row r="313" spans="1:1" s="72" customFormat="1">
      <c r="A313" s="74"/>
    </row>
    <row r="314" spans="1:1" s="72" customFormat="1">
      <c r="A314" s="74"/>
    </row>
    <row r="315" spans="1:1" s="72" customFormat="1">
      <c r="A315" s="74"/>
    </row>
    <row r="316" spans="1:1" s="72" customFormat="1">
      <c r="A316" s="74"/>
    </row>
    <row r="317" spans="1:1" s="72" customFormat="1">
      <c r="A317" s="74"/>
    </row>
    <row r="318" spans="1:1" s="72" customFormat="1">
      <c r="A318" s="74"/>
    </row>
    <row r="319" spans="1:1" s="72" customFormat="1">
      <c r="A319" s="74"/>
    </row>
    <row r="320" spans="1:1" s="72" customFormat="1">
      <c r="A320" s="74"/>
    </row>
    <row r="321" spans="1:1" s="72" customFormat="1">
      <c r="A321" s="74"/>
    </row>
    <row r="322" spans="1:1" s="72" customFormat="1">
      <c r="A322" s="74"/>
    </row>
    <row r="323" spans="1:1" s="72" customFormat="1">
      <c r="A323" s="74"/>
    </row>
    <row r="324" spans="1:1" s="72" customFormat="1">
      <c r="A324" s="74"/>
    </row>
    <row r="325" spans="1:1" s="72" customFormat="1">
      <c r="A325" s="74"/>
    </row>
    <row r="326" spans="1:1" s="72" customFormat="1">
      <c r="A326" s="74"/>
    </row>
    <row r="327" spans="1:1" s="72" customFormat="1">
      <c r="A327" s="74"/>
    </row>
    <row r="328" spans="1:1" s="72" customFormat="1">
      <c r="A328" s="74"/>
    </row>
    <row r="329" spans="1:1" s="72" customFormat="1">
      <c r="A329" s="74"/>
    </row>
    <row r="330" spans="1:1" s="72" customFormat="1">
      <c r="A330" s="74"/>
    </row>
    <row r="331" spans="1:1" s="72" customFormat="1">
      <c r="A331" s="74"/>
    </row>
    <row r="332" spans="1:1" s="72" customFormat="1">
      <c r="A332" s="74"/>
    </row>
    <row r="333" spans="1:1" s="72" customFormat="1">
      <c r="A333" s="74"/>
    </row>
    <row r="334" spans="1:1" s="72" customFormat="1">
      <c r="A334" s="74"/>
    </row>
    <row r="335" spans="1:1" s="72" customFormat="1">
      <c r="A335" s="74"/>
    </row>
    <row r="336" spans="1:1" s="72" customFormat="1">
      <c r="A336" s="74"/>
    </row>
    <row r="337" spans="1:1" s="72" customFormat="1">
      <c r="A337" s="74"/>
    </row>
    <row r="338" spans="1:1" s="72" customFormat="1">
      <c r="A338" s="74"/>
    </row>
    <row r="339" spans="1:1" s="72" customFormat="1">
      <c r="A339" s="74"/>
    </row>
    <row r="340" spans="1:1" s="72" customFormat="1">
      <c r="A340" s="74"/>
    </row>
    <row r="341" spans="1:1" s="72" customFormat="1">
      <c r="A341" s="74"/>
    </row>
    <row r="342" spans="1:1" s="72" customFormat="1">
      <c r="A342" s="74"/>
    </row>
    <row r="343" spans="1:1" s="72" customFormat="1">
      <c r="A343" s="74"/>
    </row>
    <row r="344" spans="1:1" s="72" customFormat="1">
      <c r="A344" s="74"/>
    </row>
    <row r="345" spans="1:1" s="72" customFormat="1">
      <c r="A345" s="74"/>
    </row>
    <row r="346" spans="1:1" s="72" customFormat="1">
      <c r="A346" s="74"/>
    </row>
    <row r="347" spans="1:1" s="72" customFormat="1">
      <c r="A347" s="74"/>
    </row>
    <row r="348" spans="1:1" s="72" customFormat="1">
      <c r="A348" s="74"/>
    </row>
    <row r="349" spans="1:1" s="72" customFormat="1">
      <c r="A349" s="74"/>
    </row>
    <row r="350" spans="1:1" s="72" customFormat="1">
      <c r="A350" s="74"/>
    </row>
  </sheetData>
  <sheetProtection algorithmName="SHA-512" hashValue="VjJyHf6lPCM6N/gPXJRJCDnqMZQGTtF9FRBneRp3tP4doXmlOyDKUyhz27mpmDeeRDITosCXVAve1r9nab3MeQ==" saltValue="fim3+wA5jT3k6TLucig6qw==" spinCount="100000" sheet="1" objects="1" scenarios="1" formatCells="0" formatColumns="0" selectLockedCells="1"/>
  <mergeCells count="55">
    <mergeCell ref="G141:L141"/>
    <mergeCell ref="G130:L130"/>
    <mergeCell ref="G131:L131"/>
    <mergeCell ref="G132:L132"/>
    <mergeCell ref="G133:L133"/>
    <mergeCell ref="G134:L134"/>
    <mergeCell ref="G135:L135"/>
    <mergeCell ref="G136:L136"/>
    <mergeCell ref="G137:L137"/>
    <mergeCell ref="G138:L138"/>
    <mergeCell ref="G139:L139"/>
    <mergeCell ref="G140:L140"/>
    <mergeCell ref="G129:L129"/>
    <mergeCell ref="C92:I92"/>
    <mergeCell ref="K92:L92"/>
    <mergeCell ref="C93:I93"/>
    <mergeCell ref="K93:L93"/>
    <mergeCell ref="G122:L122"/>
    <mergeCell ref="G123:L123"/>
    <mergeCell ref="G124:L124"/>
    <mergeCell ref="G125:L125"/>
    <mergeCell ref="G126:L126"/>
    <mergeCell ref="G127:L127"/>
    <mergeCell ref="G128:L128"/>
    <mergeCell ref="K68:L68"/>
    <mergeCell ref="D69:D88"/>
    <mergeCell ref="J69:K88"/>
    <mergeCell ref="L69:L88"/>
    <mergeCell ref="A89:G89"/>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P3:P4"/>
    <mergeCell ref="Q3:Q4"/>
    <mergeCell ref="R3:R4"/>
    <mergeCell ref="S3:S4"/>
    <mergeCell ref="A1:L1"/>
    <mergeCell ref="A2:D2"/>
    <mergeCell ref="A3:A4"/>
    <mergeCell ref="G3:G4"/>
    <mergeCell ref="J3:K3"/>
    <mergeCell ref="M3:M4"/>
  </mergeCells>
  <conditionalFormatting sqref="S7:S88">
    <cfRule type="cellIs" dxfId="3" priority="4" stopIfTrue="1" operator="equal">
      <formula>"В кол. 19-23 въведете данни от втората оферта"</formula>
    </cfRule>
  </conditionalFormatting>
  <conditionalFormatting sqref="M7:M88">
    <cfRule type="cellIs" dxfId="2" priority="3" stopIfTrue="1" operator="equal">
      <formula>"В кол. 12-17 въведете данни от договора и избраната оферта"</formula>
    </cfRule>
  </conditionalFormatting>
  <conditionalFormatting sqref="X7:X88">
    <cfRule type="cellIs" dxfId="1" priority="2" stopIfTrue="1" operator="equal">
      <formula>"В кол. 25-29 въведете данни от третата оферта"</formula>
    </cfRule>
  </conditionalFormatting>
  <conditionalFormatting sqref="AC7:AC88">
    <cfRule type="cellIs" dxfId="0" priority="1" stopIfTrue="1" operator="equal">
      <formula>"Въведете дата на протокола за избор на доставчик"</formula>
    </cfRule>
  </conditionalFormatting>
  <dataValidations count="11">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3:F65572 JB65543:JB65572 SX65543:SX65572 ACT65543:ACT65572 AMP65543:AMP65572 AWL65543:AWL65572 BGH65543:BGH65572 BQD65543:BQD65572 BZZ65543:BZZ65572 CJV65543:CJV65572 CTR65543:CTR65572 DDN65543:DDN65572 DNJ65543:DNJ65572 DXF65543:DXF65572 EHB65543:EHB65572 EQX65543:EQX65572 FAT65543:FAT65572 FKP65543:FKP65572 FUL65543:FUL65572 GEH65543:GEH65572 GOD65543:GOD65572 GXZ65543:GXZ65572 HHV65543:HHV65572 HRR65543:HRR65572 IBN65543:IBN65572 ILJ65543:ILJ65572 IVF65543:IVF65572 JFB65543:JFB65572 JOX65543:JOX65572 JYT65543:JYT65572 KIP65543:KIP65572 KSL65543:KSL65572 LCH65543:LCH65572 LMD65543:LMD65572 LVZ65543:LVZ65572 MFV65543:MFV65572 MPR65543:MPR65572 MZN65543:MZN65572 NJJ65543:NJJ65572 NTF65543:NTF65572 ODB65543:ODB65572 OMX65543:OMX65572 OWT65543:OWT65572 PGP65543:PGP65572 PQL65543:PQL65572 QAH65543:QAH65572 QKD65543:QKD65572 QTZ65543:QTZ65572 RDV65543:RDV65572 RNR65543:RNR65572 RXN65543:RXN65572 SHJ65543:SHJ65572 SRF65543:SRF65572 TBB65543:TBB65572 TKX65543:TKX65572 TUT65543:TUT65572 UEP65543:UEP65572 UOL65543:UOL65572 UYH65543:UYH65572 VID65543:VID65572 VRZ65543:VRZ65572 WBV65543:WBV65572 WLR65543:WLR65572 WVN65543:WVN65572 F131079:F131108 JB131079:JB131108 SX131079:SX131108 ACT131079:ACT131108 AMP131079:AMP131108 AWL131079:AWL131108 BGH131079:BGH131108 BQD131079:BQD131108 BZZ131079:BZZ131108 CJV131079:CJV131108 CTR131079:CTR131108 DDN131079:DDN131108 DNJ131079:DNJ131108 DXF131079:DXF131108 EHB131079:EHB131108 EQX131079:EQX131108 FAT131079:FAT131108 FKP131079:FKP131108 FUL131079:FUL131108 GEH131079:GEH131108 GOD131079:GOD131108 GXZ131079:GXZ131108 HHV131079:HHV131108 HRR131079:HRR131108 IBN131079:IBN131108 ILJ131079:ILJ131108 IVF131079:IVF131108 JFB131079:JFB131108 JOX131079:JOX131108 JYT131079:JYT131108 KIP131079:KIP131108 KSL131079:KSL131108 LCH131079:LCH131108 LMD131079:LMD131108 LVZ131079:LVZ131108 MFV131079:MFV131108 MPR131079:MPR131108 MZN131079:MZN131108 NJJ131079:NJJ131108 NTF131079:NTF131108 ODB131079:ODB131108 OMX131079:OMX131108 OWT131079:OWT131108 PGP131079:PGP131108 PQL131079:PQL131108 QAH131079:QAH131108 QKD131079:QKD131108 QTZ131079:QTZ131108 RDV131079:RDV131108 RNR131079:RNR131108 RXN131079:RXN131108 SHJ131079:SHJ131108 SRF131079:SRF131108 TBB131079:TBB131108 TKX131079:TKX131108 TUT131079:TUT131108 UEP131079:UEP131108 UOL131079:UOL131108 UYH131079:UYH131108 VID131079:VID131108 VRZ131079:VRZ131108 WBV131079:WBV131108 WLR131079:WLR131108 WVN131079:WVN131108 F196615:F196644 JB196615:JB196644 SX196615:SX196644 ACT196615:ACT196644 AMP196615:AMP196644 AWL196615:AWL196644 BGH196615:BGH196644 BQD196615:BQD196644 BZZ196615:BZZ196644 CJV196615:CJV196644 CTR196615:CTR196644 DDN196615:DDN196644 DNJ196615:DNJ196644 DXF196615:DXF196644 EHB196615:EHB196644 EQX196615:EQX196644 FAT196615:FAT196644 FKP196615:FKP196644 FUL196615:FUL196644 GEH196615:GEH196644 GOD196615:GOD196644 GXZ196615:GXZ196644 HHV196615:HHV196644 HRR196615:HRR196644 IBN196615:IBN196644 ILJ196615:ILJ196644 IVF196615:IVF196644 JFB196615:JFB196644 JOX196615:JOX196644 JYT196615:JYT196644 KIP196615:KIP196644 KSL196615:KSL196644 LCH196615:LCH196644 LMD196615:LMD196644 LVZ196615:LVZ196644 MFV196615:MFV196644 MPR196615:MPR196644 MZN196615:MZN196644 NJJ196615:NJJ196644 NTF196615:NTF196644 ODB196615:ODB196644 OMX196615:OMX196644 OWT196615:OWT196644 PGP196615:PGP196644 PQL196615:PQL196644 QAH196615:QAH196644 QKD196615:QKD196644 QTZ196615:QTZ196644 RDV196615:RDV196644 RNR196615:RNR196644 RXN196615:RXN196644 SHJ196615:SHJ196644 SRF196615:SRF196644 TBB196615:TBB196644 TKX196615:TKX196644 TUT196615:TUT196644 UEP196615:UEP196644 UOL196615:UOL196644 UYH196615:UYH196644 VID196615:VID196644 VRZ196615:VRZ196644 WBV196615:WBV196644 WLR196615:WLR196644 WVN196615:WVN196644 F262151:F262180 JB262151:JB262180 SX262151:SX262180 ACT262151:ACT262180 AMP262151:AMP262180 AWL262151:AWL262180 BGH262151:BGH262180 BQD262151:BQD262180 BZZ262151:BZZ262180 CJV262151:CJV262180 CTR262151:CTR262180 DDN262151:DDN262180 DNJ262151:DNJ262180 DXF262151:DXF262180 EHB262151:EHB262180 EQX262151:EQX262180 FAT262151:FAT262180 FKP262151:FKP262180 FUL262151:FUL262180 GEH262151:GEH262180 GOD262151:GOD262180 GXZ262151:GXZ262180 HHV262151:HHV262180 HRR262151:HRR262180 IBN262151:IBN262180 ILJ262151:ILJ262180 IVF262151:IVF262180 JFB262151:JFB262180 JOX262151:JOX262180 JYT262151:JYT262180 KIP262151:KIP262180 KSL262151:KSL262180 LCH262151:LCH262180 LMD262151:LMD262180 LVZ262151:LVZ262180 MFV262151:MFV262180 MPR262151:MPR262180 MZN262151:MZN262180 NJJ262151:NJJ262180 NTF262151:NTF262180 ODB262151:ODB262180 OMX262151:OMX262180 OWT262151:OWT262180 PGP262151:PGP262180 PQL262151:PQL262180 QAH262151:QAH262180 QKD262151:QKD262180 QTZ262151:QTZ262180 RDV262151:RDV262180 RNR262151:RNR262180 RXN262151:RXN262180 SHJ262151:SHJ262180 SRF262151:SRF262180 TBB262151:TBB262180 TKX262151:TKX262180 TUT262151:TUT262180 UEP262151:UEP262180 UOL262151:UOL262180 UYH262151:UYH262180 VID262151:VID262180 VRZ262151:VRZ262180 WBV262151:WBV262180 WLR262151:WLR262180 WVN262151:WVN262180 F327687:F327716 JB327687:JB327716 SX327687:SX327716 ACT327687:ACT327716 AMP327687:AMP327716 AWL327687:AWL327716 BGH327687:BGH327716 BQD327687:BQD327716 BZZ327687:BZZ327716 CJV327687:CJV327716 CTR327687:CTR327716 DDN327687:DDN327716 DNJ327687:DNJ327716 DXF327687:DXF327716 EHB327687:EHB327716 EQX327687:EQX327716 FAT327687:FAT327716 FKP327687:FKP327716 FUL327687:FUL327716 GEH327687:GEH327716 GOD327687:GOD327716 GXZ327687:GXZ327716 HHV327687:HHV327716 HRR327687:HRR327716 IBN327687:IBN327716 ILJ327687:ILJ327716 IVF327687:IVF327716 JFB327687:JFB327716 JOX327687:JOX327716 JYT327687:JYT327716 KIP327687:KIP327716 KSL327687:KSL327716 LCH327687:LCH327716 LMD327687:LMD327716 LVZ327687:LVZ327716 MFV327687:MFV327716 MPR327687:MPR327716 MZN327687:MZN327716 NJJ327687:NJJ327716 NTF327687:NTF327716 ODB327687:ODB327716 OMX327687:OMX327716 OWT327687:OWT327716 PGP327687:PGP327716 PQL327687:PQL327716 QAH327687:QAH327716 QKD327687:QKD327716 QTZ327687:QTZ327716 RDV327687:RDV327716 RNR327687:RNR327716 RXN327687:RXN327716 SHJ327687:SHJ327716 SRF327687:SRF327716 TBB327687:TBB327716 TKX327687:TKX327716 TUT327687:TUT327716 UEP327687:UEP327716 UOL327687:UOL327716 UYH327687:UYH327716 VID327687:VID327716 VRZ327687:VRZ327716 WBV327687:WBV327716 WLR327687:WLR327716 WVN327687:WVN327716 F393223:F393252 JB393223:JB393252 SX393223:SX393252 ACT393223:ACT393252 AMP393223:AMP393252 AWL393223:AWL393252 BGH393223:BGH393252 BQD393223:BQD393252 BZZ393223:BZZ393252 CJV393223:CJV393252 CTR393223:CTR393252 DDN393223:DDN393252 DNJ393223:DNJ393252 DXF393223:DXF393252 EHB393223:EHB393252 EQX393223:EQX393252 FAT393223:FAT393252 FKP393223:FKP393252 FUL393223:FUL393252 GEH393223:GEH393252 GOD393223:GOD393252 GXZ393223:GXZ393252 HHV393223:HHV393252 HRR393223:HRR393252 IBN393223:IBN393252 ILJ393223:ILJ393252 IVF393223:IVF393252 JFB393223:JFB393252 JOX393223:JOX393252 JYT393223:JYT393252 KIP393223:KIP393252 KSL393223:KSL393252 LCH393223:LCH393252 LMD393223:LMD393252 LVZ393223:LVZ393252 MFV393223:MFV393252 MPR393223:MPR393252 MZN393223:MZN393252 NJJ393223:NJJ393252 NTF393223:NTF393252 ODB393223:ODB393252 OMX393223:OMX393252 OWT393223:OWT393252 PGP393223:PGP393252 PQL393223:PQL393252 QAH393223:QAH393252 QKD393223:QKD393252 QTZ393223:QTZ393252 RDV393223:RDV393252 RNR393223:RNR393252 RXN393223:RXN393252 SHJ393223:SHJ393252 SRF393223:SRF393252 TBB393223:TBB393252 TKX393223:TKX393252 TUT393223:TUT393252 UEP393223:UEP393252 UOL393223:UOL393252 UYH393223:UYH393252 VID393223:VID393252 VRZ393223:VRZ393252 WBV393223:WBV393252 WLR393223:WLR393252 WVN393223:WVN393252 F458759:F458788 JB458759:JB458788 SX458759:SX458788 ACT458759:ACT458788 AMP458759:AMP458788 AWL458759:AWL458788 BGH458759:BGH458788 BQD458759:BQD458788 BZZ458759:BZZ458788 CJV458759:CJV458788 CTR458759:CTR458788 DDN458759:DDN458788 DNJ458759:DNJ458788 DXF458759:DXF458788 EHB458759:EHB458788 EQX458759:EQX458788 FAT458759:FAT458788 FKP458759:FKP458788 FUL458759:FUL458788 GEH458759:GEH458788 GOD458759:GOD458788 GXZ458759:GXZ458788 HHV458759:HHV458788 HRR458759:HRR458788 IBN458759:IBN458788 ILJ458759:ILJ458788 IVF458759:IVF458788 JFB458759:JFB458788 JOX458759:JOX458788 JYT458759:JYT458788 KIP458759:KIP458788 KSL458759:KSL458788 LCH458759:LCH458788 LMD458759:LMD458788 LVZ458759:LVZ458788 MFV458759:MFV458788 MPR458759:MPR458788 MZN458759:MZN458788 NJJ458759:NJJ458788 NTF458759:NTF458788 ODB458759:ODB458788 OMX458759:OMX458788 OWT458759:OWT458788 PGP458759:PGP458788 PQL458759:PQL458788 QAH458759:QAH458788 QKD458759:QKD458788 QTZ458759:QTZ458788 RDV458759:RDV458788 RNR458759:RNR458788 RXN458759:RXN458788 SHJ458759:SHJ458788 SRF458759:SRF458788 TBB458759:TBB458788 TKX458759:TKX458788 TUT458759:TUT458788 UEP458759:UEP458788 UOL458759:UOL458788 UYH458759:UYH458788 VID458759:VID458788 VRZ458759:VRZ458788 WBV458759:WBV458788 WLR458759:WLR458788 WVN458759:WVN458788 F524295:F524324 JB524295:JB524324 SX524295:SX524324 ACT524295:ACT524324 AMP524295:AMP524324 AWL524295:AWL524324 BGH524295:BGH524324 BQD524295:BQD524324 BZZ524295:BZZ524324 CJV524295:CJV524324 CTR524295:CTR524324 DDN524295:DDN524324 DNJ524295:DNJ524324 DXF524295:DXF524324 EHB524295:EHB524324 EQX524295:EQX524324 FAT524295:FAT524324 FKP524295:FKP524324 FUL524295:FUL524324 GEH524295:GEH524324 GOD524295:GOD524324 GXZ524295:GXZ524324 HHV524295:HHV524324 HRR524295:HRR524324 IBN524295:IBN524324 ILJ524295:ILJ524324 IVF524295:IVF524324 JFB524295:JFB524324 JOX524295:JOX524324 JYT524295:JYT524324 KIP524295:KIP524324 KSL524295:KSL524324 LCH524295:LCH524324 LMD524295:LMD524324 LVZ524295:LVZ524324 MFV524295:MFV524324 MPR524295:MPR524324 MZN524295:MZN524324 NJJ524295:NJJ524324 NTF524295:NTF524324 ODB524295:ODB524324 OMX524295:OMX524324 OWT524295:OWT524324 PGP524295:PGP524324 PQL524295:PQL524324 QAH524295:QAH524324 QKD524295:QKD524324 QTZ524295:QTZ524324 RDV524295:RDV524324 RNR524295:RNR524324 RXN524295:RXN524324 SHJ524295:SHJ524324 SRF524295:SRF524324 TBB524295:TBB524324 TKX524295:TKX524324 TUT524295:TUT524324 UEP524295:UEP524324 UOL524295:UOL524324 UYH524295:UYH524324 VID524295:VID524324 VRZ524295:VRZ524324 WBV524295:WBV524324 WLR524295:WLR524324 WVN524295:WVN524324 F589831:F589860 JB589831:JB589860 SX589831:SX589860 ACT589831:ACT589860 AMP589831:AMP589860 AWL589831:AWL589860 BGH589831:BGH589860 BQD589831:BQD589860 BZZ589831:BZZ589860 CJV589831:CJV589860 CTR589831:CTR589860 DDN589831:DDN589860 DNJ589831:DNJ589860 DXF589831:DXF589860 EHB589831:EHB589860 EQX589831:EQX589860 FAT589831:FAT589860 FKP589831:FKP589860 FUL589831:FUL589860 GEH589831:GEH589860 GOD589831:GOD589860 GXZ589831:GXZ589860 HHV589831:HHV589860 HRR589831:HRR589860 IBN589831:IBN589860 ILJ589831:ILJ589860 IVF589831:IVF589860 JFB589831:JFB589860 JOX589831:JOX589860 JYT589831:JYT589860 KIP589831:KIP589860 KSL589831:KSL589860 LCH589831:LCH589860 LMD589831:LMD589860 LVZ589831:LVZ589860 MFV589831:MFV589860 MPR589831:MPR589860 MZN589831:MZN589860 NJJ589831:NJJ589860 NTF589831:NTF589860 ODB589831:ODB589860 OMX589831:OMX589860 OWT589831:OWT589860 PGP589831:PGP589860 PQL589831:PQL589860 QAH589831:QAH589860 QKD589831:QKD589860 QTZ589831:QTZ589860 RDV589831:RDV589860 RNR589831:RNR589860 RXN589831:RXN589860 SHJ589831:SHJ589860 SRF589831:SRF589860 TBB589831:TBB589860 TKX589831:TKX589860 TUT589831:TUT589860 UEP589831:UEP589860 UOL589831:UOL589860 UYH589831:UYH589860 VID589831:VID589860 VRZ589831:VRZ589860 WBV589831:WBV589860 WLR589831:WLR589860 WVN589831:WVN589860 F655367:F655396 JB655367:JB655396 SX655367:SX655396 ACT655367:ACT655396 AMP655367:AMP655396 AWL655367:AWL655396 BGH655367:BGH655396 BQD655367:BQD655396 BZZ655367:BZZ655396 CJV655367:CJV655396 CTR655367:CTR655396 DDN655367:DDN655396 DNJ655367:DNJ655396 DXF655367:DXF655396 EHB655367:EHB655396 EQX655367:EQX655396 FAT655367:FAT655396 FKP655367:FKP655396 FUL655367:FUL655396 GEH655367:GEH655396 GOD655367:GOD655396 GXZ655367:GXZ655396 HHV655367:HHV655396 HRR655367:HRR655396 IBN655367:IBN655396 ILJ655367:ILJ655396 IVF655367:IVF655396 JFB655367:JFB655396 JOX655367:JOX655396 JYT655367:JYT655396 KIP655367:KIP655396 KSL655367:KSL655396 LCH655367:LCH655396 LMD655367:LMD655396 LVZ655367:LVZ655396 MFV655367:MFV655396 MPR655367:MPR655396 MZN655367:MZN655396 NJJ655367:NJJ655396 NTF655367:NTF655396 ODB655367:ODB655396 OMX655367:OMX655396 OWT655367:OWT655396 PGP655367:PGP655396 PQL655367:PQL655396 QAH655367:QAH655396 QKD655367:QKD655396 QTZ655367:QTZ655396 RDV655367:RDV655396 RNR655367:RNR655396 RXN655367:RXN655396 SHJ655367:SHJ655396 SRF655367:SRF655396 TBB655367:TBB655396 TKX655367:TKX655396 TUT655367:TUT655396 UEP655367:UEP655396 UOL655367:UOL655396 UYH655367:UYH655396 VID655367:VID655396 VRZ655367:VRZ655396 WBV655367:WBV655396 WLR655367:WLR655396 WVN655367:WVN655396 F720903:F720932 JB720903:JB720932 SX720903:SX720932 ACT720903:ACT720932 AMP720903:AMP720932 AWL720903:AWL720932 BGH720903:BGH720932 BQD720903:BQD720932 BZZ720903:BZZ720932 CJV720903:CJV720932 CTR720903:CTR720932 DDN720903:DDN720932 DNJ720903:DNJ720932 DXF720903:DXF720932 EHB720903:EHB720932 EQX720903:EQX720932 FAT720903:FAT720932 FKP720903:FKP720932 FUL720903:FUL720932 GEH720903:GEH720932 GOD720903:GOD720932 GXZ720903:GXZ720932 HHV720903:HHV720932 HRR720903:HRR720932 IBN720903:IBN720932 ILJ720903:ILJ720932 IVF720903:IVF720932 JFB720903:JFB720932 JOX720903:JOX720932 JYT720903:JYT720932 KIP720903:KIP720932 KSL720903:KSL720932 LCH720903:LCH720932 LMD720903:LMD720932 LVZ720903:LVZ720932 MFV720903:MFV720932 MPR720903:MPR720932 MZN720903:MZN720932 NJJ720903:NJJ720932 NTF720903:NTF720932 ODB720903:ODB720932 OMX720903:OMX720932 OWT720903:OWT720932 PGP720903:PGP720932 PQL720903:PQL720932 QAH720903:QAH720932 QKD720903:QKD720932 QTZ720903:QTZ720932 RDV720903:RDV720932 RNR720903:RNR720932 RXN720903:RXN720932 SHJ720903:SHJ720932 SRF720903:SRF720932 TBB720903:TBB720932 TKX720903:TKX720932 TUT720903:TUT720932 UEP720903:UEP720932 UOL720903:UOL720932 UYH720903:UYH720932 VID720903:VID720932 VRZ720903:VRZ720932 WBV720903:WBV720932 WLR720903:WLR720932 WVN720903:WVN720932 F786439:F786468 JB786439:JB786468 SX786439:SX786468 ACT786439:ACT786468 AMP786439:AMP786468 AWL786439:AWL786468 BGH786439:BGH786468 BQD786439:BQD786468 BZZ786439:BZZ786468 CJV786439:CJV786468 CTR786439:CTR786468 DDN786439:DDN786468 DNJ786439:DNJ786468 DXF786439:DXF786468 EHB786439:EHB786468 EQX786439:EQX786468 FAT786439:FAT786468 FKP786439:FKP786468 FUL786439:FUL786468 GEH786439:GEH786468 GOD786439:GOD786468 GXZ786439:GXZ786468 HHV786439:HHV786468 HRR786439:HRR786468 IBN786439:IBN786468 ILJ786439:ILJ786468 IVF786439:IVF786468 JFB786439:JFB786468 JOX786439:JOX786468 JYT786439:JYT786468 KIP786439:KIP786468 KSL786439:KSL786468 LCH786439:LCH786468 LMD786439:LMD786468 LVZ786439:LVZ786468 MFV786439:MFV786468 MPR786439:MPR786468 MZN786439:MZN786468 NJJ786439:NJJ786468 NTF786439:NTF786468 ODB786439:ODB786468 OMX786439:OMX786468 OWT786439:OWT786468 PGP786439:PGP786468 PQL786439:PQL786468 QAH786439:QAH786468 QKD786439:QKD786468 QTZ786439:QTZ786468 RDV786439:RDV786468 RNR786439:RNR786468 RXN786439:RXN786468 SHJ786439:SHJ786468 SRF786439:SRF786468 TBB786439:TBB786468 TKX786439:TKX786468 TUT786439:TUT786468 UEP786439:UEP786468 UOL786439:UOL786468 UYH786439:UYH786468 VID786439:VID786468 VRZ786439:VRZ786468 WBV786439:WBV786468 WLR786439:WLR786468 WVN786439:WVN786468 F851975:F852004 JB851975:JB852004 SX851975:SX852004 ACT851975:ACT852004 AMP851975:AMP852004 AWL851975:AWL852004 BGH851975:BGH852004 BQD851975:BQD852004 BZZ851975:BZZ852004 CJV851975:CJV852004 CTR851975:CTR852004 DDN851975:DDN852004 DNJ851975:DNJ852004 DXF851975:DXF852004 EHB851975:EHB852004 EQX851975:EQX852004 FAT851975:FAT852004 FKP851975:FKP852004 FUL851975:FUL852004 GEH851975:GEH852004 GOD851975:GOD852004 GXZ851975:GXZ852004 HHV851975:HHV852004 HRR851975:HRR852004 IBN851975:IBN852004 ILJ851975:ILJ852004 IVF851975:IVF852004 JFB851975:JFB852004 JOX851975:JOX852004 JYT851975:JYT852004 KIP851975:KIP852004 KSL851975:KSL852004 LCH851975:LCH852004 LMD851975:LMD852004 LVZ851975:LVZ852004 MFV851975:MFV852004 MPR851975:MPR852004 MZN851975:MZN852004 NJJ851975:NJJ852004 NTF851975:NTF852004 ODB851975:ODB852004 OMX851975:OMX852004 OWT851975:OWT852004 PGP851975:PGP852004 PQL851975:PQL852004 QAH851975:QAH852004 QKD851975:QKD852004 QTZ851975:QTZ852004 RDV851975:RDV852004 RNR851975:RNR852004 RXN851975:RXN852004 SHJ851975:SHJ852004 SRF851975:SRF852004 TBB851975:TBB852004 TKX851975:TKX852004 TUT851975:TUT852004 UEP851975:UEP852004 UOL851975:UOL852004 UYH851975:UYH852004 VID851975:VID852004 VRZ851975:VRZ852004 WBV851975:WBV852004 WLR851975:WLR852004 WVN851975:WVN852004 F917511:F917540 JB917511:JB917540 SX917511:SX917540 ACT917511:ACT917540 AMP917511:AMP917540 AWL917511:AWL917540 BGH917511:BGH917540 BQD917511:BQD917540 BZZ917511:BZZ917540 CJV917511:CJV917540 CTR917511:CTR917540 DDN917511:DDN917540 DNJ917511:DNJ917540 DXF917511:DXF917540 EHB917511:EHB917540 EQX917511:EQX917540 FAT917511:FAT917540 FKP917511:FKP917540 FUL917511:FUL917540 GEH917511:GEH917540 GOD917511:GOD917540 GXZ917511:GXZ917540 HHV917511:HHV917540 HRR917511:HRR917540 IBN917511:IBN917540 ILJ917511:ILJ917540 IVF917511:IVF917540 JFB917511:JFB917540 JOX917511:JOX917540 JYT917511:JYT917540 KIP917511:KIP917540 KSL917511:KSL917540 LCH917511:LCH917540 LMD917511:LMD917540 LVZ917511:LVZ917540 MFV917511:MFV917540 MPR917511:MPR917540 MZN917511:MZN917540 NJJ917511:NJJ917540 NTF917511:NTF917540 ODB917511:ODB917540 OMX917511:OMX917540 OWT917511:OWT917540 PGP917511:PGP917540 PQL917511:PQL917540 QAH917511:QAH917540 QKD917511:QKD917540 QTZ917511:QTZ917540 RDV917511:RDV917540 RNR917511:RNR917540 RXN917511:RXN917540 SHJ917511:SHJ917540 SRF917511:SRF917540 TBB917511:TBB917540 TKX917511:TKX917540 TUT917511:TUT917540 UEP917511:UEP917540 UOL917511:UOL917540 UYH917511:UYH917540 VID917511:VID917540 VRZ917511:VRZ917540 WBV917511:WBV917540 WLR917511:WLR917540 WVN917511:WVN917540 F983047:F983076 JB983047:JB983076 SX983047:SX983076 ACT983047:ACT983076 AMP983047:AMP983076 AWL983047:AWL983076 BGH983047:BGH983076 BQD983047:BQD983076 BZZ983047:BZZ983076 CJV983047:CJV983076 CTR983047:CTR983076 DDN983047:DDN983076 DNJ983047:DNJ983076 DXF983047:DXF983076 EHB983047:EHB983076 EQX983047:EQX983076 FAT983047:FAT983076 FKP983047:FKP983076 FUL983047:FUL983076 GEH983047:GEH983076 GOD983047:GOD983076 GXZ983047:GXZ983076 HHV983047:HHV983076 HRR983047:HRR983076 IBN983047:IBN983076 ILJ983047:ILJ983076 IVF983047:IVF983076 JFB983047:JFB983076 JOX983047:JOX983076 JYT983047:JYT983076 KIP983047:KIP983076 KSL983047:KSL983076 LCH983047:LCH983076 LMD983047:LMD983076 LVZ983047:LVZ983076 MFV983047:MFV983076 MPR983047:MPR983076 MZN983047:MZN983076 NJJ983047:NJJ983076 NTF983047:NTF983076 ODB983047:ODB983076 OMX983047:OMX983076 OWT983047:OWT983076 PGP983047:PGP983076 PQL983047:PQL983076 QAH983047:QAH983076 QKD983047:QKD983076 QTZ983047:QTZ983076 RDV983047:RDV983076 RNR983047:RNR983076 RXN983047:RXN983076 SHJ983047:SHJ983076 SRF983047:SRF983076 TBB983047:TBB983076 TKX983047:TKX983076 TUT983047:TUT983076 UEP983047:UEP983076 UOL983047:UOL983076 UYH983047:UYH983076 VID983047:VID983076 VRZ983047:VRZ983076 WBV983047:WBV983076 WLR983047:WLR983076 WVN983047:WVN983076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74:F65603 JB65574:JB65603 SX65574:SX65603 ACT65574:ACT65603 AMP65574:AMP65603 AWL65574:AWL65603 BGH65574:BGH65603 BQD65574:BQD65603 BZZ65574:BZZ65603 CJV65574:CJV65603 CTR65574:CTR65603 DDN65574:DDN65603 DNJ65574:DNJ65603 DXF65574:DXF65603 EHB65574:EHB65603 EQX65574:EQX65603 FAT65574:FAT65603 FKP65574:FKP65603 FUL65574:FUL65603 GEH65574:GEH65603 GOD65574:GOD65603 GXZ65574:GXZ65603 HHV65574:HHV65603 HRR65574:HRR65603 IBN65574:IBN65603 ILJ65574:ILJ65603 IVF65574:IVF65603 JFB65574:JFB65603 JOX65574:JOX65603 JYT65574:JYT65603 KIP65574:KIP65603 KSL65574:KSL65603 LCH65574:LCH65603 LMD65574:LMD65603 LVZ65574:LVZ65603 MFV65574:MFV65603 MPR65574:MPR65603 MZN65574:MZN65603 NJJ65574:NJJ65603 NTF65574:NTF65603 ODB65574:ODB65603 OMX65574:OMX65603 OWT65574:OWT65603 PGP65574:PGP65603 PQL65574:PQL65603 QAH65574:QAH65603 QKD65574:QKD65603 QTZ65574:QTZ65603 RDV65574:RDV65603 RNR65574:RNR65603 RXN65574:RXN65603 SHJ65574:SHJ65603 SRF65574:SRF65603 TBB65574:TBB65603 TKX65574:TKX65603 TUT65574:TUT65603 UEP65574:UEP65603 UOL65574:UOL65603 UYH65574:UYH65603 VID65574:VID65603 VRZ65574:VRZ65603 WBV65574:WBV65603 WLR65574:WLR65603 WVN65574:WVN65603 F131110:F131139 JB131110:JB131139 SX131110:SX131139 ACT131110:ACT131139 AMP131110:AMP131139 AWL131110:AWL131139 BGH131110:BGH131139 BQD131110:BQD131139 BZZ131110:BZZ131139 CJV131110:CJV131139 CTR131110:CTR131139 DDN131110:DDN131139 DNJ131110:DNJ131139 DXF131110:DXF131139 EHB131110:EHB131139 EQX131110:EQX131139 FAT131110:FAT131139 FKP131110:FKP131139 FUL131110:FUL131139 GEH131110:GEH131139 GOD131110:GOD131139 GXZ131110:GXZ131139 HHV131110:HHV131139 HRR131110:HRR131139 IBN131110:IBN131139 ILJ131110:ILJ131139 IVF131110:IVF131139 JFB131110:JFB131139 JOX131110:JOX131139 JYT131110:JYT131139 KIP131110:KIP131139 KSL131110:KSL131139 LCH131110:LCH131139 LMD131110:LMD131139 LVZ131110:LVZ131139 MFV131110:MFV131139 MPR131110:MPR131139 MZN131110:MZN131139 NJJ131110:NJJ131139 NTF131110:NTF131139 ODB131110:ODB131139 OMX131110:OMX131139 OWT131110:OWT131139 PGP131110:PGP131139 PQL131110:PQL131139 QAH131110:QAH131139 QKD131110:QKD131139 QTZ131110:QTZ131139 RDV131110:RDV131139 RNR131110:RNR131139 RXN131110:RXN131139 SHJ131110:SHJ131139 SRF131110:SRF131139 TBB131110:TBB131139 TKX131110:TKX131139 TUT131110:TUT131139 UEP131110:UEP131139 UOL131110:UOL131139 UYH131110:UYH131139 VID131110:VID131139 VRZ131110:VRZ131139 WBV131110:WBV131139 WLR131110:WLR131139 WVN131110:WVN131139 F196646:F196675 JB196646:JB196675 SX196646:SX196675 ACT196646:ACT196675 AMP196646:AMP196675 AWL196646:AWL196675 BGH196646:BGH196675 BQD196646:BQD196675 BZZ196646:BZZ196675 CJV196646:CJV196675 CTR196646:CTR196675 DDN196646:DDN196675 DNJ196646:DNJ196675 DXF196646:DXF196675 EHB196646:EHB196675 EQX196646:EQX196675 FAT196646:FAT196675 FKP196646:FKP196675 FUL196646:FUL196675 GEH196646:GEH196675 GOD196646:GOD196675 GXZ196646:GXZ196675 HHV196646:HHV196675 HRR196646:HRR196675 IBN196646:IBN196675 ILJ196646:ILJ196675 IVF196646:IVF196675 JFB196646:JFB196675 JOX196646:JOX196675 JYT196646:JYT196675 KIP196646:KIP196675 KSL196646:KSL196675 LCH196646:LCH196675 LMD196646:LMD196675 LVZ196646:LVZ196675 MFV196646:MFV196675 MPR196646:MPR196675 MZN196646:MZN196675 NJJ196646:NJJ196675 NTF196646:NTF196675 ODB196646:ODB196675 OMX196646:OMX196675 OWT196646:OWT196675 PGP196646:PGP196675 PQL196646:PQL196675 QAH196646:QAH196675 QKD196646:QKD196675 QTZ196646:QTZ196675 RDV196646:RDV196675 RNR196646:RNR196675 RXN196646:RXN196675 SHJ196646:SHJ196675 SRF196646:SRF196675 TBB196646:TBB196675 TKX196646:TKX196675 TUT196646:TUT196675 UEP196646:UEP196675 UOL196646:UOL196675 UYH196646:UYH196675 VID196646:VID196675 VRZ196646:VRZ196675 WBV196646:WBV196675 WLR196646:WLR196675 WVN196646:WVN196675 F262182:F262211 JB262182:JB262211 SX262182:SX262211 ACT262182:ACT262211 AMP262182:AMP262211 AWL262182:AWL262211 BGH262182:BGH262211 BQD262182:BQD262211 BZZ262182:BZZ262211 CJV262182:CJV262211 CTR262182:CTR262211 DDN262182:DDN262211 DNJ262182:DNJ262211 DXF262182:DXF262211 EHB262182:EHB262211 EQX262182:EQX262211 FAT262182:FAT262211 FKP262182:FKP262211 FUL262182:FUL262211 GEH262182:GEH262211 GOD262182:GOD262211 GXZ262182:GXZ262211 HHV262182:HHV262211 HRR262182:HRR262211 IBN262182:IBN262211 ILJ262182:ILJ262211 IVF262182:IVF262211 JFB262182:JFB262211 JOX262182:JOX262211 JYT262182:JYT262211 KIP262182:KIP262211 KSL262182:KSL262211 LCH262182:LCH262211 LMD262182:LMD262211 LVZ262182:LVZ262211 MFV262182:MFV262211 MPR262182:MPR262211 MZN262182:MZN262211 NJJ262182:NJJ262211 NTF262182:NTF262211 ODB262182:ODB262211 OMX262182:OMX262211 OWT262182:OWT262211 PGP262182:PGP262211 PQL262182:PQL262211 QAH262182:QAH262211 QKD262182:QKD262211 QTZ262182:QTZ262211 RDV262182:RDV262211 RNR262182:RNR262211 RXN262182:RXN262211 SHJ262182:SHJ262211 SRF262182:SRF262211 TBB262182:TBB262211 TKX262182:TKX262211 TUT262182:TUT262211 UEP262182:UEP262211 UOL262182:UOL262211 UYH262182:UYH262211 VID262182:VID262211 VRZ262182:VRZ262211 WBV262182:WBV262211 WLR262182:WLR262211 WVN262182:WVN262211 F327718:F327747 JB327718:JB327747 SX327718:SX327747 ACT327718:ACT327747 AMP327718:AMP327747 AWL327718:AWL327747 BGH327718:BGH327747 BQD327718:BQD327747 BZZ327718:BZZ327747 CJV327718:CJV327747 CTR327718:CTR327747 DDN327718:DDN327747 DNJ327718:DNJ327747 DXF327718:DXF327747 EHB327718:EHB327747 EQX327718:EQX327747 FAT327718:FAT327747 FKP327718:FKP327747 FUL327718:FUL327747 GEH327718:GEH327747 GOD327718:GOD327747 GXZ327718:GXZ327747 HHV327718:HHV327747 HRR327718:HRR327747 IBN327718:IBN327747 ILJ327718:ILJ327747 IVF327718:IVF327747 JFB327718:JFB327747 JOX327718:JOX327747 JYT327718:JYT327747 KIP327718:KIP327747 KSL327718:KSL327747 LCH327718:LCH327747 LMD327718:LMD327747 LVZ327718:LVZ327747 MFV327718:MFV327747 MPR327718:MPR327747 MZN327718:MZN327747 NJJ327718:NJJ327747 NTF327718:NTF327747 ODB327718:ODB327747 OMX327718:OMX327747 OWT327718:OWT327747 PGP327718:PGP327747 PQL327718:PQL327747 QAH327718:QAH327747 QKD327718:QKD327747 QTZ327718:QTZ327747 RDV327718:RDV327747 RNR327718:RNR327747 RXN327718:RXN327747 SHJ327718:SHJ327747 SRF327718:SRF327747 TBB327718:TBB327747 TKX327718:TKX327747 TUT327718:TUT327747 UEP327718:UEP327747 UOL327718:UOL327747 UYH327718:UYH327747 VID327718:VID327747 VRZ327718:VRZ327747 WBV327718:WBV327747 WLR327718:WLR327747 WVN327718:WVN327747 F393254:F393283 JB393254:JB393283 SX393254:SX393283 ACT393254:ACT393283 AMP393254:AMP393283 AWL393254:AWL393283 BGH393254:BGH393283 BQD393254:BQD393283 BZZ393254:BZZ393283 CJV393254:CJV393283 CTR393254:CTR393283 DDN393254:DDN393283 DNJ393254:DNJ393283 DXF393254:DXF393283 EHB393254:EHB393283 EQX393254:EQX393283 FAT393254:FAT393283 FKP393254:FKP393283 FUL393254:FUL393283 GEH393254:GEH393283 GOD393254:GOD393283 GXZ393254:GXZ393283 HHV393254:HHV393283 HRR393254:HRR393283 IBN393254:IBN393283 ILJ393254:ILJ393283 IVF393254:IVF393283 JFB393254:JFB393283 JOX393254:JOX393283 JYT393254:JYT393283 KIP393254:KIP393283 KSL393254:KSL393283 LCH393254:LCH393283 LMD393254:LMD393283 LVZ393254:LVZ393283 MFV393254:MFV393283 MPR393254:MPR393283 MZN393254:MZN393283 NJJ393254:NJJ393283 NTF393254:NTF393283 ODB393254:ODB393283 OMX393254:OMX393283 OWT393254:OWT393283 PGP393254:PGP393283 PQL393254:PQL393283 QAH393254:QAH393283 QKD393254:QKD393283 QTZ393254:QTZ393283 RDV393254:RDV393283 RNR393254:RNR393283 RXN393254:RXN393283 SHJ393254:SHJ393283 SRF393254:SRF393283 TBB393254:TBB393283 TKX393254:TKX393283 TUT393254:TUT393283 UEP393254:UEP393283 UOL393254:UOL393283 UYH393254:UYH393283 VID393254:VID393283 VRZ393254:VRZ393283 WBV393254:WBV393283 WLR393254:WLR393283 WVN393254:WVN393283 F458790:F458819 JB458790:JB458819 SX458790:SX458819 ACT458790:ACT458819 AMP458790:AMP458819 AWL458790:AWL458819 BGH458790:BGH458819 BQD458790:BQD458819 BZZ458790:BZZ458819 CJV458790:CJV458819 CTR458790:CTR458819 DDN458790:DDN458819 DNJ458790:DNJ458819 DXF458790:DXF458819 EHB458790:EHB458819 EQX458790:EQX458819 FAT458790:FAT458819 FKP458790:FKP458819 FUL458790:FUL458819 GEH458790:GEH458819 GOD458790:GOD458819 GXZ458790:GXZ458819 HHV458790:HHV458819 HRR458790:HRR458819 IBN458790:IBN458819 ILJ458790:ILJ458819 IVF458790:IVF458819 JFB458790:JFB458819 JOX458790:JOX458819 JYT458790:JYT458819 KIP458790:KIP458819 KSL458790:KSL458819 LCH458790:LCH458819 LMD458790:LMD458819 LVZ458790:LVZ458819 MFV458790:MFV458819 MPR458790:MPR458819 MZN458790:MZN458819 NJJ458790:NJJ458819 NTF458790:NTF458819 ODB458790:ODB458819 OMX458790:OMX458819 OWT458790:OWT458819 PGP458790:PGP458819 PQL458790:PQL458819 QAH458790:QAH458819 QKD458790:QKD458819 QTZ458790:QTZ458819 RDV458790:RDV458819 RNR458790:RNR458819 RXN458790:RXN458819 SHJ458790:SHJ458819 SRF458790:SRF458819 TBB458790:TBB458819 TKX458790:TKX458819 TUT458790:TUT458819 UEP458790:UEP458819 UOL458790:UOL458819 UYH458790:UYH458819 VID458790:VID458819 VRZ458790:VRZ458819 WBV458790:WBV458819 WLR458790:WLR458819 WVN458790:WVN458819 F524326:F524355 JB524326:JB524355 SX524326:SX524355 ACT524326:ACT524355 AMP524326:AMP524355 AWL524326:AWL524355 BGH524326:BGH524355 BQD524326:BQD524355 BZZ524326:BZZ524355 CJV524326:CJV524355 CTR524326:CTR524355 DDN524326:DDN524355 DNJ524326:DNJ524355 DXF524326:DXF524355 EHB524326:EHB524355 EQX524326:EQX524355 FAT524326:FAT524355 FKP524326:FKP524355 FUL524326:FUL524355 GEH524326:GEH524355 GOD524326:GOD524355 GXZ524326:GXZ524355 HHV524326:HHV524355 HRR524326:HRR524355 IBN524326:IBN524355 ILJ524326:ILJ524355 IVF524326:IVF524355 JFB524326:JFB524355 JOX524326:JOX524355 JYT524326:JYT524355 KIP524326:KIP524355 KSL524326:KSL524355 LCH524326:LCH524355 LMD524326:LMD524355 LVZ524326:LVZ524355 MFV524326:MFV524355 MPR524326:MPR524355 MZN524326:MZN524355 NJJ524326:NJJ524355 NTF524326:NTF524355 ODB524326:ODB524355 OMX524326:OMX524355 OWT524326:OWT524355 PGP524326:PGP524355 PQL524326:PQL524355 QAH524326:QAH524355 QKD524326:QKD524355 QTZ524326:QTZ524355 RDV524326:RDV524355 RNR524326:RNR524355 RXN524326:RXN524355 SHJ524326:SHJ524355 SRF524326:SRF524355 TBB524326:TBB524355 TKX524326:TKX524355 TUT524326:TUT524355 UEP524326:UEP524355 UOL524326:UOL524355 UYH524326:UYH524355 VID524326:VID524355 VRZ524326:VRZ524355 WBV524326:WBV524355 WLR524326:WLR524355 WVN524326:WVN524355 F589862:F589891 JB589862:JB589891 SX589862:SX589891 ACT589862:ACT589891 AMP589862:AMP589891 AWL589862:AWL589891 BGH589862:BGH589891 BQD589862:BQD589891 BZZ589862:BZZ589891 CJV589862:CJV589891 CTR589862:CTR589891 DDN589862:DDN589891 DNJ589862:DNJ589891 DXF589862:DXF589891 EHB589862:EHB589891 EQX589862:EQX589891 FAT589862:FAT589891 FKP589862:FKP589891 FUL589862:FUL589891 GEH589862:GEH589891 GOD589862:GOD589891 GXZ589862:GXZ589891 HHV589862:HHV589891 HRR589862:HRR589891 IBN589862:IBN589891 ILJ589862:ILJ589891 IVF589862:IVF589891 JFB589862:JFB589891 JOX589862:JOX589891 JYT589862:JYT589891 KIP589862:KIP589891 KSL589862:KSL589891 LCH589862:LCH589891 LMD589862:LMD589891 LVZ589862:LVZ589891 MFV589862:MFV589891 MPR589862:MPR589891 MZN589862:MZN589891 NJJ589862:NJJ589891 NTF589862:NTF589891 ODB589862:ODB589891 OMX589862:OMX589891 OWT589862:OWT589891 PGP589862:PGP589891 PQL589862:PQL589891 QAH589862:QAH589891 QKD589862:QKD589891 QTZ589862:QTZ589891 RDV589862:RDV589891 RNR589862:RNR589891 RXN589862:RXN589891 SHJ589862:SHJ589891 SRF589862:SRF589891 TBB589862:TBB589891 TKX589862:TKX589891 TUT589862:TUT589891 UEP589862:UEP589891 UOL589862:UOL589891 UYH589862:UYH589891 VID589862:VID589891 VRZ589862:VRZ589891 WBV589862:WBV589891 WLR589862:WLR589891 WVN589862:WVN589891 F655398:F655427 JB655398:JB655427 SX655398:SX655427 ACT655398:ACT655427 AMP655398:AMP655427 AWL655398:AWL655427 BGH655398:BGH655427 BQD655398:BQD655427 BZZ655398:BZZ655427 CJV655398:CJV655427 CTR655398:CTR655427 DDN655398:DDN655427 DNJ655398:DNJ655427 DXF655398:DXF655427 EHB655398:EHB655427 EQX655398:EQX655427 FAT655398:FAT655427 FKP655398:FKP655427 FUL655398:FUL655427 GEH655398:GEH655427 GOD655398:GOD655427 GXZ655398:GXZ655427 HHV655398:HHV655427 HRR655398:HRR655427 IBN655398:IBN655427 ILJ655398:ILJ655427 IVF655398:IVF655427 JFB655398:JFB655427 JOX655398:JOX655427 JYT655398:JYT655427 KIP655398:KIP655427 KSL655398:KSL655427 LCH655398:LCH655427 LMD655398:LMD655427 LVZ655398:LVZ655427 MFV655398:MFV655427 MPR655398:MPR655427 MZN655398:MZN655427 NJJ655398:NJJ655427 NTF655398:NTF655427 ODB655398:ODB655427 OMX655398:OMX655427 OWT655398:OWT655427 PGP655398:PGP655427 PQL655398:PQL655427 QAH655398:QAH655427 QKD655398:QKD655427 QTZ655398:QTZ655427 RDV655398:RDV655427 RNR655398:RNR655427 RXN655398:RXN655427 SHJ655398:SHJ655427 SRF655398:SRF655427 TBB655398:TBB655427 TKX655398:TKX655427 TUT655398:TUT655427 UEP655398:UEP655427 UOL655398:UOL655427 UYH655398:UYH655427 VID655398:VID655427 VRZ655398:VRZ655427 WBV655398:WBV655427 WLR655398:WLR655427 WVN655398:WVN655427 F720934:F720963 JB720934:JB720963 SX720934:SX720963 ACT720934:ACT720963 AMP720934:AMP720963 AWL720934:AWL720963 BGH720934:BGH720963 BQD720934:BQD720963 BZZ720934:BZZ720963 CJV720934:CJV720963 CTR720934:CTR720963 DDN720934:DDN720963 DNJ720934:DNJ720963 DXF720934:DXF720963 EHB720934:EHB720963 EQX720934:EQX720963 FAT720934:FAT720963 FKP720934:FKP720963 FUL720934:FUL720963 GEH720934:GEH720963 GOD720934:GOD720963 GXZ720934:GXZ720963 HHV720934:HHV720963 HRR720934:HRR720963 IBN720934:IBN720963 ILJ720934:ILJ720963 IVF720934:IVF720963 JFB720934:JFB720963 JOX720934:JOX720963 JYT720934:JYT720963 KIP720934:KIP720963 KSL720934:KSL720963 LCH720934:LCH720963 LMD720934:LMD720963 LVZ720934:LVZ720963 MFV720934:MFV720963 MPR720934:MPR720963 MZN720934:MZN720963 NJJ720934:NJJ720963 NTF720934:NTF720963 ODB720934:ODB720963 OMX720934:OMX720963 OWT720934:OWT720963 PGP720934:PGP720963 PQL720934:PQL720963 QAH720934:QAH720963 QKD720934:QKD720963 QTZ720934:QTZ720963 RDV720934:RDV720963 RNR720934:RNR720963 RXN720934:RXN720963 SHJ720934:SHJ720963 SRF720934:SRF720963 TBB720934:TBB720963 TKX720934:TKX720963 TUT720934:TUT720963 UEP720934:UEP720963 UOL720934:UOL720963 UYH720934:UYH720963 VID720934:VID720963 VRZ720934:VRZ720963 WBV720934:WBV720963 WLR720934:WLR720963 WVN720934:WVN720963 F786470:F786499 JB786470:JB786499 SX786470:SX786499 ACT786470:ACT786499 AMP786470:AMP786499 AWL786470:AWL786499 BGH786470:BGH786499 BQD786470:BQD786499 BZZ786470:BZZ786499 CJV786470:CJV786499 CTR786470:CTR786499 DDN786470:DDN786499 DNJ786470:DNJ786499 DXF786470:DXF786499 EHB786470:EHB786499 EQX786470:EQX786499 FAT786470:FAT786499 FKP786470:FKP786499 FUL786470:FUL786499 GEH786470:GEH786499 GOD786470:GOD786499 GXZ786470:GXZ786499 HHV786470:HHV786499 HRR786470:HRR786499 IBN786470:IBN786499 ILJ786470:ILJ786499 IVF786470:IVF786499 JFB786470:JFB786499 JOX786470:JOX786499 JYT786470:JYT786499 KIP786470:KIP786499 KSL786470:KSL786499 LCH786470:LCH786499 LMD786470:LMD786499 LVZ786470:LVZ786499 MFV786470:MFV786499 MPR786470:MPR786499 MZN786470:MZN786499 NJJ786470:NJJ786499 NTF786470:NTF786499 ODB786470:ODB786499 OMX786470:OMX786499 OWT786470:OWT786499 PGP786470:PGP786499 PQL786470:PQL786499 QAH786470:QAH786499 QKD786470:QKD786499 QTZ786470:QTZ786499 RDV786470:RDV786499 RNR786470:RNR786499 RXN786470:RXN786499 SHJ786470:SHJ786499 SRF786470:SRF786499 TBB786470:TBB786499 TKX786470:TKX786499 TUT786470:TUT786499 UEP786470:UEP786499 UOL786470:UOL786499 UYH786470:UYH786499 VID786470:VID786499 VRZ786470:VRZ786499 WBV786470:WBV786499 WLR786470:WLR786499 WVN786470:WVN786499 F852006:F852035 JB852006:JB852035 SX852006:SX852035 ACT852006:ACT852035 AMP852006:AMP852035 AWL852006:AWL852035 BGH852006:BGH852035 BQD852006:BQD852035 BZZ852006:BZZ852035 CJV852006:CJV852035 CTR852006:CTR852035 DDN852006:DDN852035 DNJ852006:DNJ852035 DXF852006:DXF852035 EHB852006:EHB852035 EQX852006:EQX852035 FAT852006:FAT852035 FKP852006:FKP852035 FUL852006:FUL852035 GEH852006:GEH852035 GOD852006:GOD852035 GXZ852006:GXZ852035 HHV852006:HHV852035 HRR852006:HRR852035 IBN852006:IBN852035 ILJ852006:ILJ852035 IVF852006:IVF852035 JFB852006:JFB852035 JOX852006:JOX852035 JYT852006:JYT852035 KIP852006:KIP852035 KSL852006:KSL852035 LCH852006:LCH852035 LMD852006:LMD852035 LVZ852006:LVZ852035 MFV852006:MFV852035 MPR852006:MPR852035 MZN852006:MZN852035 NJJ852006:NJJ852035 NTF852006:NTF852035 ODB852006:ODB852035 OMX852006:OMX852035 OWT852006:OWT852035 PGP852006:PGP852035 PQL852006:PQL852035 QAH852006:QAH852035 QKD852006:QKD852035 QTZ852006:QTZ852035 RDV852006:RDV852035 RNR852006:RNR852035 RXN852006:RXN852035 SHJ852006:SHJ852035 SRF852006:SRF852035 TBB852006:TBB852035 TKX852006:TKX852035 TUT852006:TUT852035 UEP852006:UEP852035 UOL852006:UOL852035 UYH852006:UYH852035 VID852006:VID852035 VRZ852006:VRZ852035 WBV852006:WBV852035 WLR852006:WLR852035 WVN852006:WVN852035 F917542:F917571 JB917542:JB917571 SX917542:SX917571 ACT917542:ACT917571 AMP917542:AMP917571 AWL917542:AWL917571 BGH917542:BGH917571 BQD917542:BQD917571 BZZ917542:BZZ917571 CJV917542:CJV917571 CTR917542:CTR917571 DDN917542:DDN917571 DNJ917542:DNJ917571 DXF917542:DXF917571 EHB917542:EHB917571 EQX917542:EQX917571 FAT917542:FAT917571 FKP917542:FKP917571 FUL917542:FUL917571 GEH917542:GEH917571 GOD917542:GOD917571 GXZ917542:GXZ917571 HHV917542:HHV917571 HRR917542:HRR917571 IBN917542:IBN917571 ILJ917542:ILJ917571 IVF917542:IVF917571 JFB917542:JFB917571 JOX917542:JOX917571 JYT917542:JYT917571 KIP917542:KIP917571 KSL917542:KSL917571 LCH917542:LCH917571 LMD917542:LMD917571 LVZ917542:LVZ917571 MFV917542:MFV917571 MPR917542:MPR917571 MZN917542:MZN917571 NJJ917542:NJJ917571 NTF917542:NTF917571 ODB917542:ODB917571 OMX917542:OMX917571 OWT917542:OWT917571 PGP917542:PGP917571 PQL917542:PQL917571 QAH917542:QAH917571 QKD917542:QKD917571 QTZ917542:QTZ917571 RDV917542:RDV917571 RNR917542:RNR917571 RXN917542:RXN917571 SHJ917542:SHJ917571 SRF917542:SRF917571 TBB917542:TBB917571 TKX917542:TKX917571 TUT917542:TUT917571 UEP917542:UEP917571 UOL917542:UOL917571 UYH917542:UYH917571 VID917542:VID917571 VRZ917542:VRZ917571 WBV917542:WBV917571 WLR917542:WLR917571 WVN917542:WVN917571 F983078:F983107 JB983078:JB983107 SX983078:SX983107 ACT983078:ACT983107 AMP983078:AMP983107 AWL983078:AWL983107 BGH983078:BGH983107 BQD983078:BQD983107 BZZ983078:BZZ983107 CJV983078:CJV983107 CTR983078:CTR983107 DDN983078:DDN983107 DNJ983078:DNJ983107 DXF983078:DXF983107 EHB983078:EHB983107 EQX983078:EQX983107 FAT983078:FAT983107 FKP983078:FKP983107 FUL983078:FUL983107 GEH983078:GEH983107 GOD983078:GOD983107 GXZ983078:GXZ983107 HHV983078:HHV983107 HRR983078:HRR983107 IBN983078:IBN983107 ILJ983078:ILJ983107 IVF983078:IVF983107 JFB983078:JFB983107 JOX983078:JOX983107 JYT983078:JYT983107 KIP983078:KIP983107 KSL983078:KSL983107 LCH983078:LCH983107 LMD983078:LMD983107 LVZ983078:LVZ983107 MFV983078:MFV983107 MPR983078:MPR983107 MZN983078:MZN983107 NJJ983078:NJJ983107 NTF983078:NTF983107 ODB983078:ODB983107 OMX983078:OMX983107 OWT983078:OWT983107 PGP983078:PGP983107 PQL983078:PQL983107 QAH983078:QAH983107 QKD983078:QKD983107 QTZ983078:QTZ983107 RDV983078:RDV983107 RNR983078:RNR983107 RXN983078:RXN983107 SHJ983078:SHJ983107 SRF983078:SRF983107 TBB983078:TBB983107 TKX983078:TKX983107 TUT983078:TUT983107 UEP983078:UEP983107 UOL983078:UOL983107 UYH983078:UYH983107 VID983078:VID983107 VRZ983078:VRZ983107 WBV983078:WBV983107 WLR983078:WLR983107 WVN983078:WVN983107">
      <formula1>$B$139:$B$155</formula1>
    </dataValidation>
    <dataValidation type="list" allowBlank="1" showInputMessage="1" showErrorMessage="1" sqref="L7:L3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3:L65572 JH65543:JH65572 TD65543:TD65572 ACZ65543:ACZ65572 AMV65543:AMV65572 AWR65543:AWR65572 BGN65543:BGN65572 BQJ65543:BQJ65572 CAF65543:CAF65572 CKB65543:CKB65572 CTX65543:CTX65572 DDT65543:DDT65572 DNP65543:DNP65572 DXL65543:DXL65572 EHH65543:EHH65572 ERD65543:ERD65572 FAZ65543:FAZ65572 FKV65543:FKV65572 FUR65543:FUR65572 GEN65543:GEN65572 GOJ65543:GOJ65572 GYF65543:GYF65572 HIB65543:HIB65572 HRX65543:HRX65572 IBT65543:IBT65572 ILP65543:ILP65572 IVL65543:IVL65572 JFH65543:JFH65572 JPD65543:JPD65572 JYZ65543:JYZ65572 KIV65543:KIV65572 KSR65543:KSR65572 LCN65543:LCN65572 LMJ65543:LMJ65572 LWF65543:LWF65572 MGB65543:MGB65572 MPX65543:MPX65572 MZT65543:MZT65572 NJP65543:NJP65572 NTL65543:NTL65572 ODH65543:ODH65572 OND65543:OND65572 OWZ65543:OWZ65572 PGV65543:PGV65572 PQR65543:PQR65572 QAN65543:QAN65572 QKJ65543:QKJ65572 QUF65543:QUF65572 REB65543:REB65572 RNX65543:RNX65572 RXT65543:RXT65572 SHP65543:SHP65572 SRL65543:SRL65572 TBH65543:TBH65572 TLD65543:TLD65572 TUZ65543:TUZ65572 UEV65543:UEV65572 UOR65543:UOR65572 UYN65543:UYN65572 VIJ65543:VIJ65572 VSF65543:VSF65572 WCB65543:WCB65572 WLX65543:WLX65572 WVT65543:WVT65572 L131079:L131108 JH131079:JH131108 TD131079:TD131108 ACZ131079:ACZ131108 AMV131079:AMV131108 AWR131079:AWR131108 BGN131079:BGN131108 BQJ131079:BQJ131108 CAF131079:CAF131108 CKB131079:CKB131108 CTX131079:CTX131108 DDT131079:DDT131108 DNP131079:DNP131108 DXL131079:DXL131108 EHH131079:EHH131108 ERD131079:ERD131108 FAZ131079:FAZ131108 FKV131079:FKV131108 FUR131079:FUR131108 GEN131079:GEN131108 GOJ131079:GOJ131108 GYF131079:GYF131108 HIB131079:HIB131108 HRX131079:HRX131108 IBT131079:IBT131108 ILP131079:ILP131108 IVL131079:IVL131108 JFH131079:JFH131108 JPD131079:JPD131108 JYZ131079:JYZ131108 KIV131079:KIV131108 KSR131079:KSR131108 LCN131079:LCN131108 LMJ131079:LMJ131108 LWF131079:LWF131108 MGB131079:MGB131108 MPX131079:MPX131108 MZT131079:MZT131108 NJP131079:NJP131108 NTL131079:NTL131108 ODH131079:ODH131108 OND131079:OND131108 OWZ131079:OWZ131108 PGV131079:PGV131108 PQR131079:PQR131108 QAN131079:QAN131108 QKJ131079:QKJ131108 QUF131079:QUF131108 REB131079:REB131108 RNX131079:RNX131108 RXT131079:RXT131108 SHP131079:SHP131108 SRL131079:SRL131108 TBH131079:TBH131108 TLD131079:TLD131108 TUZ131079:TUZ131108 UEV131079:UEV131108 UOR131079:UOR131108 UYN131079:UYN131108 VIJ131079:VIJ131108 VSF131079:VSF131108 WCB131079:WCB131108 WLX131079:WLX131108 WVT131079:WVT131108 L196615:L196644 JH196615:JH196644 TD196615:TD196644 ACZ196615:ACZ196644 AMV196615:AMV196644 AWR196615:AWR196644 BGN196615:BGN196644 BQJ196615:BQJ196644 CAF196615:CAF196644 CKB196615:CKB196644 CTX196615:CTX196644 DDT196615:DDT196644 DNP196615:DNP196644 DXL196615:DXL196644 EHH196615:EHH196644 ERD196615:ERD196644 FAZ196615:FAZ196644 FKV196615:FKV196644 FUR196615:FUR196644 GEN196615:GEN196644 GOJ196615:GOJ196644 GYF196615:GYF196644 HIB196615:HIB196644 HRX196615:HRX196644 IBT196615:IBT196644 ILP196615:ILP196644 IVL196615:IVL196644 JFH196615:JFH196644 JPD196615:JPD196644 JYZ196615:JYZ196644 KIV196615:KIV196644 KSR196615:KSR196644 LCN196615:LCN196644 LMJ196615:LMJ196644 LWF196615:LWF196644 MGB196615:MGB196644 MPX196615:MPX196644 MZT196615:MZT196644 NJP196615:NJP196644 NTL196615:NTL196644 ODH196615:ODH196644 OND196615:OND196644 OWZ196615:OWZ196644 PGV196615:PGV196644 PQR196615:PQR196644 QAN196615:QAN196644 QKJ196615:QKJ196644 QUF196615:QUF196644 REB196615:REB196644 RNX196615:RNX196644 RXT196615:RXT196644 SHP196615:SHP196644 SRL196615:SRL196644 TBH196615:TBH196644 TLD196615:TLD196644 TUZ196615:TUZ196644 UEV196615:UEV196644 UOR196615:UOR196644 UYN196615:UYN196644 VIJ196615:VIJ196644 VSF196615:VSF196644 WCB196615:WCB196644 WLX196615:WLX196644 WVT196615:WVT196644 L262151:L262180 JH262151:JH262180 TD262151:TD262180 ACZ262151:ACZ262180 AMV262151:AMV262180 AWR262151:AWR262180 BGN262151:BGN262180 BQJ262151:BQJ262180 CAF262151:CAF262180 CKB262151:CKB262180 CTX262151:CTX262180 DDT262151:DDT262180 DNP262151:DNP262180 DXL262151:DXL262180 EHH262151:EHH262180 ERD262151:ERD262180 FAZ262151:FAZ262180 FKV262151:FKV262180 FUR262151:FUR262180 GEN262151:GEN262180 GOJ262151:GOJ262180 GYF262151:GYF262180 HIB262151:HIB262180 HRX262151:HRX262180 IBT262151:IBT262180 ILP262151:ILP262180 IVL262151:IVL262180 JFH262151:JFH262180 JPD262151:JPD262180 JYZ262151:JYZ262180 KIV262151:KIV262180 KSR262151:KSR262180 LCN262151:LCN262180 LMJ262151:LMJ262180 LWF262151:LWF262180 MGB262151:MGB262180 MPX262151:MPX262180 MZT262151:MZT262180 NJP262151:NJP262180 NTL262151:NTL262180 ODH262151:ODH262180 OND262151:OND262180 OWZ262151:OWZ262180 PGV262151:PGV262180 PQR262151:PQR262180 QAN262151:QAN262180 QKJ262151:QKJ262180 QUF262151:QUF262180 REB262151:REB262180 RNX262151:RNX262180 RXT262151:RXT262180 SHP262151:SHP262180 SRL262151:SRL262180 TBH262151:TBH262180 TLD262151:TLD262180 TUZ262151:TUZ262180 UEV262151:UEV262180 UOR262151:UOR262180 UYN262151:UYN262180 VIJ262151:VIJ262180 VSF262151:VSF262180 WCB262151:WCB262180 WLX262151:WLX262180 WVT262151:WVT262180 L327687:L327716 JH327687:JH327716 TD327687:TD327716 ACZ327687:ACZ327716 AMV327687:AMV327716 AWR327687:AWR327716 BGN327687:BGN327716 BQJ327687:BQJ327716 CAF327687:CAF327716 CKB327687:CKB327716 CTX327687:CTX327716 DDT327687:DDT327716 DNP327687:DNP327716 DXL327687:DXL327716 EHH327687:EHH327716 ERD327687:ERD327716 FAZ327687:FAZ327716 FKV327687:FKV327716 FUR327687:FUR327716 GEN327687:GEN327716 GOJ327687:GOJ327716 GYF327687:GYF327716 HIB327687:HIB327716 HRX327687:HRX327716 IBT327687:IBT327716 ILP327687:ILP327716 IVL327687:IVL327716 JFH327687:JFH327716 JPD327687:JPD327716 JYZ327687:JYZ327716 KIV327687:KIV327716 KSR327687:KSR327716 LCN327687:LCN327716 LMJ327687:LMJ327716 LWF327687:LWF327716 MGB327687:MGB327716 MPX327687:MPX327716 MZT327687:MZT327716 NJP327687:NJP327716 NTL327687:NTL327716 ODH327687:ODH327716 OND327687:OND327716 OWZ327687:OWZ327716 PGV327687:PGV327716 PQR327687:PQR327716 QAN327687:QAN327716 QKJ327687:QKJ327716 QUF327687:QUF327716 REB327687:REB327716 RNX327687:RNX327716 RXT327687:RXT327716 SHP327687:SHP327716 SRL327687:SRL327716 TBH327687:TBH327716 TLD327687:TLD327716 TUZ327687:TUZ327716 UEV327687:UEV327716 UOR327687:UOR327716 UYN327687:UYN327716 VIJ327687:VIJ327716 VSF327687:VSF327716 WCB327687:WCB327716 WLX327687:WLX327716 WVT327687:WVT327716 L393223:L393252 JH393223:JH393252 TD393223:TD393252 ACZ393223:ACZ393252 AMV393223:AMV393252 AWR393223:AWR393252 BGN393223:BGN393252 BQJ393223:BQJ393252 CAF393223:CAF393252 CKB393223:CKB393252 CTX393223:CTX393252 DDT393223:DDT393252 DNP393223:DNP393252 DXL393223:DXL393252 EHH393223:EHH393252 ERD393223:ERD393252 FAZ393223:FAZ393252 FKV393223:FKV393252 FUR393223:FUR393252 GEN393223:GEN393252 GOJ393223:GOJ393252 GYF393223:GYF393252 HIB393223:HIB393252 HRX393223:HRX393252 IBT393223:IBT393252 ILP393223:ILP393252 IVL393223:IVL393252 JFH393223:JFH393252 JPD393223:JPD393252 JYZ393223:JYZ393252 KIV393223:KIV393252 KSR393223:KSR393252 LCN393223:LCN393252 LMJ393223:LMJ393252 LWF393223:LWF393252 MGB393223:MGB393252 MPX393223:MPX393252 MZT393223:MZT393252 NJP393223:NJP393252 NTL393223:NTL393252 ODH393223:ODH393252 OND393223:OND393252 OWZ393223:OWZ393252 PGV393223:PGV393252 PQR393223:PQR393252 QAN393223:QAN393252 QKJ393223:QKJ393252 QUF393223:QUF393252 REB393223:REB393252 RNX393223:RNX393252 RXT393223:RXT393252 SHP393223:SHP393252 SRL393223:SRL393252 TBH393223:TBH393252 TLD393223:TLD393252 TUZ393223:TUZ393252 UEV393223:UEV393252 UOR393223:UOR393252 UYN393223:UYN393252 VIJ393223:VIJ393252 VSF393223:VSF393252 WCB393223:WCB393252 WLX393223:WLX393252 WVT393223:WVT393252 L458759:L458788 JH458759:JH458788 TD458759:TD458788 ACZ458759:ACZ458788 AMV458759:AMV458788 AWR458759:AWR458788 BGN458759:BGN458788 BQJ458759:BQJ458788 CAF458759:CAF458788 CKB458759:CKB458788 CTX458759:CTX458788 DDT458759:DDT458788 DNP458759:DNP458788 DXL458759:DXL458788 EHH458759:EHH458788 ERD458759:ERD458788 FAZ458759:FAZ458788 FKV458759:FKV458788 FUR458759:FUR458788 GEN458759:GEN458788 GOJ458759:GOJ458788 GYF458759:GYF458788 HIB458759:HIB458788 HRX458759:HRX458788 IBT458759:IBT458788 ILP458759:ILP458788 IVL458759:IVL458788 JFH458759:JFH458788 JPD458759:JPD458788 JYZ458759:JYZ458788 KIV458759:KIV458788 KSR458759:KSR458788 LCN458759:LCN458788 LMJ458759:LMJ458788 LWF458759:LWF458788 MGB458759:MGB458788 MPX458759:MPX458788 MZT458759:MZT458788 NJP458759:NJP458788 NTL458759:NTL458788 ODH458759:ODH458788 OND458759:OND458788 OWZ458759:OWZ458788 PGV458759:PGV458788 PQR458759:PQR458788 QAN458759:QAN458788 QKJ458759:QKJ458788 QUF458759:QUF458788 REB458759:REB458788 RNX458759:RNX458788 RXT458759:RXT458788 SHP458759:SHP458788 SRL458759:SRL458788 TBH458759:TBH458788 TLD458759:TLD458788 TUZ458759:TUZ458788 UEV458759:UEV458788 UOR458759:UOR458788 UYN458759:UYN458788 VIJ458759:VIJ458788 VSF458759:VSF458788 WCB458759:WCB458788 WLX458759:WLX458788 WVT458759:WVT458788 L524295:L524324 JH524295:JH524324 TD524295:TD524324 ACZ524295:ACZ524324 AMV524295:AMV524324 AWR524295:AWR524324 BGN524295:BGN524324 BQJ524295:BQJ524324 CAF524295:CAF524324 CKB524295:CKB524324 CTX524295:CTX524324 DDT524295:DDT524324 DNP524295:DNP524324 DXL524295:DXL524324 EHH524295:EHH524324 ERD524295:ERD524324 FAZ524295:FAZ524324 FKV524295:FKV524324 FUR524295:FUR524324 GEN524295:GEN524324 GOJ524295:GOJ524324 GYF524295:GYF524324 HIB524295:HIB524324 HRX524295:HRX524324 IBT524295:IBT524324 ILP524295:ILP524324 IVL524295:IVL524324 JFH524295:JFH524324 JPD524295:JPD524324 JYZ524295:JYZ524324 KIV524295:KIV524324 KSR524295:KSR524324 LCN524295:LCN524324 LMJ524295:LMJ524324 LWF524295:LWF524324 MGB524295:MGB524324 MPX524295:MPX524324 MZT524295:MZT524324 NJP524295:NJP524324 NTL524295:NTL524324 ODH524295:ODH524324 OND524295:OND524324 OWZ524295:OWZ524324 PGV524295:PGV524324 PQR524295:PQR524324 QAN524295:QAN524324 QKJ524295:QKJ524324 QUF524295:QUF524324 REB524295:REB524324 RNX524295:RNX524324 RXT524295:RXT524324 SHP524295:SHP524324 SRL524295:SRL524324 TBH524295:TBH524324 TLD524295:TLD524324 TUZ524295:TUZ524324 UEV524295:UEV524324 UOR524295:UOR524324 UYN524295:UYN524324 VIJ524295:VIJ524324 VSF524295:VSF524324 WCB524295:WCB524324 WLX524295:WLX524324 WVT524295:WVT524324 L589831:L589860 JH589831:JH589860 TD589831:TD589860 ACZ589831:ACZ589860 AMV589831:AMV589860 AWR589831:AWR589860 BGN589831:BGN589860 BQJ589831:BQJ589860 CAF589831:CAF589860 CKB589831:CKB589860 CTX589831:CTX589860 DDT589831:DDT589860 DNP589831:DNP589860 DXL589831:DXL589860 EHH589831:EHH589860 ERD589831:ERD589860 FAZ589831:FAZ589860 FKV589831:FKV589860 FUR589831:FUR589860 GEN589831:GEN589860 GOJ589831:GOJ589860 GYF589831:GYF589860 HIB589831:HIB589860 HRX589831:HRX589860 IBT589831:IBT589860 ILP589831:ILP589860 IVL589831:IVL589860 JFH589831:JFH589860 JPD589831:JPD589860 JYZ589831:JYZ589860 KIV589831:KIV589860 KSR589831:KSR589860 LCN589831:LCN589860 LMJ589831:LMJ589860 LWF589831:LWF589860 MGB589831:MGB589860 MPX589831:MPX589860 MZT589831:MZT589860 NJP589831:NJP589860 NTL589831:NTL589860 ODH589831:ODH589860 OND589831:OND589860 OWZ589831:OWZ589860 PGV589831:PGV589860 PQR589831:PQR589860 QAN589831:QAN589860 QKJ589831:QKJ589860 QUF589831:QUF589860 REB589831:REB589860 RNX589831:RNX589860 RXT589831:RXT589860 SHP589831:SHP589860 SRL589831:SRL589860 TBH589831:TBH589860 TLD589831:TLD589860 TUZ589831:TUZ589860 UEV589831:UEV589860 UOR589831:UOR589860 UYN589831:UYN589860 VIJ589831:VIJ589860 VSF589831:VSF589860 WCB589831:WCB589860 WLX589831:WLX589860 WVT589831:WVT589860 L655367:L655396 JH655367:JH655396 TD655367:TD655396 ACZ655367:ACZ655396 AMV655367:AMV655396 AWR655367:AWR655396 BGN655367:BGN655396 BQJ655367:BQJ655396 CAF655367:CAF655396 CKB655367:CKB655396 CTX655367:CTX655396 DDT655367:DDT655396 DNP655367:DNP655396 DXL655367:DXL655396 EHH655367:EHH655396 ERD655367:ERD655396 FAZ655367:FAZ655396 FKV655367:FKV655396 FUR655367:FUR655396 GEN655367:GEN655396 GOJ655367:GOJ655396 GYF655367:GYF655396 HIB655367:HIB655396 HRX655367:HRX655396 IBT655367:IBT655396 ILP655367:ILP655396 IVL655367:IVL655396 JFH655367:JFH655396 JPD655367:JPD655396 JYZ655367:JYZ655396 KIV655367:KIV655396 KSR655367:KSR655396 LCN655367:LCN655396 LMJ655367:LMJ655396 LWF655367:LWF655396 MGB655367:MGB655396 MPX655367:MPX655396 MZT655367:MZT655396 NJP655367:NJP655396 NTL655367:NTL655396 ODH655367:ODH655396 OND655367:OND655396 OWZ655367:OWZ655396 PGV655367:PGV655396 PQR655367:PQR655396 QAN655367:QAN655396 QKJ655367:QKJ655396 QUF655367:QUF655396 REB655367:REB655396 RNX655367:RNX655396 RXT655367:RXT655396 SHP655367:SHP655396 SRL655367:SRL655396 TBH655367:TBH655396 TLD655367:TLD655396 TUZ655367:TUZ655396 UEV655367:UEV655396 UOR655367:UOR655396 UYN655367:UYN655396 VIJ655367:VIJ655396 VSF655367:VSF655396 WCB655367:WCB655396 WLX655367:WLX655396 WVT655367:WVT655396 L720903:L720932 JH720903:JH720932 TD720903:TD720932 ACZ720903:ACZ720932 AMV720903:AMV720932 AWR720903:AWR720932 BGN720903:BGN720932 BQJ720903:BQJ720932 CAF720903:CAF720932 CKB720903:CKB720932 CTX720903:CTX720932 DDT720903:DDT720932 DNP720903:DNP720932 DXL720903:DXL720932 EHH720903:EHH720932 ERD720903:ERD720932 FAZ720903:FAZ720932 FKV720903:FKV720932 FUR720903:FUR720932 GEN720903:GEN720932 GOJ720903:GOJ720932 GYF720903:GYF720932 HIB720903:HIB720932 HRX720903:HRX720932 IBT720903:IBT720932 ILP720903:ILP720932 IVL720903:IVL720932 JFH720903:JFH720932 JPD720903:JPD720932 JYZ720903:JYZ720932 KIV720903:KIV720932 KSR720903:KSR720932 LCN720903:LCN720932 LMJ720903:LMJ720932 LWF720903:LWF720932 MGB720903:MGB720932 MPX720903:MPX720932 MZT720903:MZT720932 NJP720903:NJP720932 NTL720903:NTL720932 ODH720903:ODH720932 OND720903:OND720932 OWZ720903:OWZ720932 PGV720903:PGV720932 PQR720903:PQR720932 QAN720903:QAN720932 QKJ720903:QKJ720932 QUF720903:QUF720932 REB720903:REB720932 RNX720903:RNX720932 RXT720903:RXT720932 SHP720903:SHP720932 SRL720903:SRL720932 TBH720903:TBH720932 TLD720903:TLD720932 TUZ720903:TUZ720932 UEV720903:UEV720932 UOR720903:UOR720932 UYN720903:UYN720932 VIJ720903:VIJ720932 VSF720903:VSF720932 WCB720903:WCB720932 WLX720903:WLX720932 WVT720903:WVT720932 L786439:L786468 JH786439:JH786468 TD786439:TD786468 ACZ786439:ACZ786468 AMV786439:AMV786468 AWR786439:AWR786468 BGN786439:BGN786468 BQJ786439:BQJ786468 CAF786439:CAF786468 CKB786439:CKB786468 CTX786439:CTX786468 DDT786439:DDT786468 DNP786439:DNP786468 DXL786439:DXL786468 EHH786439:EHH786468 ERD786439:ERD786468 FAZ786439:FAZ786468 FKV786439:FKV786468 FUR786439:FUR786468 GEN786439:GEN786468 GOJ786439:GOJ786468 GYF786439:GYF786468 HIB786439:HIB786468 HRX786439:HRX786468 IBT786439:IBT786468 ILP786439:ILP786468 IVL786439:IVL786468 JFH786439:JFH786468 JPD786439:JPD786468 JYZ786439:JYZ786468 KIV786439:KIV786468 KSR786439:KSR786468 LCN786439:LCN786468 LMJ786439:LMJ786468 LWF786439:LWF786468 MGB786439:MGB786468 MPX786439:MPX786468 MZT786439:MZT786468 NJP786439:NJP786468 NTL786439:NTL786468 ODH786439:ODH786468 OND786439:OND786468 OWZ786439:OWZ786468 PGV786439:PGV786468 PQR786439:PQR786468 QAN786439:QAN786468 QKJ786439:QKJ786468 QUF786439:QUF786468 REB786439:REB786468 RNX786439:RNX786468 RXT786439:RXT786468 SHP786439:SHP786468 SRL786439:SRL786468 TBH786439:TBH786468 TLD786439:TLD786468 TUZ786439:TUZ786468 UEV786439:UEV786468 UOR786439:UOR786468 UYN786439:UYN786468 VIJ786439:VIJ786468 VSF786439:VSF786468 WCB786439:WCB786468 WLX786439:WLX786468 WVT786439:WVT786468 L851975:L852004 JH851975:JH852004 TD851975:TD852004 ACZ851975:ACZ852004 AMV851975:AMV852004 AWR851975:AWR852004 BGN851975:BGN852004 BQJ851975:BQJ852004 CAF851975:CAF852004 CKB851975:CKB852004 CTX851975:CTX852004 DDT851975:DDT852004 DNP851975:DNP852004 DXL851975:DXL852004 EHH851975:EHH852004 ERD851975:ERD852004 FAZ851975:FAZ852004 FKV851975:FKV852004 FUR851975:FUR852004 GEN851975:GEN852004 GOJ851975:GOJ852004 GYF851975:GYF852004 HIB851975:HIB852004 HRX851975:HRX852004 IBT851975:IBT852004 ILP851975:ILP852004 IVL851975:IVL852004 JFH851975:JFH852004 JPD851975:JPD852004 JYZ851975:JYZ852004 KIV851975:KIV852004 KSR851975:KSR852004 LCN851975:LCN852004 LMJ851975:LMJ852004 LWF851975:LWF852004 MGB851975:MGB852004 MPX851975:MPX852004 MZT851975:MZT852004 NJP851975:NJP852004 NTL851975:NTL852004 ODH851975:ODH852004 OND851975:OND852004 OWZ851975:OWZ852004 PGV851975:PGV852004 PQR851975:PQR852004 QAN851975:QAN852004 QKJ851975:QKJ852004 QUF851975:QUF852004 REB851975:REB852004 RNX851975:RNX852004 RXT851975:RXT852004 SHP851975:SHP852004 SRL851975:SRL852004 TBH851975:TBH852004 TLD851975:TLD852004 TUZ851975:TUZ852004 UEV851975:UEV852004 UOR851975:UOR852004 UYN851975:UYN852004 VIJ851975:VIJ852004 VSF851975:VSF852004 WCB851975:WCB852004 WLX851975:WLX852004 WVT851975:WVT852004 L917511:L917540 JH917511:JH917540 TD917511:TD917540 ACZ917511:ACZ917540 AMV917511:AMV917540 AWR917511:AWR917540 BGN917511:BGN917540 BQJ917511:BQJ917540 CAF917511:CAF917540 CKB917511:CKB917540 CTX917511:CTX917540 DDT917511:DDT917540 DNP917511:DNP917540 DXL917511:DXL917540 EHH917511:EHH917540 ERD917511:ERD917540 FAZ917511:FAZ917540 FKV917511:FKV917540 FUR917511:FUR917540 GEN917511:GEN917540 GOJ917511:GOJ917540 GYF917511:GYF917540 HIB917511:HIB917540 HRX917511:HRX917540 IBT917511:IBT917540 ILP917511:ILP917540 IVL917511:IVL917540 JFH917511:JFH917540 JPD917511:JPD917540 JYZ917511:JYZ917540 KIV917511:KIV917540 KSR917511:KSR917540 LCN917511:LCN917540 LMJ917511:LMJ917540 LWF917511:LWF917540 MGB917511:MGB917540 MPX917511:MPX917540 MZT917511:MZT917540 NJP917511:NJP917540 NTL917511:NTL917540 ODH917511:ODH917540 OND917511:OND917540 OWZ917511:OWZ917540 PGV917511:PGV917540 PQR917511:PQR917540 QAN917511:QAN917540 QKJ917511:QKJ917540 QUF917511:QUF917540 REB917511:REB917540 RNX917511:RNX917540 RXT917511:RXT917540 SHP917511:SHP917540 SRL917511:SRL917540 TBH917511:TBH917540 TLD917511:TLD917540 TUZ917511:TUZ917540 UEV917511:UEV917540 UOR917511:UOR917540 UYN917511:UYN917540 VIJ917511:VIJ917540 VSF917511:VSF917540 WCB917511:WCB917540 WLX917511:WLX917540 WVT917511:WVT917540 L983047:L983076 JH983047:JH983076 TD983047:TD983076 ACZ983047:ACZ983076 AMV983047:AMV983076 AWR983047:AWR983076 BGN983047:BGN983076 BQJ983047:BQJ983076 CAF983047:CAF983076 CKB983047:CKB983076 CTX983047:CTX983076 DDT983047:DDT983076 DNP983047:DNP983076 DXL983047:DXL983076 EHH983047:EHH983076 ERD983047:ERD983076 FAZ983047:FAZ983076 FKV983047:FKV983076 FUR983047:FUR983076 GEN983047:GEN983076 GOJ983047:GOJ983076 GYF983047:GYF983076 HIB983047:HIB983076 HRX983047:HRX983076 IBT983047:IBT983076 ILP983047:ILP983076 IVL983047:IVL983076 JFH983047:JFH983076 JPD983047:JPD983076 JYZ983047:JYZ983076 KIV983047:KIV983076 KSR983047:KSR983076 LCN983047:LCN983076 LMJ983047:LMJ983076 LWF983047:LWF983076 MGB983047:MGB983076 MPX983047:MPX983076 MZT983047:MZT983076 NJP983047:NJP983076 NTL983047:NTL983076 ODH983047:ODH983076 OND983047:OND983076 OWZ983047:OWZ983076 PGV983047:PGV983076 PQR983047:PQR983076 QAN983047:QAN983076 QKJ983047:QKJ983076 QUF983047:QUF983076 REB983047:REB983076 RNX983047:RNX983076 RXT983047:RXT983076 SHP983047:SHP983076 SRL983047:SRL983076 TBH983047:TBH983076 TLD983047:TLD983076 TUZ983047:TUZ983076 UEV983047:UEV983076 UOR983047:UOR983076 UYN983047:UYN983076 VIJ983047:VIJ983076 VSF983047:VSF983076 WCB983047:WCB983076 WLX983047:WLX983076 WVT983047:WVT983076">
      <formula1>$D$121:$D$133</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3:C65572 IY65543:IY65572 SU65543:SU65572 ACQ65543:ACQ65572 AMM65543:AMM65572 AWI65543:AWI65572 BGE65543:BGE65572 BQA65543:BQA65572 BZW65543:BZW65572 CJS65543:CJS65572 CTO65543:CTO65572 DDK65543:DDK65572 DNG65543:DNG65572 DXC65543:DXC65572 EGY65543:EGY65572 EQU65543:EQU65572 FAQ65543:FAQ65572 FKM65543:FKM65572 FUI65543:FUI65572 GEE65543:GEE65572 GOA65543:GOA65572 GXW65543:GXW65572 HHS65543:HHS65572 HRO65543:HRO65572 IBK65543:IBK65572 ILG65543:ILG65572 IVC65543:IVC65572 JEY65543:JEY65572 JOU65543:JOU65572 JYQ65543:JYQ65572 KIM65543:KIM65572 KSI65543:KSI65572 LCE65543:LCE65572 LMA65543:LMA65572 LVW65543:LVW65572 MFS65543:MFS65572 MPO65543:MPO65572 MZK65543:MZK65572 NJG65543:NJG65572 NTC65543:NTC65572 OCY65543:OCY65572 OMU65543:OMU65572 OWQ65543:OWQ65572 PGM65543:PGM65572 PQI65543:PQI65572 QAE65543:QAE65572 QKA65543:QKA65572 QTW65543:QTW65572 RDS65543:RDS65572 RNO65543:RNO65572 RXK65543:RXK65572 SHG65543:SHG65572 SRC65543:SRC65572 TAY65543:TAY65572 TKU65543:TKU65572 TUQ65543:TUQ65572 UEM65543:UEM65572 UOI65543:UOI65572 UYE65543:UYE65572 VIA65543:VIA65572 VRW65543:VRW65572 WBS65543:WBS65572 WLO65543:WLO65572 WVK65543:WVK65572 C131079:C131108 IY131079:IY131108 SU131079:SU131108 ACQ131079:ACQ131108 AMM131079:AMM131108 AWI131079:AWI131108 BGE131079:BGE131108 BQA131079:BQA131108 BZW131079:BZW131108 CJS131079:CJS131108 CTO131079:CTO131108 DDK131079:DDK131108 DNG131079:DNG131108 DXC131079:DXC131108 EGY131079:EGY131108 EQU131079:EQU131108 FAQ131079:FAQ131108 FKM131079:FKM131108 FUI131079:FUI131108 GEE131079:GEE131108 GOA131079:GOA131108 GXW131079:GXW131108 HHS131079:HHS131108 HRO131079:HRO131108 IBK131079:IBK131108 ILG131079:ILG131108 IVC131079:IVC131108 JEY131079:JEY131108 JOU131079:JOU131108 JYQ131079:JYQ131108 KIM131079:KIM131108 KSI131079:KSI131108 LCE131079:LCE131108 LMA131079:LMA131108 LVW131079:LVW131108 MFS131079:MFS131108 MPO131079:MPO131108 MZK131079:MZK131108 NJG131079:NJG131108 NTC131079:NTC131108 OCY131079:OCY131108 OMU131079:OMU131108 OWQ131079:OWQ131108 PGM131079:PGM131108 PQI131079:PQI131108 QAE131079:QAE131108 QKA131079:QKA131108 QTW131079:QTW131108 RDS131079:RDS131108 RNO131079:RNO131108 RXK131079:RXK131108 SHG131079:SHG131108 SRC131079:SRC131108 TAY131079:TAY131108 TKU131079:TKU131108 TUQ131079:TUQ131108 UEM131079:UEM131108 UOI131079:UOI131108 UYE131079:UYE131108 VIA131079:VIA131108 VRW131079:VRW131108 WBS131079:WBS131108 WLO131079:WLO131108 WVK131079:WVK131108 C196615:C196644 IY196615:IY196644 SU196615:SU196644 ACQ196615:ACQ196644 AMM196615:AMM196644 AWI196615:AWI196644 BGE196615:BGE196644 BQA196615:BQA196644 BZW196615:BZW196644 CJS196615:CJS196644 CTO196615:CTO196644 DDK196615:DDK196644 DNG196615:DNG196644 DXC196615:DXC196644 EGY196615:EGY196644 EQU196615:EQU196644 FAQ196615:FAQ196644 FKM196615:FKM196644 FUI196615:FUI196644 GEE196615:GEE196644 GOA196615:GOA196644 GXW196615:GXW196644 HHS196615:HHS196644 HRO196615:HRO196644 IBK196615:IBK196644 ILG196615:ILG196644 IVC196615:IVC196644 JEY196615:JEY196644 JOU196615:JOU196644 JYQ196615:JYQ196644 KIM196615:KIM196644 KSI196615:KSI196644 LCE196615:LCE196644 LMA196615:LMA196644 LVW196615:LVW196644 MFS196615:MFS196644 MPO196615:MPO196644 MZK196615:MZK196644 NJG196615:NJG196644 NTC196615:NTC196644 OCY196615:OCY196644 OMU196615:OMU196644 OWQ196615:OWQ196644 PGM196615:PGM196644 PQI196615:PQI196644 QAE196615:QAE196644 QKA196615:QKA196644 QTW196615:QTW196644 RDS196615:RDS196644 RNO196615:RNO196644 RXK196615:RXK196644 SHG196615:SHG196644 SRC196615:SRC196644 TAY196615:TAY196644 TKU196615:TKU196644 TUQ196615:TUQ196644 UEM196615:UEM196644 UOI196615:UOI196644 UYE196615:UYE196644 VIA196615:VIA196644 VRW196615:VRW196644 WBS196615:WBS196644 WLO196615:WLO196644 WVK196615:WVK196644 C262151:C262180 IY262151:IY262180 SU262151:SU262180 ACQ262151:ACQ262180 AMM262151:AMM262180 AWI262151:AWI262180 BGE262151:BGE262180 BQA262151:BQA262180 BZW262151:BZW262180 CJS262151:CJS262180 CTO262151:CTO262180 DDK262151:DDK262180 DNG262151:DNG262180 DXC262151:DXC262180 EGY262151:EGY262180 EQU262151:EQU262180 FAQ262151:FAQ262180 FKM262151:FKM262180 FUI262151:FUI262180 GEE262151:GEE262180 GOA262151:GOA262180 GXW262151:GXW262180 HHS262151:HHS262180 HRO262151:HRO262180 IBK262151:IBK262180 ILG262151:ILG262180 IVC262151:IVC262180 JEY262151:JEY262180 JOU262151:JOU262180 JYQ262151:JYQ262180 KIM262151:KIM262180 KSI262151:KSI262180 LCE262151:LCE262180 LMA262151:LMA262180 LVW262151:LVW262180 MFS262151:MFS262180 MPO262151:MPO262180 MZK262151:MZK262180 NJG262151:NJG262180 NTC262151:NTC262180 OCY262151:OCY262180 OMU262151:OMU262180 OWQ262151:OWQ262180 PGM262151:PGM262180 PQI262151:PQI262180 QAE262151:QAE262180 QKA262151:QKA262180 QTW262151:QTW262180 RDS262151:RDS262180 RNO262151:RNO262180 RXK262151:RXK262180 SHG262151:SHG262180 SRC262151:SRC262180 TAY262151:TAY262180 TKU262151:TKU262180 TUQ262151:TUQ262180 UEM262151:UEM262180 UOI262151:UOI262180 UYE262151:UYE262180 VIA262151:VIA262180 VRW262151:VRW262180 WBS262151:WBS262180 WLO262151:WLO262180 WVK262151:WVK262180 C327687:C327716 IY327687:IY327716 SU327687:SU327716 ACQ327687:ACQ327716 AMM327687:AMM327716 AWI327687:AWI327716 BGE327687:BGE327716 BQA327687:BQA327716 BZW327687:BZW327716 CJS327687:CJS327716 CTO327687:CTO327716 DDK327687:DDK327716 DNG327687:DNG327716 DXC327687:DXC327716 EGY327687:EGY327716 EQU327687:EQU327716 FAQ327687:FAQ327716 FKM327687:FKM327716 FUI327687:FUI327716 GEE327687:GEE327716 GOA327687:GOA327716 GXW327687:GXW327716 HHS327687:HHS327716 HRO327687:HRO327716 IBK327687:IBK327716 ILG327687:ILG327716 IVC327687:IVC327716 JEY327687:JEY327716 JOU327687:JOU327716 JYQ327687:JYQ327716 KIM327687:KIM327716 KSI327687:KSI327716 LCE327687:LCE327716 LMA327687:LMA327716 LVW327687:LVW327716 MFS327687:MFS327716 MPO327687:MPO327716 MZK327687:MZK327716 NJG327687:NJG327716 NTC327687:NTC327716 OCY327687:OCY327716 OMU327687:OMU327716 OWQ327687:OWQ327716 PGM327687:PGM327716 PQI327687:PQI327716 QAE327687:QAE327716 QKA327687:QKA327716 QTW327687:QTW327716 RDS327687:RDS327716 RNO327687:RNO327716 RXK327687:RXK327716 SHG327687:SHG327716 SRC327687:SRC327716 TAY327687:TAY327716 TKU327687:TKU327716 TUQ327687:TUQ327716 UEM327687:UEM327716 UOI327687:UOI327716 UYE327687:UYE327716 VIA327687:VIA327716 VRW327687:VRW327716 WBS327687:WBS327716 WLO327687:WLO327716 WVK327687:WVK327716 C393223:C393252 IY393223:IY393252 SU393223:SU393252 ACQ393223:ACQ393252 AMM393223:AMM393252 AWI393223:AWI393252 BGE393223:BGE393252 BQA393223:BQA393252 BZW393223:BZW393252 CJS393223:CJS393252 CTO393223:CTO393252 DDK393223:DDK393252 DNG393223:DNG393252 DXC393223:DXC393252 EGY393223:EGY393252 EQU393223:EQU393252 FAQ393223:FAQ393252 FKM393223:FKM393252 FUI393223:FUI393252 GEE393223:GEE393252 GOA393223:GOA393252 GXW393223:GXW393252 HHS393223:HHS393252 HRO393223:HRO393252 IBK393223:IBK393252 ILG393223:ILG393252 IVC393223:IVC393252 JEY393223:JEY393252 JOU393223:JOU393252 JYQ393223:JYQ393252 KIM393223:KIM393252 KSI393223:KSI393252 LCE393223:LCE393252 LMA393223:LMA393252 LVW393223:LVW393252 MFS393223:MFS393252 MPO393223:MPO393252 MZK393223:MZK393252 NJG393223:NJG393252 NTC393223:NTC393252 OCY393223:OCY393252 OMU393223:OMU393252 OWQ393223:OWQ393252 PGM393223:PGM393252 PQI393223:PQI393252 QAE393223:QAE393252 QKA393223:QKA393252 QTW393223:QTW393252 RDS393223:RDS393252 RNO393223:RNO393252 RXK393223:RXK393252 SHG393223:SHG393252 SRC393223:SRC393252 TAY393223:TAY393252 TKU393223:TKU393252 TUQ393223:TUQ393252 UEM393223:UEM393252 UOI393223:UOI393252 UYE393223:UYE393252 VIA393223:VIA393252 VRW393223:VRW393252 WBS393223:WBS393252 WLO393223:WLO393252 WVK393223:WVK393252 C458759:C458788 IY458759:IY458788 SU458759:SU458788 ACQ458759:ACQ458788 AMM458759:AMM458788 AWI458759:AWI458788 BGE458759:BGE458788 BQA458759:BQA458788 BZW458759:BZW458788 CJS458759:CJS458788 CTO458759:CTO458788 DDK458759:DDK458788 DNG458759:DNG458788 DXC458759:DXC458788 EGY458759:EGY458788 EQU458759:EQU458788 FAQ458759:FAQ458788 FKM458759:FKM458788 FUI458759:FUI458788 GEE458759:GEE458788 GOA458759:GOA458788 GXW458759:GXW458788 HHS458759:HHS458788 HRO458759:HRO458788 IBK458759:IBK458788 ILG458759:ILG458788 IVC458759:IVC458788 JEY458759:JEY458788 JOU458759:JOU458788 JYQ458759:JYQ458788 KIM458759:KIM458788 KSI458759:KSI458788 LCE458759:LCE458788 LMA458759:LMA458788 LVW458759:LVW458788 MFS458759:MFS458788 MPO458759:MPO458788 MZK458759:MZK458788 NJG458759:NJG458788 NTC458759:NTC458788 OCY458759:OCY458788 OMU458759:OMU458788 OWQ458759:OWQ458788 PGM458759:PGM458788 PQI458759:PQI458788 QAE458759:QAE458788 QKA458759:QKA458788 QTW458759:QTW458788 RDS458759:RDS458788 RNO458759:RNO458788 RXK458759:RXK458788 SHG458759:SHG458788 SRC458759:SRC458788 TAY458759:TAY458788 TKU458759:TKU458788 TUQ458759:TUQ458788 UEM458759:UEM458788 UOI458759:UOI458788 UYE458759:UYE458788 VIA458759:VIA458788 VRW458759:VRW458788 WBS458759:WBS458788 WLO458759:WLO458788 WVK458759:WVK458788 C524295:C524324 IY524295:IY524324 SU524295:SU524324 ACQ524295:ACQ524324 AMM524295:AMM524324 AWI524295:AWI524324 BGE524295:BGE524324 BQA524295:BQA524324 BZW524295:BZW524324 CJS524295:CJS524324 CTO524295:CTO524324 DDK524295:DDK524324 DNG524295:DNG524324 DXC524295:DXC524324 EGY524295:EGY524324 EQU524295:EQU524324 FAQ524295:FAQ524324 FKM524295:FKM524324 FUI524295:FUI524324 GEE524295:GEE524324 GOA524295:GOA524324 GXW524295:GXW524324 HHS524295:HHS524324 HRO524295:HRO524324 IBK524295:IBK524324 ILG524295:ILG524324 IVC524295:IVC524324 JEY524295:JEY524324 JOU524295:JOU524324 JYQ524295:JYQ524324 KIM524295:KIM524324 KSI524295:KSI524324 LCE524295:LCE524324 LMA524295:LMA524324 LVW524295:LVW524324 MFS524295:MFS524324 MPO524295:MPO524324 MZK524295:MZK524324 NJG524295:NJG524324 NTC524295:NTC524324 OCY524295:OCY524324 OMU524295:OMU524324 OWQ524295:OWQ524324 PGM524295:PGM524324 PQI524295:PQI524324 QAE524295:QAE524324 QKA524295:QKA524324 QTW524295:QTW524324 RDS524295:RDS524324 RNO524295:RNO524324 RXK524295:RXK524324 SHG524295:SHG524324 SRC524295:SRC524324 TAY524295:TAY524324 TKU524295:TKU524324 TUQ524295:TUQ524324 UEM524295:UEM524324 UOI524295:UOI524324 UYE524295:UYE524324 VIA524295:VIA524324 VRW524295:VRW524324 WBS524295:WBS524324 WLO524295:WLO524324 WVK524295:WVK524324 C589831:C589860 IY589831:IY589860 SU589831:SU589860 ACQ589831:ACQ589860 AMM589831:AMM589860 AWI589831:AWI589860 BGE589831:BGE589860 BQA589831:BQA589860 BZW589831:BZW589860 CJS589831:CJS589860 CTO589831:CTO589860 DDK589831:DDK589860 DNG589831:DNG589860 DXC589831:DXC589860 EGY589831:EGY589860 EQU589831:EQU589860 FAQ589831:FAQ589860 FKM589831:FKM589860 FUI589831:FUI589860 GEE589831:GEE589860 GOA589831:GOA589860 GXW589831:GXW589860 HHS589831:HHS589860 HRO589831:HRO589860 IBK589831:IBK589860 ILG589831:ILG589860 IVC589831:IVC589860 JEY589831:JEY589860 JOU589831:JOU589860 JYQ589831:JYQ589860 KIM589831:KIM589860 KSI589831:KSI589860 LCE589831:LCE589860 LMA589831:LMA589860 LVW589831:LVW589860 MFS589831:MFS589860 MPO589831:MPO589860 MZK589831:MZK589860 NJG589831:NJG589860 NTC589831:NTC589860 OCY589831:OCY589860 OMU589831:OMU589860 OWQ589831:OWQ589860 PGM589831:PGM589860 PQI589831:PQI589860 QAE589831:QAE589860 QKA589831:QKA589860 QTW589831:QTW589860 RDS589831:RDS589860 RNO589831:RNO589860 RXK589831:RXK589860 SHG589831:SHG589860 SRC589831:SRC589860 TAY589831:TAY589860 TKU589831:TKU589860 TUQ589831:TUQ589860 UEM589831:UEM589860 UOI589831:UOI589860 UYE589831:UYE589860 VIA589831:VIA589860 VRW589831:VRW589860 WBS589831:WBS589860 WLO589831:WLO589860 WVK589831:WVK589860 C655367:C655396 IY655367:IY655396 SU655367:SU655396 ACQ655367:ACQ655396 AMM655367:AMM655396 AWI655367:AWI655396 BGE655367:BGE655396 BQA655367:BQA655396 BZW655367:BZW655396 CJS655367:CJS655396 CTO655367:CTO655396 DDK655367:DDK655396 DNG655367:DNG655396 DXC655367:DXC655396 EGY655367:EGY655396 EQU655367:EQU655396 FAQ655367:FAQ655396 FKM655367:FKM655396 FUI655367:FUI655396 GEE655367:GEE655396 GOA655367:GOA655396 GXW655367:GXW655396 HHS655367:HHS655396 HRO655367:HRO655396 IBK655367:IBK655396 ILG655367:ILG655396 IVC655367:IVC655396 JEY655367:JEY655396 JOU655367:JOU655396 JYQ655367:JYQ655396 KIM655367:KIM655396 KSI655367:KSI655396 LCE655367:LCE655396 LMA655367:LMA655396 LVW655367:LVW655396 MFS655367:MFS655396 MPO655367:MPO655396 MZK655367:MZK655396 NJG655367:NJG655396 NTC655367:NTC655396 OCY655367:OCY655396 OMU655367:OMU655396 OWQ655367:OWQ655396 PGM655367:PGM655396 PQI655367:PQI655396 QAE655367:QAE655396 QKA655367:QKA655396 QTW655367:QTW655396 RDS655367:RDS655396 RNO655367:RNO655396 RXK655367:RXK655396 SHG655367:SHG655396 SRC655367:SRC655396 TAY655367:TAY655396 TKU655367:TKU655396 TUQ655367:TUQ655396 UEM655367:UEM655396 UOI655367:UOI655396 UYE655367:UYE655396 VIA655367:VIA655396 VRW655367:VRW655396 WBS655367:WBS655396 WLO655367:WLO655396 WVK655367:WVK655396 C720903:C720932 IY720903:IY720932 SU720903:SU720932 ACQ720903:ACQ720932 AMM720903:AMM720932 AWI720903:AWI720932 BGE720903:BGE720932 BQA720903:BQA720932 BZW720903:BZW720932 CJS720903:CJS720932 CTO720903:CTO720932 DDK720903:DDK720932 DNG720903:DNG720932 DXC720903:DXC720932 EGY720903:EGY720932 EQU720903:EQU720932 FAQ720903:FAQ720932 FKM720903:FKM720932 FUI720903:FUI720932 GEE720903:GEE720932 GOA720903:GOA720932 GXW720903:GXW720932 HHS720903:HHS720932 HRO720903:HRO720932 IBK720903:IBK720932 ILG720903:ILG720932 IVC720903:IVC720932 JEY720903:JEY720932 JOU720903:JOU720932 JYQ720903:JYQ720932 KIM720903:KIM720932 KSI720903:KSI720932 LCE720903:LCE720932 LMA720903:LMA720932 LVW720903:LVW720932 MFS720903:MFS720932 MPO720903:MPO720932 MZK720903:MZK720932 NJG720903:NJG720932 NTC720903:NTC720932 OCY720903:OCY720932 OMU720903:OMU720932 OWQ720903:OWQ720932 PGM720903:PGM720932 PQI720903:PQI720932 QAE720903:QAE720932 QKA720903:QKA720932 QTW720903:QTW720932 RDS720903:RDS720932 RNO720903:RNO720932 RXK720903:RXK720932 SHG720903:SHG720932 SRC720903:SRC720932 TAY720903:TAY720932 TKU720903:TKU720932 TUQ720903:TUQ720932 UEM720903:UEM720932 UOI720903:UOI720932 UYE720903:UYE720932 VIA720903:VIA720932 VRW720903:VRW720932 WBS720903:WBS720932 WLO720903:WLO720932 WVK720903:WVK720932 C786439:C786468 IY786439:IY786468 SU786439:SU786468 ACQ786439:ACQ786468 AMM786439:AMM786468 AWI786439:AWI786468 BGE786439:BGE786468 BQA786439:BQA786468 BZW786439:BZW786468 CJS786439:CJS786468 CTO786439:CTO786468 DDK786439:DDK786468 DNG786439:DNG786468 DXC786439:DXC786468 EGY786439:EGY786468 EQU786439:EQU786468 FAQ786439:FAQ786468 FKM786439:FKM786468 FUI786439:FUI786468 GEE786439:GEE786468 GOA786439:GOA786468 GXW786439:GXW786468 HHS786439:HHS786468 HRO786439:HRO786468 IBK786439:IBK786468 ILG786439:ILG786468 IVC786439:IVC786468 JEY786439:JEY786468 JOU786439:JOU786468 JYQ786439:JYQ786468 KIM786439:KIM786468 KSI786439:KSI786468 LCE786439:LCE786468 LMA786439:LMA786468 LVW786439:LVW786468 MFS786439:MFS786468 MPO786439:MPO786468 MZK786439:MZK786468 NJG786439:NJG786468 NTC786439:NTC786468 OCY786439:OCY786468 OMU786439:OMU786468 OWQ786439:OWQ786468 PGM786439:PGM786468 PQI786439:PQI786468 QAE786439:QAE786468 QKA786439:QKA786468 QTW786439:QTW786468 RDS786439:RDS786468 RNO786439:RNO786468 RXK786439:RXK786468 SHG786439:SHG786468 SRC786439:SRC786468 TAY786439:TAY786468 TKU786439:TKU786468 TUQ786439:TUQ786468 UEM786439:UEM786468 UOI786439:UOI786468 UYE786439:UYE786468 VIA786439:VIA786468 VRW786439:VRW786468 WBS786439:WBS786468 WLO786439:WLO786468 WVK786439:WVK786468 C851975:C852004 IY851975:IY852004 SU851975:SU852004 ACQ851975:ACQ852004 AMM851975:AMM852004 AWI851975:AWI852004 BGE851975:BGE852004 BQA851975:BQA852004 BZW851975:BZW852004 CJS851975:CJS852004 CTO851975:CTO852004 DDK851975:DDK852004 DNG851975:DNG852004 DXC851975:DXC852004 EGY851975:EGY852004 EQU851975:EQU852004 FAQ851975:FAQ852004 FKM851975:FKM852004 FUI851975:FUI852004 GEE851975:GEE852004 GOA851975:GOA852004 GXW851975:GXW852004 HHS851975:HHS852004 HRO851975:HRO852004 IBK851975:IBK852004 ILG851975:ILG852004 IVC851975:IVC852004 JEY851975:JEY852004 JOU851975:JOU852004 JYQ851975:JYQ852004 KIM851975:KIM852004 KSI851975:KSI852004 LCE851975:LCE852004 LMA851975:LMA852004 LVW851975:LVW852004 MFS851975:MFS852004 MPO851975:MPO852004 MZK851975:MZK852004 NJG851975:NJG852004 NTC851975:NTC852004 OCY851975:OCY852004 OMU851975:OMU852004 OWQ851975:OWQ852004 PGM851975:PGM852004 PQI851975:PQI852004 QAE851975:QAE852004 QKA851975:QKA852004 QTW851975:QTW852004 RDS851975:RDS852004 RNO851975:RNO852004 RXK851975:RXK852004 SHG851975:SHG852004 SRC851975:SRC852004 TAY851975:TAY852004 TKU851975:TKU852004 TUQ851975:TUQ852004 UEM851975:UEM852004 UOI851975:UOI852004 UYE851975:UYE852004 VIA851975:VIA852004 VRW851975:VRW852004 WBS851975:WBS852004 WLO851975:WLO852004 WVK851975:WVK852004 C917511:C917540 IY917511:IY917540 SU917511:SU917540 ACQ917511:ACQ917540 AMM917511:AMM917540 AWI917511:AWI917540 BGE917511:BGE917540 BQA917511:BQA917540 BZW917511:BZW917540 CJS917511:CJS917540 CTO917511:CTO917540 DDK917511:DDK917540 DNG917511:DNG917540 DXC917511:DXC917540 EGY917511:EGY917540 EQU917511:EQU917540 FAQ917511:FAQ917540 FKM917511:FKM917540 FUI917511:FUI917540 GEE917511:GEE917540 GOA917511:GOA917540 GXW917511:GXW917540 HHS917511:HHS917540 HRO917511:HRO917540 IBK917511:IBK917540 ILG917511:ILG917540 IVC917511:IVC917540 JEY917511:JEY917540 JOU917511:JOU917540 JYQ917511:JYQ917540 KIM917511:KIM917540 KSI917511:KSI917540 LCE917511:LCE917540 LMA917511:LMA917540 LVW917511:LVW917540 MFS917511:MFS917540 MPO917511:MPO917540 MZK917511:MZK917540 NJG917511:NJG917540 NTC917511:NTC917540 OCY917511:OCY917540 OMU917511:OMU917540 OWQ917511:OWQ917540 PGM917511:PGM917540 PQI917511:PQI917540 QAE917511:QAE917540 QKA917511:QKA917540 QTW917511:QTW917540 RDS917511:RDS917540 RNO917511:RNO917540 RXK917511:RXK917540 SHG917511:SHG917540 SRC917511:SRC917540 TAY917511:TAY917540 TKU917511:TKU917540 TUQ917511:TUQ917540 UEM917511:UEM917540 UOI917511:UOI917540 UYE917511:UYE917540 VIA917511:VIA917540 VRW917511:VRW917540 WBS917511:WBS917540 WLO917511:WLO917540 WVK917511:WVK917540 C983047:C983076 IY983047:IY983076 SU983047:SU983076 ACQ983047:ACQ983076 AMM983047:AMM983076 AWI983047:AWI983076 BGE983047:BGE983076 BQA983047:BQA983076 BZW983047:BZW983076 CJS983047:CJS983076 CTO983047:CTO983076 DDK983047:DDK983076 DNG983047:DNG983076 DXC983047:DXC983076 EGY983047:EGY983076 EQU983047:EQU983076 FAQ983047:FAQ983076 FKM983047:FKM983076 FUI983047:FUI983076 GEE983047:GEE983076 GOA983047:GOA983076 GXW983047:GXW983076 HHS983047:HHS983076 HRO983047:HRO983076 IBK983047:IBK983076 ILG983047:ILG983076 IVC983047:IVC983076 JEY983047:JEY983076 JOU983047:JOU983076 JYQ983047:JYQ983076 KIM983047:KIM983076 KSI983047:KSI983076 LCE983047:LCE983076 LMA983047:LMA983076 LVW983047:LVW983076 MFS983047:MFS983076 MPO983047:MPO983076 MZK983047:MZK983076 NJG983047:NJG983076 NTC983047:NTC983076 OCY983047:OCY983076 OMU983047:OMU983076 OWQ983047:OWQ983076 PGM983047:PGM983076 PQI983047:PQI983076 QAE983047:QAE983076 QKA983047:QKA983076 QTW983047:QTW983076 RDS983047:RDS983076 RNO983047:RNO983076 RXK983047:RXK983076 SHG983047:SHG983076 SRC983047:SRC983076 TAY983047:TAY983076 TKU983047:TKU983076 TUQ983047:TUQ983076 UEM983047:UEM983076 UOI983047:UOI983076 UYE983047:UYE983076 VIA983047:VIA983076 VRW983047:VRW983076 WBS983047:WBS983076 WLO983047:WLO983076 WVK983047:WVK983076">
      <formula1>$B$161:$B$167</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05:C65624 IY65605:IY65624 SU65605:SU65624 ACQ65605:ACQ65624 AMM65605:AMM65624 AWI65605:AWI65624 BGE65605:BGE65624 BQA65605:BQA65624 BZW65605:BZW65624 CJS65605:CJS65624 CTO65605:CTO65624 DDK65605:DDK65624 DNG65605:DNG65624 DXC65605:DXC65624 EGY65605:EGY65624 EQU65605:EQU65624 FAQ65605:FAQ65624 FKM65605:FKM65624 FUI65605:FUI65624 GEE65605:GEE65624 GOA65605:GOA65624 GXW65605:GXW65624 HHS65605:HHS65624 HRO65605:HRO65624 IBK65605:IBK65624 ILG65605:ILG65624 IVC65605:IVC65624 JEY65605:JEY65624 JOU65605:JOU65624 JYQ65605:JYQ65624 KIM65605:KIM65624 KSI65605:KSI65624 LCE65605:LCE65624 LMA65605:LMA65624 LVW65605:LVW65624 MFS65605:MFS65624 MPO65605:MPO65624 MZK65605:MZK65624 NJG65605:NJG65624 NTC65605:NTC65624 OCY65605:OCY65624 OMU65605:OMU65624 OWQ65605:OWQ65624 PGM65605:PGM65624 PQI65605:PQI65624 QAE65605:QAE65624 QKA65605:QKA65624 QTW65605:QTW65624 RDS65605:RDS65624 RNO65605:RNO65624 RXK65605:RXK65624 SHG65605:SHG65624 SRC65605:SRC65624 TAY65605:TAY65624 TKU65605:TKU65624 TUQ65605:TUQ65624 UEM65605:UEM65624 UOI65605:UOI65624 UYE65605:UYE65624 VIA65605:VIA65624 VRW65605:VRW65624 WBS65605:WBS65624 WLO65605:WLO65624 WVK65605:WVK65624 C131141:C131160 IY131141:IY131160 SU131141:SU131160 ACQ131141:ACQ131160 AMM131141:AMM131160 AWI131141:AWI131160 BGE131141:BGE131160 BQA131141:BQA131160 BZW131141:BZW131160 CJS131141:CJS131160 CTO131141:CTO131160 DDK131141:DDK131160 DNG131141:DNG131160 DXC131141:DXC131160 EGY131141:EGY131160 EQU131141:EQU131160 FAQ131141:FAQ131160 FKM131141:FKM131160 FUI131141:FUI131160 GEE131141:GEE131160 GOA131141:GOA131160 GXW131141:GXW131160 HHS131141:HHS131160 HRO131141:HRO131160 IBK131141:IBK131160 ILG131141:ILG131160 IVC131141:IVC131160 JEY131141:JEY131160 JOU131141:JOU131160 JYQ131141:JYQ131160 KIM131141:KIM131160 KSI131141:KSI131160 LCE131141:LCE131160 LMA131141:LMA131160 LVW131141:LVW131160 MFS131141:MFS131160 MPO131141:MPO131160 MZK131141:MZK131160 NJG131141:NJG131160 NTC131141:NTC131160 OCY131141:OCY131160 OMU131141:OMU131160 OWQ131141:OWQ131160 PGM131141:PGM131160 PQI131141:PQI131160 QAE131141:QAE131160 QKA131141:QKA131160 QTW131141:QTW131160 RDS131141:RDS131160 RNO131141:RNO131160 RXK131141:RXK131160 SHG131141:SHG131160 SRC131141:SRC131160 TAY131141:TAY131160 TKU131141:TKU131160 TUQ131141:TUQ131160 UEM131141:UEM131160 UOI131141:UOI131160 UYE131141:UYE131160 VIA131141:VIA131160 VRW131141:VRW131160 WBS131141:WBS131160 WLO131141:WLO131160 WVK131141:WVK131160 C196677:C196696 IY196677:IY196696 SU196677:SU196696 ACQ196677:ACQ196696 AMM196677:AMM196696 AWI196677:AWI196696 BGE196677:BGE196696 BQA196677:BQA196696 BZW196677:BZW196696 CJS196677:CJS196696 CTO196677:CTO196696 DDK196677:DDK196696 DNG196677:DNG196696 DXC196677:DXC196696 EGY196677:EGY196696 EQU196677:EQU196696 FAQ196677:FAQ196696 FKM196677:FKM196696 FUI196677:FUI196696 GEE196677:GEE196696 GOA196677:GOA196696 GXW196677:GXW196696 HHS196677:HHS196696 HRO196677:HRO196696 IBK196677:IBK196696 ILG196677:ILG196696 IVC196677:IVC196696 JEY196677:JEY196696 JOU196677:JOU196696 JYQ196677:JYQ196696 KIM196677:KIM196696 KSI196677:KSI196696 LCE196677:LCE196696 LMA196677:LMA196696 LVW196677:LVW196696 MFS196677:MFS196696 MPO196677:MPO196696 MZK196677:MZK196696 NJG196677:NJG196696 NTC196677:NTC196696 OCY196677:OCY196696 OMU196677:OMU196696 OWQ196677:OWQ196696 PGM196677:PGM196696 PQI196677:PQI196696 QAE196677:QAE196696 QKA196677:QKA196696 QTW196677:QTW196696 RDS196677:RDS196696 RNO196677:RNO196696 RXK196677:RXK196696 SHG196677:SHG196696 SRC196677:SRC196696 TAY196677:TAY196696 TKU196677:TKU196696 TUQ196677:TUQ196696 UEM196677:UEM196696 UOI196677:UOI196696 UYE196677:UYE196696 VIA196677:VIA196696 VRW196677:VRW196696 WBS196677:WBS196696 WLO196677:WLO196696 WVK196677:WVK196696 C262213:C262232 IY262213:IY262232 SU262213:SU262232 ACQ262213:ACQ262232 AMM262213:AMM262232 AWI262213:AWI262232 BGE262213:BGE262232 BQA262213:BQA262232 BZW262213:BZW262232 CJS262213:CJS262232 CTO262213:CTO262232 DDK262213:DDK262232 DNG262213:DNG262232 DXC262213:DXC262232 EGY262213:EGY262232 EQU262213:EQU262232 FAQ262213:FAQ262232 FKM262213:FKM262232 FUI262213:FUI262232 GEE262213:GEE262232 GOA262213:GOA262232 GXW262213:GXW262232 HHS262213:HHS262232 HRO262213:HRO262232 IBK262213:IBK262232 ILG262213:ILG262232 IVC262213:IVC262232 JEY262213:JEY262232 JOU262213:JOU262232 JYQ262213:JYQ262232 KIM262213:KIM262232 KSI262213:KSI262232 LCE262213:LCE262232 LMA262213:LMA262232 LVW262213:LVW262232 MFS262213:MFS262232 MPO262213:MPO262232 MZK262213:MZK262232 NJG262213:NJG262232 NTC262213:NTC262232 OCY262213:OCY262232 OMU262213:OMU262232 OWQ262213:OWQ262232 PGM262213:PGM262232 PQI262213:PQI262232 QAE262213:QAE262232 QKA262213:QKA262232 QTW262213:QTW262232 RDS262213:RDS262232 RNO262213:RNO262232 RXK262213:RXK262232 SHG262213:SHG262232 SRC262213:SRC262232 TAY262213:TAY262232 TKU262213:TKU262232 TUQ262213:TUQ262232 UEM262213:UEM262232 UOI262213:UOI262232 UYE262213:UYE262232 VIA262213:VIA262232 VRW262213:VRW262232 WBS262213:WBS262232 WLO262213:WLO262232 WVK262213:WVK262232 C327749:C327768 IY327749:IY327768 SU327749:SU327768 ACQ327749:ACQ327768 AMM327749:AMM327768 AWI327749:AWI327768 BGE327749:BGE327768 BQA327749:BQA327768 BZW327749:BZW327768 CJS327749:CJS327768 CTO327749:CTO327768 DDK327749:DDK327768 DNG327749:DNG327768 DXC327749:DXC327768 EGY327749:EGY327768 EQU327749:EQU327768 FAQ327749:FAQ327768 FKM327749:FKM327768 FUI327749:FUI327768 GEE327749:GEE327768 GOA327749:GOA327768 GXW327749:GXW327768 HHS327749:HHS327768 HRO327749:HRO327768 IBK327749:IBK327768 ILG327749:ILG327768 IVC327749:IVC327768 JEY327749:JEY327768 JOU327749:JOU327768 JYQ327749:JYQ327768 KIM327749:KIM327768 KSI327749:KSI327768 LCE327749:LCE327768 LMA327749:LMA327768 LVW327749:LVW327768 MFS327749:MFS327768 MPO327749:MPO327768 MZK327749:MZK327768 NJG327749:NJG327768 NTC327749:NTC327768 OCY327749:OCY327768 OMU327749:OMU327768 OWQ327749:OWQ327768 PGM327749:PGM327768 PQI327749:PQI327768 QAE327749:QAE327768 QKA327749:QKA327768 QTW327749:QTW327768 RDS327749:RDS327768 RNO327749:RNO327768 RXK327749:RXK327768 SHG327749:SHG327768 SRC327749:SRC327768 TAY327749:TAY327768 TKU327749:TKU327768 TUQ327749:TUQ327768 UEM327749:UEM327768 UOI327749:UOI327768 UYE327749:UYE327768 VIA327749:VIA327768 VRW327749:VRW327768 WBS327749:WBS327768 WLO327749:WLO327768 WVK327749:WVK327768 C393285:C393304 IY393285:IY393304 SU393285:SU393304 ACQ393285:ACQ393304 AMM393285:AMM393304 AWI393285:AWI393304 BGE393285:BGE393304 BQA393285:BQA393304 BZW393285:BZW393304 CJS393285:CJS393304 CTO393285:CTO393304 DDK393285:DDK393304 DNG393285:DNG393304 DXC393285:DXC393304 EGY393285:EGY393304 EQU393285:EQU393304 FAQ393285:FAQ393304 FKM393285:FKM393304 FUI393285:FUI393304 GEE393285:GEE393304 GOA393285:GOA393304 GXW393285:GXW393304 HHS393285:HHS393304 HRO393285:HRO393304 IBK393285:IBK393304 ILG393285:ILG393304 IVC393285:IVC393304 JEY393285:JEY393304 JOU393285:JOU393304 JYQ393285:JYQ393304 KIM393285:KIM393304 KSI393285:KSI393304 LCE393285:LCE393304 LMA393285:LMA393304 LVW393285:LVW393304 MFS393285:MFS393304 MPO393285:MPO393304 MZK393285:MZK393304 NJG393285:NJG393304 NTC393285:NTC393304 OCY393285:OCY393304 OMU393285:OMU393304 OWQ393285:OWQ393304 PGM393285:PGM393304 PQI393285:PQI393304 QAE393285:QAE393304 QKA393285:QKA393304 QTW393285:QTW393304 RDS393285:RDS393304 RNO393285:RNO393304 RXK393285:RXK393304 SHG393285:SHG393304 SRC393285:SRC393304 TAY393285:TAY393304 TKU393285:TKU393304 TUQ393285:TUQ393304 UEM393285:UEM393304 UOI393285:UOI393304 UYE393285:UYE393304 VIA393285:VIA393304 VRW393285:VRW393304 WBS393285:WBS393304 WLO393285:WLO393304 WVK393285:WVK393304 C458821:C458840 IY458821:IY458840 SU458821:SU458840 ACQ458821:ACQ458840 AMM458821:AMM458840 AWI458821:AWI458840 BGE458821:BGE458840 BQA458821:BQA458840 BZW458821:BZW458840 CJS458821:CJS458840 CTO458821:CTO458840 DDK458821:DDK458840 DNG458821:DNG458840 DXC458821:DXC458840 EGY458821:EGY458840 EQU458821:EQU458840 FAQ458821:FAQ458840 FKM458821:FKM458840 FUI458821:FUI458840 GEE458821:GEE458840 GOA458821:GOA458840 GXW458821:GXW458840 HHS458821:HHS458840 HRO458821:HRO458840 IBK458821:IBK458840 ILG458821:ILG458840 IVC458821:IVC458840 JEY458821:JEY458840 JOU458821:JOU458840 JYQ458821:JYQ458840 KIM458821:KIM458840 KSI458821:KSI458840 LCE458821:LCE458840 LMA458821:LMA458840 LVW458821:LVW458840 MFS458821:MFS458840 MPO458821:MPO458840 MZK458821:MZK458840 NJG458821:NJG458840 NTC458821:NTC458840 OCY458821:OCY458840 OMU458821:OMU458840 OWQ458821:OWQ458840 PGM458821:PGM458840 PQI458821:PQI458840 QAE458821:QAE458840 QKA458821:QKA458840 QTW458821:QTW458840 RDS458821:RDS458840 RNO458821:RNO458840 RXK458821:RXK458840 SHG458821:SHG458840 SRC458821:SRC458840 TAY458821:TAY458840 TKU458821:TKU458840 TUQ458821:TUQ458840 UEM458821:UEM458840 UOI458821:UOI458840 UYE458821:UYE458840 VIA458821:VIA458840 VRW458821:VRW458840 WBS458821:WBS458840 WLO458821:WLO458840 WVK458821:WVK458840 C524357:C524376 IY524357:IY524376 SU524357:SU524376 ACQ524357:ACQ524376 AMM524357:AMM524376 AWI524357:AWI524376 BGE524357:BGE524376 BQA524357:BQA524376 BZW524357:BZW524376 CJS524357:CJS524376 CTO524357:CTO524376 DDK524357:DDK524376 DNG524357:DNG524376 DXC524357:DXC524376 EGY524357:EGY524376 EQU524357:EQU524376 FAQ524357:FAQ524376 FKM524357:FKM524376 FUI524357:FUI524376 GEE524357:GEE524376 GOA524357:GOA524376 GXW524357:GXW524376 HHS524357:HHS524376 HRO524357:HRO524376 IBK524357:IBK524376 ILG524357:ILG524376 IVC524357:IVC524376 JEY524357:JEY524376 JOU524357:JOU524376 JYQ524357:JYQ524376 KIM524357:KIM524376 KSI524357:KSI524376 LCE524357:LCE524376 LMA524357:LMA524376 LVW524357:LVW524376 MFS524357:MFS524376 MPO524357:MPO524376 MZK524357:MZK524376 NJG524357:NJG524376 NTC524357:NTC524376 OCY524357:OCY524376 OMU524357:OMU524376 OWQ524357:OWQ524376 PGM524357:PGM524376 PQI524357:PQI524376 QAE524357:QAE524376 QKA524357:QKA524376 QTW524357:QTW524376 RDS524357:RDS524376 RNO524357:RNO524376 RXK524357:RXK524376 SHG524357:SHG524376 SRC524357:SRC524376 TAY524357:TAY524376 TKU524357:TKU524376 TUQ524357:TUQ524376 UEM524357:UEM524376 UOI524357:UOI524376 UYE524357:UYE524376 VIA524357:VIA524376 VRW524357:VRW524376 WBS524357:WBS524376 WLO524357:WLO524376 WVK524357:WVK524376 C589893:C589912 IY589893:IY589912 SU589893:SU589912 ACQ589893:ACQ589912 AMM589893:AMM589912 AWI589893:AWI589912 BGE589893:BGE589912 BQA589893:BQA589912 BZW589893:BZW589912 CJS589893:CJS589912 CTO589893:CTO589912 DDK589893:DDK589912 DNG589893:DNG589912 DXC589893:DXC589912 EGY589893:EGY589912 EQU589893:EQU589912 FAQ589893:FAQ589912 FKM589893:FKM589912 FUI589893:FUI589912 GEE589893:GEE589912 GOA589893:GOA589912 GXW589893:GXW589912 HHS589893:HHS589912 HRO589893:HRO589912 IBK589893:IBK589912 ILG589893:ILG589912 IVC589893:IVC589912 JEY589893:JEY589912 JOU589893:JOU589912 JYQ589893:JYQ589912 KIM589893:KIM589912 KSI589893:KSI589912 LCE589893:LCE589912 LMA589893:LMA589912 LVW589893:LVW589912 MFS589893:MFS589912 MPO589893:MPO589912 MZK589893:MZK589912 NJG589893:NJG589912 NTC589893:NTC589912 OCY589893:OCY589912 OMU589893:OMU589912 OWQ589893:OWQ589912 PGM589893:PGM589912 PQI589893:PQI589912 QAE589893:QAE589912 QKA589893:QKA589912 QTW589893:QTW589912 RDS589893:RDS589912 RNO589893:RNO589912 RXK589893:RXK589912 SHG589893:SHG589912 SRC589893:SRC589912 TAY589893:TAY589912 TKU589893:TKU589912 TUQ589893:TUQ589912 UEM589893:UEM589912 UOI589893:UOI589912 UYE589893:UYE589912 VIA589893:VIA589912 VRW589893:VRW589912 WBS589893:WBS589912 WLO589893:WLO589912 WVK589893:WVK589912 C655429:C655448 IY655429:IY655448 SU655429:SU655448 ACQ655429:ACQ655448 AMM655429:AMM655448 AWI655429:AWI655448 BGE655429:BGE655448 BQA655429:BQA655448 BZW655429:BZW655448 CJS655429:CJS655448 CTO655429:CTO655448 DDK655429:DDK655448 DNG655429:DNG655448 DXC655429:DXC655448 EGY655429:EGY655448 EQU655429:EQU655448 FAQ655429:FAQ655448 FKM655429:FKM655448 FUI655429:FUI655448 GEE655429:GEE655448 GOA655429:GOA655448 GXW655429:GXW655448 HHS655429:HHS655448 HRO655429:HRO655448 IBK655429:IBK655448 ILG655429:ILG655448 IVC655429:IVC655448 JEY655429:JEY655448 JOU655429:JOU655448 JYQ655429:JYQ655448 KIM655429:KIM655448 KSI655429:KSI655448 LCE655429:LCE655448 LMA655429:LMA655448 LVW655429:LVW655448 MFS655429:MFS655448 MPO655429:MPO655448 MZK655429:MZK655448 NJG655429:NJG655448 NTC655429:NTC655448 OCY655429:OCY655448 OMU655429:OMU655448 OWQ655429:OWQ655448 PGM655429:PGM655448 PQI655429:PQI655448 QAE655429:QAE655448 QKA655429:QKA655448 QTW655429:QTW655448 RDS655429:RDS655448 RNO655429:RNO655448 RXK655429:RXK655448 SHG655429:SHG655448 SRC655429:SRC655448 TAY655429:TAY655448 TKU655429:TKU655448 TUQ655429:TUQ655448 UEM655429:UEM655448 UOI655429:UOI655448 UYE655429:UYE655448 VIA655429:VIA655448 VRW655429:VRW655448 WBS655429:WBS655448 WLO655429:WLO655448 WVK655429:WVK655448 C720965:C720984 IY720965:IY720984 SU720965:SU720984 ACQ720965:ACQ720984 AMM720965:AMM720984 AWI720965:AWI720984 BGE720965:BGE720984 BQA720965:BQA720984 BZW720965:BZW720984 CJS720965:CJS720984 CTO720965:CTO720984 DDK720965:DDK720984 DNG720965:DNG720984 DXC720965:DXC720984 EGY720965:EGY720984 EQU720965:EQU720984 FAQ720965:FAQ720984 FKM720965:FKM720984 FUI720965:FUI720984 GEE720965:GEE720984 GOA720965:GOA720984 GXW720965:GXW720984 HHS720965:HHS720984 HRO720965:HRO720984 IBK720965:IBK720984 ILG720965:ILG720984 IVC720965:IVC720984 JEY720965:JEY720984 JOU720965:JOU720984 JYQ720965:JYQ720984 KIM720965:KIM720984 KSI720965:KSI720984 LCE720965:LCE720984 LMA720965:LMA720984 LVW720965:LVW720984 MFS720965:MFS720984 MPO720965:MPO720984 MZK720965:MZK720984 NJG720965:NJG720984 NTC720965:NTC720984 OCY720965:OCY720984 OMU720965:OMU720984 OWQ720965:OWQ720984 PGM720965:PGM720984 PQI720965:PQI720984 QAE720965:QAE720984 QKA720965:QKA720984 QTW720965:QTW720984 RDS720965:RDS720984 RNO720965:RNO720984 RXK720965:RXK720984 SHG720965:SHG720984 SRC720965:SRC720984 TAY720965:TAY720984 TKU720965:TKU720984 TUQ720965:TUQ720984 UEM720965:UEM720984 UOI720965:UOI720984 UYE720965:UYE720984 VIA720965:VIA720984 VRW720965:VRW720984 WBS720965:WBS720984 WLO720965:WLO720984 WVK720965:WVK720984 C786501:C786520 IY786501:IY786520 SU786501:SU786520 ACQ786501:ACQ786520 AMM786501:AMM786520 AWI786501:AWI786520 BGE786501:BGE786520 BQA786501:BQA786520 BZW786501:BZW786520 CJS786501:CJS786520 CTO786501:CTO786520 DDK786501:DDK786520 DNG786501:DNG786520 DXC786501:DXC786520 EGY786501:EGY786520 EQU786501:EQU786520 FAQ786501:FAQ786520 FKM786501:FKM786520 FUI786501:FUI786520 GEE786501:GEE786520 GOA786501:GOA786520 GXW786501:GXW786520 HHS786501:HHS786520 HRO786501:HRO786520 IBK786501:IBK786520 ILG786501:ILG786520 IVC786501:IVC786520 JEY786501:JEY786520 JOU786501:JOU786520 JYQ786501:JYQ786520 KIM786501:KIM786520 KSI786501:KSI786520 LCE786501:LCE786520 LMA786501:LMA786520 LVW786501:LVW786520 MFS786501:MFS786520 MPO786501:MPO786520 MZK786501:MZK786520 NJG786501:NJG786520 NTC786501:NTC786520 OCY786501:OCY786520 OMU786501:OMU786520 OWQ786501:OWQ786520 PGM786501:PGM786520 PQI786501:PQI786520 QAE786501:QAE786520 QKA786501:QKA786520 QTW786501:QTW786520 RDS786501:RDS786520 RNO786501:RNO786520 RXK786501:RXK786520 SHG786501:SHG786520 SRC786501:SRC786520 TAY786501:TAY786520 TKU786501:TKU786520 TUQ786501:TUQ786520 UEM786501:UEM786520 UOI786501:UOI786520 UYE786501:UYE786520 VIA786501:VIA786520 VRW786501:VRW786520 WBS786501:WBS786520 WLO786501:WLO786520 WVK786501:WVK786520 C852037:C852056 IY852037:IY852056 SU852037:SU852056 ACQ852037:ACQ852056 AMM852037:AMM852056 AWI852037:AWI852056 BGE852037:BGE852056 BQA852037:BQA852056 BZW852037:BZW852056 CJS852037:CJS852056 CTO852037:CTO852056 DDK852037:DDK852056 DNG852037:DNG852056 DXC852037:DXC852056 EGY852037:EGY852056 EQU852037:EQU852056 FAQ852037:FAQ852056 FKM852037:FKM852056 FUI852037:FUI852056 GEE852037:GEE852056 GOA852037:GOA852056 GXW852037:GXW852056 HHS852037:HHS852056 HRO852037:HRO852056 IBK852037:IBK852056 ILG852037:ILG852056 IVC852037:IVC852056 JEY852037:JEY852056 JOU852037:JOU852056 JYQ852037:JYQ852056 KIM852037:KIM852056 KSI852037:KSI852056 LCE852037:LCE852056 LMA852037:LMA852056 LVW852037:LVW852056 MFS852037:MFS852056 MPO852037:MPO852056 MZK852037:MZK852056 NJG852037:NJG852056 NTC852037:NTC852056 OCY852037:OCY852056 OMU852037:OMU852056 OWQ852037:OWQ852056 PGM852037:PGM852056 PQI852037:PQI852056 QAE852037:QAE852056 QKA852037:QKA852056 QTW852037:QTW852056 RDS852037:RDS852056 RNO852037:RNO852056 RXK852037:RXK852056 SHG852037:SHG852056 SRC852037:SRC852056 TAY852037:TAY852056 TKU852037:TKU852056 TUQ852037:TUQ852056 UEM852037:UEM852056 UOI852037:UOI852056 UYE852037:UYE852056 VIA852037:VIA852056 VRW852037:VRW852056 WBS852037:WBS852056 WLO852037:WLO852056 WVK852037:WVK852056 C917573:C917592 IY917573:IY917592 SU917573:SU917592 ACQ917573:ACQ917592 AMM917573:AMM917592 AWI917573:AWI917592 BGE917573:BGE917592 BQA917573:BQA917592 BZW917573:BZW917592 CJS917573:CJS917592 CTO917573:CTO917592 DDK917573:DDK917592 DNG917573:DNG917592 DXC917573:DXC917592 EGY917573:EGY917592 EQU917573:EQU917592 FAQ917573:FAQ917592 FKM917573:FKM917592 FUI917573:FUI917592 GEE917573:GEE917592 GOA917573:GOA917592 GXW917573:GXW917592 HHS917573:HHS917592 HRO917573:HRO917592 IBK917573:IBK917592 ILG917573:ILG917592 IVC917573:IVC917592 JEY917573:JEY917592 JOU917573:JOU917592 JYQ917573:JYQ917592 KIM917573:KIM917592 KSI917573:KSI917592 LCE917573:LCE917592 LMA917573:LMA917592 LVW917573:LVW917592 MFS917573:MFS917592 MPO917573:MPO917592 MZK917573:MZK917592 NJG917573:NJG917592 NTC917573:NTC917592 OCY917573:OCY917592 OMU917573:OMU917592 OWQ917573:OWQ917592 PGM917573:PGM917592 PQI917573:PQI917592 QAE917573:QAE917592 QKA917573:QKA917592 QTW917573:QTW917592 RDS917573:RDS917592 RNO917573:RNO917592 RXK917573:RXK917592 SHG917573:SHG917592 SRC917573:SRC917592 TAY917573:TAY917592 TKU917573:TKU917592 TUQ917573:TUQ917592 UEM917573:UEM917592 UOI917573:UOI917592 UYE917573:UYE917592 VIA917573:VIA917592 VRW917573:VRW917592 WBS917573:WBS917592 WLO917573:WLO917592 WVK917573:WVK917592 C983109:C983128 IY983109:IY983128 SU983109:SU983128 ACQ983109:ACQ983128 AMM983109:AMM983128 AWI983109:AWI983128 BGE983109:BGE983128 BQA983109:BQA983128 BZW983109:BZW983128 CJS983109:CJS983128 CTO983109:CTO983128 DDK983109:DDK983128 DNG983109:DNG983128 DXC983109:DXC983128 EGY983109:EGY983128 EQU983109:EQU983128 FAQ983109:FAQ983128 FKM983109:FKM983128 FUI983109:FUI983128 GEE983109:GEE983128 GOA983109:GOA983128 GXW983109:GXW983128 HHS983109:HHS983128 HRO983109:HRO983128 IBK983109:IBK983128 ILG983109:ILG983128 IVC983109:IVC983128 JEY983109:JEY983128 JOU983109:JOU983128 JYQ983109:JYQ983128 KIM983109:KIM983128 KSI983109:KSI983128 LCE983109:LCE983128 LMA983109:LMA983128 LVW983109:LVW983128 MFS983109:MFS983128 MPO983109:MPO983128 MZK983109:MZK983128 NJG983109:NJG983128 NTC983109:NTC983128 OCY983109:OCY983128 OMU983109:OMU983128 OWQ983109:OWQ983128 PGM983109:PGM983128 PQI983109:PQI983128 QAE983109:QAE983128 QKA983109:QKA983128 QTW983109:QTW983128 RDS983109:RDS983128 RNO983109:RNO983128 RXK983109:RXK983128 SHG983109:SHG983128 SRC983109:SRC983128 TAY983109:TAY983128 TKU983109:TKU983128 TUQ983109:TUQ983128 UEM983109:UEM983128 UOI983109:UOI983128 UYE983109:UYE983128 VIA983109:VIA983128 VRW983109:VRW983128 WBS983109:WBS983128 WLO983109:WLO983128 WVK983109:WVK983128">
      <formula1>$B$135</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05:F65624 JB65605:JB65624 SX65605:SX65624 ACT65605:ACT65624 AMP65605:AMP65624 AWL65605:AWL65624 BGH65605:BGH65624 BQD65605:BQD65624 BZZ65605:BZZ65624 CJV65605:CJV65624 CTR65605:CTR65624 DDN65605:DDN65624 DNJ65605:DNJ65624 DXF65605:DXF65624 EHB65605:EHB65624 EQX65605:EQX65624 FAT65605:FAT65624 FKP65605:FKP65624 FUL65605:FUL65624 GEH65605:GEH65624 GOD65605:GOD65624 GXZ65605:GXZ65624 HHV65605:HHV65624 HRR65605:HRR65624 IBN65605:IBN65624 ILJ65605:ILJ65624 IVF65605:IVF65624 JFB65605:JFB65624 JOX65605:JOX65624 JYT65605:JYT65624 KIP65605:KIP65624 KSL65605:KSL65624 LCH65605:LCH65624 LMD65605:LMD65624 LVZ65605:LVZ65624 MFV65605:MFV65624 MPR65605:MPR65624 MZN65605:MZN65624 NJJ65605:NJJ65624 NTF65605:NTF65624 ODB65605:ODB65624 OMX65605:OMX65624 OWT65605:OWT65624 PGP65605:PGP65624 PQL65605:PQL65624 QAH65605:QAH65624 QKD65605:QKD65624 QTZ65605:QTZ65624 RDV65605:RDV65624 RNR65605:RNR65624 RXN65605:RXN65624 SHJ65605:SHJ65624 SRF65605:SRF65624 TBB65605:TBB65624 TKX65605:TKX65624 TUT65605:TUT65624 UEP65605:UEP65624 UOL65605:UOL65624 UYH65605:UYH65624 VID65605:VID65624 VRZ65605:VRZ65624 WBV65605:WBV65624 WLR65605:WLR65624 WVN65605:WVN65624 F131141:F131160 JB131141:JB131160 SX131141:SX131160 ACT131141:ACT131160 AMP131141:AMP131160 AWL131141:AWL131160 BGH131141:BGH131160 BQD131141:BQD131160 BZZ131141:BZZ131160 CJV131141:CJV131160 CTR131141:CTR131160 DDN131141:DDN131160 DNJ131141:DNJ131160 DXF131141:DXF131160 EHB131141:EHB131160 EQX131141:EQX131160 FAT131141:FAT131160 FKP131141:FKP131160 FUL131141:FUL131160 GEH131141:GEH131160 GOD131141:GOD131160 GXZ131141:GXZ131160 HHV131141:HHV131160 HRR131141:HRR131160 IBN131141:IBN131160 ILJ131141:ILJ131160 IVF131141:IVF131160 JFB131141:JFB131160 JOX131141:JOX131160 JYT131141:JYT131160 KIP131141:KIP131160 KSL131141:KSL131160 LCH131141:LCH131160 LMD131141:LMD131160 LVZ131141:LVZ131160 MFV131141:MFV131160 MPR131141:MPR131160 MZN131141:MZN131160 NJJ131141:NJJ131160 NTF131141:NTF131160 ODB131141:ODB131160 OMX131141:OMX131160 OWT131141:OWT131160 PGP131141:PGP131160 PQL131141:PQL131160 QAH131141:QAH131160 QKD131141:QKD131160 QTZ131141:QTZ131160 RDV131141:RDV131160 RNR131141:RNR131160 RXN131141:RXN131160 SHJ131141:SHJ131160 SRF131141:SRF131160 TBB131141:TBB131160 TKX131141:TKX131160 TUT131141:TUT131160 UEP131141:UEP131160 UOL131141:UOL131160 UYH131141:UYH131160 VID131141:VID131160 VRZ131141:VRZ131160 WBV131141:WBV131160 WLR131141:WLR131160 WVN131141:WVN131160 F196677:F196696 JB196677:JB196696 SX196677:SX196696 ACT196677:ACT196696 AMP196677:AMP196696 AWL196677:AWL196696 BGH196677:BGH196696 BQD196677:BQD196696 BZZ196677:BZZ196696 CJV196677:CJV196696 CTR196677:CTR196696 DDN196677:DDN196696 DNJ196677:DNJ196696 DXF196677:DXF196696 EHB196677:EHB196696 EQX196677:EQX196696 FAT196677:FAT196696 FKP196677:FKP196696 FUL196677:FUL196696 GEH196677:GEH196696 GOD196677:GOD196696 GXZ196677:GXZ196696 HHV196677:HHV196696 HRR196677:HRR196696 IBN196677:IBN196696 ILJ196677:ILJ196696 IVF196677:IVF196696 JFB196677:JFB196696 JOX196677:JOX196696 JYT196677:JYT196696 KIP196677:KIP196696 KSL196677:KSL196696 LCH196677:LCH196696 LMD196677:LMD196696 LVZ196677:LVZ196696 MFV196677:MFV196696 MPR196677:MPR196696 MZN196677:MZN196696 NJJ196677:NJJ196696 NTF196677:NTF196696 ODB196677:ODB196696 OMX196677:OMX196696 OWT196677:OWT196696 PGP196677:PGP196696 PQL196677:PQL196696 QAH196677:QAH196696 QKD196677:QKD196696 QTZ196677:QTZ196696 RDV196677:RDV196696 RNR196677:RNR196696 RXN196677:RXN196696 SHJ196677:SHJ196696 SRF196677:SRF196696 TBB196677:TBB196696 TKX196677:TKX196696 TUT196677:TUT196696 UEP196677:UEP196696 UOL196677:UOL196696 UYH196677:UYH196696 VID196677:VID196696 VRZ196677:VRZ196696 WBV196677:WBV196696 WLR196677:WLR196696 WVN196677:WVN196696 F262213:F262232 JB262213:JB262232 SX262213:SX262232 ACT262213:ACT262232 AMP262213:AMP262232 AWL262213:AWL262232 BGH262213:BGH262232 BQD262213:BQD262232 BZZ262213:BZZ262232 CJV262213:CJV262232 CTR262213:CTR262232 DDN262213:DDN262232 DNJ262213:DNJ262232 DXF262213:DXF262232 EHB262213:EHB262232 EQX262213:EQX262232 FAT262213:FAT262232 FKP262213:FKP262232 FUL262213:FUL262232 GEH262213:GEH262232 GOD262213:GOD262232 GXZ262213:GXZ262232 HHV262213:HHV262232 HRR262213:HRR262232 IBN262213:IBN262232 ILJ262213:ILJ262232 IVF262213:IVF262232 JFB262213:JFB262232 JOX262213:JOX262232 JYT262213:JYT262232 KIP262213:KIP262232 KSL262213:KSL262232 LCH262213:LCH262232 LMD262213:LMD262232 LVZ262213:LVZ262232 MFV262213:MFV262232 MPR262213:MPR262232 MZN262213:MZN262232 NJJ262213:NJJ262232 NTF262213:NTF262232 ODB262213:ODB262232 OMX262213:OMX262232 OWT262213:OWT262232 PGP262213:PGP262232 PQL262213:PQL262232 QAH262213:QAH262232 QKD262213:QKD262232 QTZ262213:QTZ262232 RDV262213:RDV262232 RNR262213:RNR262232 RXN262213:RXN262232 SHJ262213:SHJ262232 SRF262213:SRF262232 TBB262213:TBB262232 TKX262213:TKX262232 TUT262213:TUT262232 UEP262213:UEP262232 UOL262213:UOL262232 UYH262213:UYH262232 VID262213:VID262232 VRZ262213:VRZ262232 WBV262213:WBV262232 WLR262213:WLR262232 WVN262213:WVN262232 F327749:F327768 JB327749:JB327768 SX327749:SX327768 ACT327749:ACT327768 AMP327749:AMP327768 AWL327749:AWL327768 BGH327749:BGH327768 BQD327749:BQD327768 BZZ327749:BZZ327768 CJV327749:CJV327768 CTR327749:CTR327768 DDN327749:DDN327768 DNJ327749:DNJ327768 DXF327749:DXF327768 EHB327749:EHB327768 EQX327749:EQX327768 FAT327749:FAT327768 FKP327749:FKP327768 FUL327749:FUL327768 GEH327749:GEH327768 GOD327749:GOD327768 GXZ327749:GXZ327768 HHV327749:HHV327768 HRR327749:HRR327768 IBN327749:IBN327768 ILJ327749:ILJ327768 IVF327749:IVF327768 JFB327749:JFB327768 JOX327749:JOX327768 JYT327749:JYT327768 KIP327749:KIP327768 KSL327749:KSL327768 LCH327749:LCH327768 LMD327749:LMD327768 LVZ327749:LVZ327768 MFV327749:MFV327768 MPR327749:MPR327768 MZN327749:MZN327768 NJJ327749:NJJ327768 NTF327749:NTF327768 ODB327749:ODB327768 OMX327749:OMX327768 OWT327749:OWT327768 PGP327749:PGP327768 PQL327749:PQL327768 QAH327749:QAH327768 QKD327749:QKD327768 QTZ327749:QTZ327768 RDV327749:RDV327768 RNR327749:RNR327768 RXN327749:RXN327768 SHJ327749:SHJ327768 SRF327749:SRF327768 TBB327749:TBB327768 TKX327749:TKX327768 TUT327749:TUT327768 UEP327749:UEP327768 UOL327749:UOL327768 UYH327749:UYH327768 VID327749:VID327768 VRZ327749:VRZ327768 WBV327749:WBV327768 WLR327749:WLR327768 WVN327749:WVN327768 F393285:F393304 JB393285:JB393304 SX393285:SX393304 ACT393285:ACT393304 AMP393285:AMP393304 AWL393285:AWL393304 BGH393285:BGH393304 BQD393285:BQD393304 BZZ393285:BZZ393304 CJV393285:CJV393304 CTR393285:CTR393304 DDN393285:DDN393304 DNJ393285:DNJ393304 DXF393285:DXF393304 EHB393285:EHB393304 EQX393285:EQX393304 FAT393285:FAT393304 FKP393285:FKP393304 FUL393285:FUL393304 GEH393285:GEH393304 GOD393285:GOD393304 GXZ393285:GXZ393304 HHV393285:HHV393304 HRR393285:HRR393304 IBN393285:IBN393304 ILJ393285:ILJ393304 IVF393285:IVF393304 JFB393285:JFB393304 JOX393285:JOX393304 JYT393285:JYT393304 KIP393285:KIP393304 KSL393285:KSL393304 LCH393285:LCH393304 LMD393285:LMD393304 LVZ393285:LVZ393304 MFV393285:MFV393304 MPR393285:MPR393304 MZN393285:MZN393304 NJJ393285:NJJ393304 NTF393285:NTF393304 ODB393285:ODB393304 OMX393285:OMX393304 OWT393285:OWT393304 PGP393285:PGP393304 PQL393285:PQL393304 QAH393285:QAH393304 QKD393285:QKD393304 QTZ393285:QTZ393304 RDV393285:RDV393304 RNR393285:RNR393304 RXN393285:RXN393304 SHJ393285:SHJ393304 SRF393285:SRF393304 TBB393285:TBB393304 TKX393285:TKX393304 TUT393285:TUT393304 UEP393285:UEP393304 UOL393285:UOL393304 UYH393285:UYH393304 VID393285:VID393304 VRZ393285:VRZ393304 WBV393285:WBV393304 WLR393285:WLR393304 WVN393285:WVN393304 F458821:F458840 JB458821:JB458840 SX458821:SX458840 ACT458821:ACT458840 AMP458821:AMP458840 AWL458821:AWL458840 BGH458821:BGH458840 BQD458821:BQD458840 BZZ458821:BZZ458840 CJV458821:CJV458840 CTR458821:CTR458840 DDN458821:DDN458840 DNJ458821:DNJ458840 DXF458821:DXF458840 EHB458821:EHB458840 EQX458821:EQX458840 FAT458821:FAT458840 FKP458821:FKP458840 FUL458821:FUL458840 GEH458821:GEH458840 GOD458821:GOD458840 GXZ458821:GXZ458840 HHV458821:HHV458840 HRR458821:HRR458840 IBN458821:IBN458840 ILJ458821:ILJ458840 IVF458821:IVF458840 JFB458821:JFB458840 JOX458821:JOX458840 JYT458821:JYT458840 KIP458821:KIP458840 KSL458821:KSL458840 LCH458821:LCH458840 LMD458821:LMD458840 LVZ458821:LVZ458840 MFV458821:MFV458840 MPR458821:MPR458840 MZN458821:MZN458840 NJJ458821:NJJ458840 NTF458821:NTF458840 ODB458821:ODB458840 OMX458821:OMX458840 OWT458821:OWT458840 PGP458821:PGP458840 PQL458821:PQL458840 QAH458821:QAH458840 QKD458821:QKD458840 QTZ458821:QTZ458840 RDV458821:RDV458840 RNR458821:RNR458840 RXN458821:RXN458840 SHJ458821:SHJ458840 SRF458821:SRF458840 TBB458821:TBB458840 TKX458821:TKX458840 TUT458821:TUT458840 UEP458821:UEP458840 UOL458821:UOL458840 UYH458821:UYH458840 VID458821:VID458840 VRZ458821:VRZ458840 WBV458821:WBV458840 WLR458821:WLR458840 WVN458821:WVN458840 F524357:F524376 JB524357:JB524376 SX524357:SX524376 ACT524357:ACT524376 AMP524357:AMP524376 AWL524357:AWL524376 BGH524357:BGH524376 BQD524357:BQD524376 BZZ524357:BZZ524376 CJV524357:CJV524376 CTR524357:CTR524376 DDN524357:DDN524376 DNJ524357:DNJ524376 DXF524357:DXF524376 EHB524357:EHB524376 EQX524357:EQX524376 FAT524357:FAT524376 FKP524357:FKP524376 FUL524357:FUL524376 GEH524357:GEH524376 GOD524357:GOD524376 GXZ524357:GXZ524376 HHV524357:HHV524376 HRR524357:HRR524376 IBN524357:IBN524376 ILJ524357:ILJ524376 IVF524357:IVF524376 JFB524357:JFB524376 JOX524357:JOX524376 JYT524357:JYT524376 KIP524357:KIP524376 KSL524357:KSL524376 LCH524357:LCH524376 LMD524357:LMD524376 LVZ524357:LVZ524376 MFV524357:MFV524376 MPR524357:MPR524376 MZN524357:MZN524376 NJJ524357:NJJ524376 NTF524357:NTF524376 ODB524357:ODB524376 OMX524357:OMX524376 OWT524357:OWT524376 PGP524357:PGP524376 PQL524357:PQL524376 QAH524357:QAH524376 QKD524357:QKD524376 QTZ524357:QTZ524376 RDV524357:RDV524376 RNR524357:RNR524376 RXN524357:RXN524376 SHJ524357:SHJ524376 SRF524357:SRF524376 TBB524357:TBB524376 TKX524357:TKX524376 TUT524357:TUT524376 UEP524357:UEP524376 UOL524357:UOL524376 UYH524357:UYH524376 VID524357:VID524376 VRZ524357:VRZ524376 WBV524357:WBV524376 WLR524357:WLR524376 WVN524357:WVN524376 F589893:F589912 JB589893:JB589912 SX589893:SX589912 ACT589893:ACT589912 AMP589893:AMP589912 AWL589893:AWL589912 BGH589893:BGH589912 BQD589893:BQD589912 BZZ589893:BZZ589912 CJV589893:CJV589912 CTR589893:CTR589912 DDN589893:DDN589912 DNJ589893:DNJ589912 DXF589893:DXF589912 EHB589893:EHB589912 EQX589893:EQX589912 FAT589893:FAT589912 FKP589893:FKP589912 FUL589893:FUL589912 GEH589893:GEH589912 GOD589893:GOD589912 GXZ589893:GXZ589912 HHV589893:HHV589912 HRR589893:HRR589912 IBN589893:IBN589912 ILJ589893:ILJ589912 IVF589893:IVF589912 JFB589893:JFB589912 JOX589893:JOX589912 JYT589893:JYT589912 KIP589893:KIP589912 KSL589893:KSL589912 LCH589893:LCH589912 LMD589893:LMD589912 LVZ589893:LVZ589912 MFV589893:MFV589912 MPR589893:MPR589912 MZN589893:MZN589912 NJJ589893:NJJ589912 NTF589893:NTF589912 ODB589893:ODB589912 OMX589893:OMX589912 OWT589893:OWT589912 PGP589893:PGP589912 PQL589893:PQL589912 QAH589893:QAH589912 QKD589893:QKD589912 QTZ589893:QTZ589912 RDV589893:RDV589912 RNR589893:RNR589912 RXN589893:RXN589912 SHJ589893:SHJ589912 SRF589893:SRF589912 TBB589893:TBB589912 TKX589893:TKX589912 TUT589893:TUT589912 UEP589893:UEP589912 UOL589893:UOL589912 UYH589893:UYH589912 VID589893:VID589912 VRZ589893:VRZ589912 WBV589893:WBV589912 WLR589893:WLR589912 WVN589893:WVN589912 F655429:F655448 JB655429:JB655448 SX655429:SX655448 ACT655429:ACT655448 AMP655429:AMP655448 AWL655429:AWL655448 BGH655429:BGH655448 BQD655429:BQD655448 BZZ655429:BZZ655448 CJV655429:CJV655448 CTR655429:CTR655448 DDN655429:DDN655448 DNJ655429:DNJ655448 DXF655429:DXF655448 EHB655429:EHB655448 EQX655429:EQX655448 FAT655429:FAT655448 FKP655429:FKP655448 FUL655429:FUL655448 GEH655429:GEH655448 GOD655429:GOD655448 GXZ655429:GXZ655448 HHV655429:HHV655448 HRR655429:HRR655448 IBN655429:IBN655448 ILJ655429:ILJ655448 IVF655429:IVF655448 JFB655429:JFB655448 JOX655429:JOX655448 JYT655429:JYT655448 KIP655429:KIP655448 KSL655429:KSL655448 LCH655429:LCH655448 LMD655429:LMD655448 LVZ655429:LVZ655448 MFV655429:MFV655448 MPR655429:MPR655448 MZN655429:MZN655448 NJJ655429:NJJ655448 NTF655429:NTF655448 ODB655429:ODB655448 OMX655429:OMX655448 OWT655429:OWT655448 PGP655429:PGP655448 PQL655429:PQL655448 QAH655429:QAH655448 QKD655429:QKD655448 QTZ655429:QTZ655448 RDV655429:RDV655448 RNR655429:RNR655448 RXN655429:RXN655448 SHJ655429:SHJ655448 SRF655429:SRF655448 TBB655429:TBB655448 TKX655429:TKX655448 TUT655429:TUT655448 UEP655429:UEP655448 UOL655429:UOL655448 UYH655429:UYH655448 VID655429:VID655448 VRZ655429:VRZ655448 WBV655429:WBV655448 WLR655429:WLR655448 WVN655429:WVN655448 F720965:F720984 JB720965:JB720984 SX720965:SX720984 ACT720965:ACT720984 AMP720965:AMP720984 AWL720965:AWL720984 BGH720965:BGH720984 BQD720965:BQD720984 BZZ720965:BZZ720984 CJV720965:CJV720984 CTR720965:CTR720984 DDN720965:DDN720984 DNJ720965:DNJ720984 DXF720965:DXF720984 EHB720965:EHB720984 EQX720965:EQX720984 FAT720965:FAT720984 FKP720965:FKP720984 FUL720965:FUL720984 GEH720965:GEH720984 GOD720965:GOD720984 GXZ720965:GXZ720984 HHV720965:HHV720984 HRR720965:HRR720984 IBN720965:IBN720984 ILJ720965:ILJ720984 IVF720965:IVF720984 JFB720965:JFB720984 JOX720965:JOX720984 JYT720965:JYT720984 KIP720965:KIP720984 KSL720965:KSL720984 LCH720965:LCH720984 LMD720965:LMD720984 LVZ720965:LVZ720984 MFV720965:MFV720984 MPR720965:MPR720984 MZN720965:MZN720984 NJJ720965:NJJ720984 NTF720965:NTF720984 ODB720965:ODB720984 OMX720965:OMX720984 OWT720965:OWT720984 PGP720965:PGP720984 PQL720965:PQL720984 QAH720965:QAH720984 QKD720965:QKD720984 QTZ720965:QTZ720984 RDV720965:RDV720984 RNR720965:RNR720984 RXN720965:RXN720984 SHJ720965:SHJ720984 SRF720965:SRF720984 TBB720965:TBB720984 TKX720965:TKX720984 TUT720965:TUT720984 UEP720965:UEP720984 UOL720965:UOL720984 UYH720965:UYH720984 VID720965:VID720984 VRZ720965:VRZ720984 WBV720965:WBV720984 WLR720965:WLR720984 WVN720965:WVN720984 F786501:F786520 JB786501:JB786520 SX786501:SX786520 ACT786501:ACT786520 AMP786501:AMP786520 AWL786501:AWL786520 BGH786501:BGH786520 BQD786501:BQD786520 BZZ786501:BZZ786520 CJV786501:CJV786520 CTR786501:CTR786520 DDN786501:DDN786520 DNJ786501:DNJ786520 DXF786501:DXF786520 EHB786501:EHB786520 EQX786501:EQX786520 FAT786501:FAT786520 FKP786501:FKP786520 FUL786501:FUL786520 GEH786501:GEH786520 GOD786501:GOD786520 GXZ786501:GXZ786520 HHV786501:HHV786520 HRR786501:HRR786520 IBN786501:IBN786520 ILJ786501:ILJ786520 IVF786501:IVF786520 JFB786501:JFB786520 JOX786501:JOX786520 JYT786501:JYT786520 KIP786501:KIP786520 KSL786501:KSL786520 LCH786501:LCH786520 LMD786501:LMD786520 LVZ786501:LVZ786520 MFV786501:MFV786520 MPR786501:MPR786520 MZN786501:MZN786520 NJJ786501:NJJ786520 NTF786501:NTF786520 ODB786501:ODB786520 OMX786501:OMX786520 OWT786501:OWT786520 PGP786501:PGP786520 PQL786501:PQL786520 QAH786501:QAH786520 QKD786501:QKD786520 QTZ786501:QTZ786520 RDV786501:RDV786520 RNR786501:RNR786520 RXN786501:RXN786520 SHJ786501:SHJ786520 SRF786501:SRF786520 TBB786501:TBB786520 TKX786501:TKX786520 TUT786501:TUT786520 UEP786501:UEP786520 UOL786501:UOL786520 UYH786501:UYH786520 VID786501:VID786520 VRZ786501:VRZ786520 WBV786501:WBV786520 WLR786501:WLR786520 WVN786501:WVN786520 F852037:F852056 JB852037:JB852056 SX852037:SX852056 ACT852037:ACT852056 AMP852037:AMP852056 AWL852037:AWL852056 BGH852037:BGH852056 BQD852037:BQD852056 BZZ852037:BZZ852056 CJV852037:CJV852056 CTR852037:CTR852056 DDN852037:DDN852056 DNJ852037:DNJ852056 DXF852037:DXF852056 EHB852037:EHB852056 EQX852037:EQX852056 FAT852037:FAT852056 FKP852037:FKP852056 FUL852037:FUL852056 GEH852037:GEH852056 GOD852037:GOD852056 GXZ852037:GXZ852056 HHV852037:HHV852056 HRR852037:HRR852056 IBN852037:IBN852056 ILJ852037:ILJ852056 IVF852037:IVF852056 JFB852037:JFB852056 JOX852037:JOX852056 JYT852037:JYT852056 KIP852037:KIP852056 KSL852037:KSL852056 LCH852037:LCH852056 LMD852037:LMD852056 LVZ852037:LVZ852056 MFV852037:MFV852056 MPR852037:MPR852056 MZN852037:MZN852056 NJJ852037:NJJ852056 NTF852037:NTF852056 ODB852037:ODB852056 OMX852037:OMX852056 OWT852037:OWT852056 PGP852037:PGP852056 PQL852037:PQL852056 QAH852037:QAH852056 QKD852037:QKD852056 QTZ852037:QTZ852056 RDV852037:RDV852056 RNR852037:RNR852056 RXN852037:RXN852056 SHJ852037:SHJ852056 SRF852037:SRF852056 TBB852037:TBB852056 TKX852037:TKX852056 TUT852037:TUT852056 UEP852037:UEP852056 UOL852037:UOL852056 UYH852037:UYH852056 VID852037:VID852056 VRZ852037:VRZ852056 WBV852037:WBV852056 WLR852037:WLR852056 WVN852037:WVN852056 F917573:F917592 JB917573:JB917592 SX917573:SX917592 ACT917573:ACT917592 AMP917573:AMP917592 AWL917573:AWL917592 BGH917573:BGH917592 BQD917573:BQD917592 BZZ917573:BZZ917592 CJV917573:CJV917592 CTR917573:CTR917592 DDN917573:DDN917592 DNJ917573:DNJ917592 DXF917573:DXF917592 EHB917573:EHB917592 EQX917573:EQX917592 FAT917573:FAT917592 FKP917573:FKP917592 FUL917573:FUL917592 GEH917573:GEH917592 GOD917573:GOD917592 GXZ917573:GXZ917592 HHV917573:HHV917592 HRR917573:HRR917592 IBN917573:IBN917592 ILJ917573:ILJ917592 IVF917573:IVF917592 JFB917573:JFB917592 JOX917573:JOX917592 JYT917573:JYT917592 KIP917573:KIP917592 KSL917573:KSL917592 LCH917573:LCH917592 LMD917573:LMD917592 LVZ917573:LVZ917592 MFV917573:MFV917592 MPR917573:MPR917592 MZN917573:MZN917592 NJJ917573:NJJ917592 NTF917573:NTF917592 ODB917573:ODB917592 OMX917573:OMX917592 OWT917573:OWT917592 PGP917573:PGP917592 PQL917573:PQL917592 QAH917573:QAH917592 QKD917573:QKD917592 QTZ917573:QTZ917592 RDV917573:RDV917592 RNR917573:RNR917592 RXN917573:RXN917592 SHJ917573:SHJ917592 SRF917573:SRF917592 TBB917573:TBB917592 TKX917573:TKX917592 TUT917573:TUT917592 UEP917573:UEP917592 UOL917573:UOL917592 UYH917573:UYH917592 VID917573:VID917592 VRZ917573:VRZ917592 WBV917573:WBV917592 WLR917573:WLR917592 WVN917573:WVN917592 F983109:F983128 JB983109:JB983128 SX983109:SX983128 ACT983109:ACT983128 AMP983109:AMP983128 AWL983109:AWL983128 BGH983109:BGH983128 BQD983109:BQD983128 BZZ983109:BZZ983128 CJV983109:CJV983128 CTR983109:CTR983128 DDN983109:DDN983128 DNJ983109:DNJ983128 DXF983109:DXF983128 EHB983109:EHB983128 EQX983109:EQX983128 FAT983109:FAT983128 FKP983109:FKP983128 FUL983109:FUL983128 GEH983109:GEH983128 GOD983109:GOD983128 GXZ983109:GXZ983128 HHV983109:HHV983128 HRR983109:HRR983128 IBN983109:IBN983128 ILJ983109:ILJ983128 IVF983109:IVF983128 JFB983109:JFB983128 JOX983109:JOX983128 JYT983109:JYT983128 KIP983109:KIP983128 KSL983109:KSL983128 LCH983109:LCH983128 LMD983109:LMD983128 LVZ983109:LVZ983128 MFV983109:MFV983128 MPR983109:MPR983128 MZN983109:MZN983128 NJJ983109:NJJ983128 NTF983109:NTF983128 ODB983109:ODB983128 OMX983109:OMX983128 OWT983109:OWT983128 PGP983109:PGP983128 PQL983109:PQL983128 QAH983109:QAH983128 QKD983109:QKD983128 QTZ983109:QTZ983128 RDV983109:RDV983128 RNR983109:RNR983128 RXN983109:RXN983128 SHJ983109:SHJ983128 SRF983109:SRF983128 TBB983109:TBB983128 TKX983109:TKX983128 TUT983109:TUT983128 UEP983109:UEP983128 UOL983109:UOL983128 UYH983109:UYH983128 VID983109:VID983128 VRZ983109:VRZ983128 WBV983109:WBV983128 WLR983109:WLR983128 WVN983109:WVN983128">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formula1>$A$126:$A$127</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74:D65603 IY65574:IZ65603 SU65574:SV65603 ACQ65574:ACR65603 AMM65574:AMN65603 AWI65574:AWJ65603 BGE65574:BGF65603 BQA65574:BQB65603 BZW65574:BZX65603 CJS65574:CJT65603 CTO65574:CTP65603 DDK65574:DDL65603 DNG65574:DNH65603 DXC65574:DXD65603 EGY65574:EGZ65603 EQU65574:EQV65603 FAQ65574:FAR65603 FKM65574:FKN65603 FUI65574:FUJ65603 GEE65574:GEF65603 GOA65574:GOB65603 GXW65574:GXX65603 HHS65574:HHT65603 HRO65574:HRP65603 IBK65574:IBL65603 ILG65574:ILH65603 IVC65574:IVD65603 JEY65574:JEZ65603 JOU65574:JOV65603 JYQ65574:JYR65603 KIM65574:KIN65603 KSI65574:KSJ65603 LCE65574:LCF65603 LMA65574:LMB65603 LVW65574:LVX65603 MFS65574:MFT65603 MPO65574:MPP65603 MZK65574:MZL65603 NJG65574:NJH65603 NTC65574:NTD65603 OCY65574:OCZ65603 OMU65574:OMV65603 OWQ65574:OWR65603 PGM65574:PGN65603 PQI65574:PQJ65603 QAE65574:QAF65603 QKA65574:QKB65603 QTW65574:QTX65603 RDS65574:RDT65603 RNO65574:RNP65603 RXK65574:RXL65603 SHG65574:SHH65603 SRC65574:SRD65603 TAY65574:TAZ65603 TKU65574:TKV65603 TUQ65574:TUR65603 UEM65574:UEN65603 UOI65574:UOJ65603 UYE65574:UYF65603 VIA65574:VIB65603 VRW65574:VRX65603 WBS65574:WBT65603 WLO65574:WLP65603 WVK65574:WVL65603 C131110:D131139 IY131110:IZ131139 SU131110:SV131139 ACQ131110:ACR131139 AMM131110:AMN131139 AWI131110:AWJ131139 BGE131110:BGF131139 BQA131110:BQB131139 BZW131110:BZX131139 CJS131110:CJT131139 CTO131110:CTP131139 DDK131110:DDL131139 DNG131110:DNH131139 DXC131110:DXD131139 EGY131110:EGZ131139 EQU131110:EQV131139 FAQ131110:FAR131139 FKM131110:FKN131139 FUI131110:FUJ131139 GEE131110:GEF131139 GOA131110:GOB131139 GXW131110:GXX131139 HHS131110:HHT131139 HRO131110:HRP131139 IBK131110:IBL131139 ILG131110:ILH131139 IVC131110:IVD131139 JEY131110:JEZ131139 JOU131110:JOV131139 JYQ131110:JYR131139 KIM131110:KIN131139 KSI131110:KSJ131139 LCE131110:LCF131139 LMA131110:LMB131139 LVW131110:LVX131139 MFS131110:MFT131139 MPO131110:MPP131139 MZK131110:MZL131139 NJG131110:NJH131139 NTC131110:NTD131139 OCY131110:OCZ131139 OMU131110:OMV131139 OWQ131110:OWR131139 PGM131110:PGN131139 PQI131110:PQJ131139 QAE131110:QAF131139 QKA131110:QKB131139 QTW131110:QTX131139 RDS131110:RDT131139 RNO131110:RNP131139 RXK131110:RXL131139 SHG131110:SHH131139 SRC131110:SRD131139 TAY131110:TAZ131139 TKU131110:TKV131139 TUQ131110:TUR131139 UEM131110:UEN131139 UOI131110:UOJ131139 UYE131110:UYF131139 VIA131110:VIB131139 VRW131110:VRX131139 WBS131110:WBT131139 WLO131110:WLP131139 WVK131110:WVL131139 C196646:D196675 IY196646:IZ196675 SU196646:SV196675 ACQ196646:ACR196675 AMM196646:AMN196675 AWI196646:AWJ196675 BGE196646:BGF196675 BQA196646:BQB196675 BZW196646:BZX196675 CJS196646:CJT196675 CTO196646:CTP196675 DDK196646:DDL196675 DNG196646:DNH196675 DXC196646:DXD196675 EGY196646:EGZ196675 EQU196646:EQV196675 FAQ196646:FAR196675 FKM196646:FKN196675 FUI196646:FUJ196675 GEE196646:GEF196675 GOA196646:GOB196675 GXW196646:GXX196675 HHS196646:HHT196675 HRO196646:HRP196675 IBK196646:IBL196675 ILG196646:ILH196675 IVC196646:IVD196675 JEY196646:JEZ196675 JOU196646:JOV196675 JYQ196646:JYR196675 KIM196646:KIN196675 KSI196646:KSJ196675 LCE196646:LCF196675 LMA196646:LMB196675 LVW196646:LVX196675 MFS196646:MFT196675 MPO196646:MPP196675 MZK196646:MZL196675 NJG196646:NJH196675 NTC196646:NTD196675 OCY196646:OCZ196675 OMU196646:OMV196675 OWQ196646:OWR196675 PGM196646:PGN196675 PQI196646:PQJ196675 QAE196646:QAF196675 QKA196646:QKB196675 QTW196646:QTX196675 RDS196646:RDT196675 RNO196646:RNP196675 RXK196646:RXL196675 SHG196646:SHH196675 SRC196646:SRD196675 TAY196646:TAZ196675 TKU196646:TKV196675 TUQ196646:TUR196675 UEM196646:UEN196675 UOI196646:UOJ196675 UYE196646:UYF196675 VIA196646:VIB196675 VRW196646:VRX196675 WBS196646:WBT196675 WLO196646:WLP196675 WVK196646:WVL196675 C262182:D262211 IY262182:IZ262211 SU262182:SV262211 ACQ262182:ACR262211 AMM262182:AMN262211 AWI262182:AWJ262211 BGE262182:BGF262211 BQA262182:BQB262211 BZW262182:BZX262211 CJS262182:CJT262211 CTO262182:CTP262211 DDK262182:DDL262211 DNG262182:DNH262211 DXC262182:DXD262211 EGY262182:EGZ262211 EQU262182:EQV262211 FAQ262182:FAR262211 FKM262182:FKN262211 FUI262182:FUJ262211 GEE262182:GEF262211 GOA262182:GOB262211 GXW262182:GXX262211 HHS262182:HHT262211 HRO262182:HRP262211 IBK262182:IBL262211 ILG262182:ILH262211 IVC262182:IVD262211 JEY262182:JEZ262211 JOU262182:JOV262211 JYQ262182:JYR262211 KIM262182:KIN262211 KSI262182:KSJ262211 LCE262182:LCF262211 LMA262182:LMB262211 LVW262182:LVX262211 MFS262182:MFT262211 MPO262182:MPP262211 MZK262182:MZL262211 NJG262182:NJH262211 NTC262182:NTD262211 OCY262182:OCZ262211 OMU262182:OMV262211 OWQ262182:OWR262211 PGM262182:PGN262211 PQI262182:PQJ262211 QAE262182:QAF262211 QKA262182:QKB262211 QTW262182:QTX262211 RDS262182:RDT262211 RNO262182:RNP262211 RXK262182:RXL262211 SHG262182:SHH262211 SRC262182:SRD262211 TAY262182:TAZ262211 TKU262182:TKV262211 TUQ262182:TUR262211 UEM262182:UEN262211 UOI262182:UOJ262211 UYE262182:UYF262211 VIA262182:VIB262211 VRW262182:VRX262211 WBS262182:WBT262211 WLO262182:WLP262211 WVK262182:WVL262211 C327718:D327747 IY327718:IZ327747 SU327718:SV327747 ACQ327718:ACR327747 AMM327718:AMN327747 AWI327718:AWJ327747 BGE327718:BGF327747 BQA327718:BQB327747 BZW327718:BZX327747 CJS327718:CJT327747 CTO327718:CTP327747 DDK327718:DDL327747 DNG327718:DNH327747 DXC327718:DXD327747 EGY327718:EGZ327747 EQU327718:EQV327747 FAQ327718:FAR327747 FKM327718:FKN327747 FUI327718:FUJ327747 GEE327718:GEF327747 GOA327718:GOB327747 GXW327718:GXX327747 HHS327718:HHT327747 HRO327718:HRP327747 IBK327718:IBL327747 ILG327718:ILH327747 IVC327718:IVD327747 JEY327718:JEZ327747 JOU327718:JOV327747 JYQ327718:JYR327747 KIM327718:KIN327747 KSI327718:KSJ327747 LCE327718:LCF327747 LMA327718:LMB327747 LVW327718:LVX327747 MFS327718:MFT327747 MPO327718:MPP327747 MZK327718:MZL327747 NJG327718:NJH327747 NTC327718:NTD327747 OCY327718:OCZ327747 OMU327718:OMV327747 OWQ327718:OWR327747 PGM327718:PGN327747 PQI327718:PQJ327747 QAE327718:QAF327747 QKA327718:QKB327747 QTW327718:QTX327747 RDS327718:RDT327747 RNO327718:RNP327747 RXK327718:RXL327747 SHG327718:SHH327747 SRC327718:SRD327747 TAY327718:TAZ327747 TKU327718:TKV327747 TUQ327718:TUR327747 UEM327718:UEN327747 UOI327718:UOJ327747 UYE327718:UYF327747 VIA327718:VIB327747 VRW327718:VRX327747 WBS327718:WBT327747 WLO327718:WLP327747 WVK327718:WVL327747 C393254:D393283 IY393254:IZ393283 SU393254:SV393283 ACQ393254:ACR393283 AMM393254:AMN393283 AWI393254:AWJ393283 BGE393254:BGF393283 BQA393254:BQB393283 BZW393254:BZX393283 CJS393254:CJT393283 CTO393254:CTP393283 DDK393254:DDL393283 DNG393254:DNH393283 DXC393254:DXD393283 EGY393254:EGZ393283 EQU393254:EQV393283 FAQ393254:FAR393283 FKM393254:FKN393283 FUI393254:FUJ393283 GEE393254:GEF393283 GOA393254:GOB393283 GXW393254:GXX393283 HHS393254:HHT393283 HRO393254:HRP393283 IBK393254:IBL393283 ILG393254:ILH393283 IVC393254:IVD393283 JEY393254:JEZ393283 JOU393254:JOV393283 JYQ393254:JYR393283 KIM393254:KIN393283 KSI393254:KSJ393283 LCE393254:LCF393283 LMA393254:LMB393283 LVW393254:LVX393283 MFS393254:MFT393283 MPO393254:MPP393283 MZK393254:MZL393283 NJG393254:NJH393283 NTC393254:NTD393283 OCY393254:OCZ393283 OMU393254:OMV393283 OWQ393254:OWR393283 PGM393254:PGN393283 PQI393254:PQJ393283 QAE393254:QAF393283 QKA393254:QKB393283 QTW393254:QTX393283 RDS393254:RDT393283 RNO393254:RNP393283 RXK393254:RXL393283 SHG393254:SHH393283 SRC393254:SRD393283 TAY393254:TAZ393283 TKU393254:TKV393283 TUQ393254:TUR393283 UEM393254:UEN393283 UOI393254:UOJ393283 UYE393254:UYF393283 VIA393254:VIB393283 VRW393254:VRX393283 WBS393254:WBT393283 WLO393254:WLP393283 WVK393254:WVL393283 C458790:D458819 IY458790:IZ458819 SU458790:SV458819 ACQ458790:ACR458819 AMM458790:AMN458819 AWI458790:AWJ458819 BGE458790:BGF458819 BQA458790:BQB458819 BZW458790:BZX458819 CJS458790:CJT458819 CTO458790:CTP458819 DDK458790:DDL458819 DNG458790:DNH458819 DXC458790:DXD458819 EGY458790:EGZ458819 EQU458790:EQV458819 FAQ458790:FAR458819 FKM458790:FKN458819 FUI458790:FUJ458819 GEE458790:GEF458819 GOA458790:GOB458819 GXW458790:GXX458819 HHS458790:HHT458819 HRO458790:HRP458819 IBK458790:IBL458819 ILG458790:ILH458819 IVC458790:IVD458819 JEY458790:JEZ458819 JOU458790:JOV458819 JYQ458790:JYR458819 KIM458790:KIN458819 KSI458790:KSJ458819 LCE458790:LCF458819 LMA458790:LMB458819 LVW458790:LVX458819 MFS458790:MFT458819 MPO458790:MPP458819 MZK458790:MZL458819 NJG458790:NJH458819 NTC458790:NTD458819 OCY458790:OCZ458819 OMU458790:OMV458819 OWQ458790:OWR458819 PGM458790:PGN458819 PQI458790:PQJ458819 QAE458790:QAF458819 QKA458790:QKB458819 QTW458790:QTX458819 RDS458790:RDT458819 RNO458790:RNP458819 RXK458790:RXL458819 SHG458790:SHH458819 SRC458790:SRD458819 TAY458790:TAZ458819 TKU458790:TKV458819 TUQ458790:TUR458819 UEM458790:UEN458819 UOI458790:UOJ458819 UYE458790:UYF458819 VIA458790:VIB458819 VRW458790:VRX458819 WBS458790:WBT458819 WLO458790:WLP458819 WVK458790:WVL458819 C524326:D524355 IY524326:IZ524355 SU524326:SV524355 ACQ524326:ACR524355 AMM524326:AMN524355 AWI524326:AWJ524355 BGE524326:BGF524355 BQA524326:BQB524355 BZW524326:BZX524355 CJS524326:CJT524355 CTO524326:CTP524355 DDK524326:DDL524355 DNG524326:DNH524355 DXC524326:DXD524355 EGY524326:EGZ524355 EQU524326:EQV524355 FAQ524326:FAR524355 FKM524326:FKN524355 FUI524326:FUJ524355 GEE524326:GEF524355 GOA524326:GOB524355 GXW524326:GXX524355 HHS524326:HHT524355 HRO524326:HRP524355 IBK524326:IBL524355 ILG524326:ILH524355 IVC524326:IVD524355 JEY524326:JEZ524355 JOU524326:JOV524355 JYQ524326:JYR524355 KIM524326:KIN524355 KSI524326:KSJ524355 LCE524326:LCF524355 LMA524326:LMB524355 LVW524326:LVX524355 MFS524326:MFT524355 MPO524326:MPP524355 MZK524326:MZL524355 NJG524326:NJH524355 NTC524326:NTD524355 OCY524326:OCZ524355 OMU524326:OMV524355 OWQ524326:OWR524355 PGM524326:PGN524355 PQI524326:PQJ524355 QAE524326:QAF524355 QKA524326:QKB524355 QTW524326:QTX524355 RDS524326:RDT524355 RNO524326:RNP524355 RXK524326:RXL524355 SHG524326:SHH524355 SRC524326:SRD524355 TAY524326:TAZ524355 TKU524326:TKV524355 TUQ524326:TUR524355 UEM524326:UEN524355 UOI524326:UOJ524355 UYE524326:UYF524355 VIA524326:VIB524355 VRW524326:VRX524355 WBS524326:WBT524355 WLO524326:WLP524355 WVK524326:WVL524355 C589862:D589891 IY589862:IZ589891 SU589862:SV589891 ACQ589862:ACR589891 AMM589862:AMN589891 AWI589862:AWJ589891 BGE589862:BGF589891 BQA589862:BQB589891 BZW589862:BZX589891 CJS589862:CJT589891 CTO589862:CTP589891 DDK589862:DDL589891 DNG589862:DNH589891 DXC589862:DXD589891 EGY589862:EGZ589891 EQU589862:EQV589891 FAQ589862:FAR589891 FKM589862:FKN589891 FUI589862:FUJ589891 GEE589862:GEF589891 GOA589862:GOB589891 GXW589862:GXX589891 HHS589862:HHT589891 HRO589862:HRP589891 IBK589862:IBL589891 ILG589862:ILH589891 IVC589862:IVD589891 JEY589862:JEZ589891 JOU589862:JOV589891 JYQ589862:JYR589891 KIM589862:KIN589891 KSI589862:KSJ589891 LCE589862:LCF589891 LMA589862:LMB589891 LVW589862:LVX589891 MFS589862:MFT589891 MPO589862:MPP589891 MZK589862:MZL589891 NJG589862:NJH589891 NTC589862:NTD589891 OCY589862:OCZ589891 OMU589862:OMV589891 OWQ589862:OWR589891 PGM589862:PGN589891 PQI589862:PQJ589891 QAE589862:QAF589891 QKA589862:QKB589891 QTW589862:QTX589891 RDS589862:RDT589891 RNO589862:RNP589891 RXK589862:RXL589891 SHG589862:SHH589891 SRC589862:SRD589891 TAY589862:TAZ589891 TKU589862:TKV589891 TUQ589862:TUR589891 UEM589862:UEN589891 UOI589862:UOJ589891 UYE589862:UYF589891 VIA589862:VIB589891 VRW589862:VRX589891 WBS589862:WBT589891 WLO589862:WLP589891 WVK589862:WVL589891 C655398:D655427 IY655398:IZ655427 SU655398:SV655427 ACQ655398:ACR655427 AMM655398:AMN655427 AWI655398:AWJ655427 BGE655398:BGF655427 BQA655398:BQB655427 BZW655398:BZX655427 CJS655398:CJT655427 CTO655398:CTP655427 DDK655398:DDL655427 DNG655398:DNH655427 DXC655398:DXD655427 EGY655398:EGZ655427 EQU655398:EQV655427 FAQ655398:FAR655427 FKM655398:FKN655427 FUI655398:FUJ655427 GEE655398:GEF655427 GOA655398:GOB655427 GXW655398:GXX655427 HHS655398:HHT655427 HRO655398:HRP655427 IBK655398:IBL655427 ILG655398:ILH655427 IVC655398:IVD655427 JEY655398:JEZ655427 JOU655398:JOV655427 JYQ655398:JYR655427 KIM655398:KIN655427 KSI655398:KSJ655427 LCE655398:LCF655427 LMA655398:LMB655427 LVW655398:LVX655427 MFS655398:MFT655427 MPO655398:MPP655427 MZK655398:MZL655427 NJG655398:NJH655427 NTC655398:NTD655427 OCY655398:OCZ655427 OMU655398:OMV655427 OWQ655398:OWR655427 PGM655398:PGN655427 PQI655398:PQJ655427 QAE655398:QAF655427 QKA655398:QKB655427 QTW655398:QTX655427 RDS655398:RDT655427 RNO655398:RNP655427 RXK655398:RXL655427 SHG655398:SHH655427 SRC655398:SRD655427 TAY655398:TAZ655427 TKU655398:TKV655427 TUQ655398:TUR655427 UEM655398:UEN655427 UOI655398:UOJ655427 UYE655398:UYF655427 VIA655398:VIB655427 VRW655398:VRX655427 WBS655398:WBT655427 WLO655398:WLP655427 WVK655398:WVL655427 C720934:D720963 IY720934:IZ720963 SU720934:SV720963 ACQ720934:ACR720963 AMM720934:AMN720963 AWI720934:AWJ720963 BGE720934:BGF720963 BQA720934:BQB720963 BZW720934:BZX720963 CJS720934:CJT720963 CTO720934:CTP720963 DDK720934:DDL720963 DNG720934:DNH720963 DXC720934:DXD720963 EGY720934:EGZ720963 EQU720934:EQV720963 FAQ720934:FAR720963 FKM720934:FKN720963 FUI720934:FUJ720963 GEE720934:GEF720963 GOA720934:GOB720963 GXW720934:GXX720963 HHS720934:HHT720963 HRO720934:HRP720963 IBK720934:IBL720963 ILG720934:ILH720963 IVC720934:IVD720963 JEY720934:JEZ720963 JOU720934:JOV720963 JYQ720934:JYR720963 KIM720934:KIN720963 KSI720934:KSJ720963 LCE720934:LCF720963 LMA720934:LMB720963 LVW720934:LVX720963 MFS720934:MFT720963 MPO720934:MPP720963 MZK720934:MZL720963 NJG720934:NJH720963 NTC720934:NTD720963 OCY720934:OCZ720963 OMU720934:OMV720963 OWQ720934:OWR720963 PGM720934:PGN720963 PQI720934:PQJ720963 QAE720934:QAF720963 QKA720934:QKB720963 QTW720934:QTX720963 RDS720934:RDT720963 RNO720934:RNP720963 RXK720934:RXL720963 SHG720934:SHH720963 SRC720934:SRD720963 TAY720934:TAZ720963 TKU720934:TKV720963 TUQ720934:TUR720963 UEM720934:UEN720963 UOI720934:UOJ720963 UYE720934:UYF720963 VIA720934:VIB720963 VRW720934:VRX720963 WBS720934:WBT720963 WLO720934:WLP720963 WVK720934:WVL720963 C786470:D786499 IY786470:IZ786499 SU786470:SV786499 ACQ786470:ACR786499 AMM786470:AMN786499 AWI786470:AWJ786499 BGE786470:BGF786499 BQA786470:BQB786499 BZW786470:BZX786499 CJS786470:CJT786499 CTO786470:CTP786499 DDK786470:DDL786499 DNG786470:DNH786499 DXC786470:DXD786499 EGY786470:EGZ786499 EQU786470:EQV786499 FAQ786470:FAR786499 FKM786470:FKN786499 FUI786470:FUJ786499 GEE786470:GEF786499 GOA786470:GOB786499 GXW786470:GXX786499 HHS786470:HHT786499 HRO786470:HRP786499 IBK786470:IBL786499 ILG786470:ILH786499 IVC786470:IVD786499 JEY786470:JEZ786499 JOU786470:JOV786499 JYQ786470:JYR786499 KIM786470:KIN786499 KSI786470:KSJ786499 LCE786470:LCF786499 LMA786470:LMB786499 LVW786470:LVX786499 MFS786470:MFT786499 MPO786470:MPP786499 MZK786470:MZL786499 NJG786470:NJH786499 NTC786470:NTD786499 OCY786470:OCZ786499 OMU786470:OMV786499 OWQ786470:OWR786499 PGM786470:PGN786499 PQI786470:PQJ786499 QAE786470:QAF786499 QKA786470:QKB786499 QTW786470:QTX786499 RDS786470:RDT786499 RNO786470:RNP786499 RXK786470:RXL786499 SHG786470:SHH786499 SRC786470:SRD786499 TAY786470:TAZ786499 TKU786470:TKV786499 TUQ786470:TUR786499 UEM786470:UEN786499 UOI786470:UOJ786499 UYE786470:UYF786499 VIA786470:VIB786499 VRW786470:VRX786499 WBS786470:WBT786499 WLO786470:WLP786499 WVK786470:WVL786499 C852006:D852035 IY852006:IZ852035 SU852006:SV852035 ACQ852006:ACR852035 AMM852006:AMN852035 AWI852006:AWJ852035 BGE852006:BGF852035 BQA852006:BQB852035 BZW852006:BZX852035 CJS852006:CJT852035 CTO852006:CTP852035 DDK852006:DDL852035 DNG852006:DNH852035 DXC852006:DXD852035 EGY852006:EGZ852035 EQU852006:EQV852035 FAQ852006:FAR852035 FKM852006:FKN852035 FUI852006:FUJ852035 GEE852006:GEF852035 GOA852006:GOB852035 GXW852006:GXX852035 HHS852006:HHT852035 HRO852006:HRP852035 IBK852006:IBL852035 ILG852006:ILH852035 IVC852006:IVD852035 JEY852006:JEZ852035 JOU852006:JOV852035 JYQ852006:JYR852035 KIM852006:KIN852035 KSI852006:KSJ852035 LCE852006:LCF852035 LMA852006:LMB852035 LVW852006:LVX852035 MFS852006:MFT852035 MPO852006:MPP852035 MZK852006:MZL852035 NJG852006:NJH852035 NTC852006:NTD852035 OCY852006:OCZ852035 OMU852006:OMV852035 OWQ852006:OWR852035 PGM852006:PGN852035 PQI852006:PQJ852035 QAE852006:QAF852035 QKA852006:QKB852035 QTW852006:QTX852035 RDS852006:RDT852035 RNO852006:RNP852035 RXK852006:RXL852035 SHG852006:SHH852035 SRC852006:SRD852035 TAY852006:TAZ852035 TKU852006:TKV852035 TUQ852006:TUR852035 UEM852006:UEN852035 UOI852006:UOJ852035 UYE852006:UYF852035 VIA852006:VIB852035 VRW852006:VRX852035 WBS852006:WBT852035 WLO852006:WLP852035 WVK852006:WVL852035 C917542:D917571 IY917542:IZ917571 SU917542:SV917571 ACQ917542:ACR917571 AMM917542:AMN917571 AWI917542:AWJ917571 BGE917542:BGF917571 BQA917542:BQB917571 BZW917542:BZX917571 CJS917542:CJT917571 CTO917542:CTP917571 DDK917542:DDL917571 DNG917542:DNH917571 DXC917542:DXD917571 EGY917542:EGZ917571 EQU917542:EQV917571 FAQ917542:FAR917571 FKM917542:FKN917571 FUI917542:FUJ917571 GEE917542:GEF917571 GOA917542:GOB917571 GXW917542:GXX917571 HHS917542:HHT917571 HRO917542:HRP917571 IBK917542:IBL917571 ILG917542:ILH917571 IVC917542:IVD917571 JEY917542:JEZ917571 JOU917542:JOV917571 JYQ917542:JYR917571 KIM917542:KIN917571 KSI917542:KSJ917571 LCE917542:LCF917571 LMA917542:LMB917571 LVW917542:LVX917571 MFS917542:MFT917571 MPO917542:MPP917571 MZK917542:MZL917571 NJG917542:NJH917571 NTC917542:NTD917571 OCY917542:OCZ917571 OMU917542:OMV917571 OWQ917542:OWR917571 PGM917542:PGN917571 PQI917542:PQJ917571 QAE917542:QAF917571 QKA917542:QKB917571 QTW917542:QTX917571 RDS917542:RDT917571 RNO917542:RNP917571 RXK917542:RXL917571 SHG917542:SHH917571 SRC917542:SRD917571 TAY917542:TAZ917571 TKU917542:TKV917571 TUQ917542:TUR917571 UEM917542:UEN917571 UOI917542:UOJ917571 UYE917542:UYF917571 VIA917542:VIB917571 VRW917542:VRX917571 WBS917542:WBT917571 WLO917542:WLP917571 WVK917542:WVL917571 C983078:D983107 IY983078:IZ983107 SU983078:SV983107 ACQ983078:ACR983107 AMM983078:AMN983107 AWI983078:AWJ983107 BGE983078:BGF983107 BQA983078:BQB983107 BZW983078:BZX983107 CJS983078:CJT983107 CTO983078:CTP983107 DDK983078:DDL983107 DNG983078:DNH983107 DXC983078:DXD983107 EGY983078:EGZ983107 EQU983078:EQV983107 FAQ983078:FAR983107 FKM983078:FKN983107 FUI983078:FUJ983107 GEE983078:GEF983107 GOA983078:GOB983107 GXW983078:GXX983107 HHS983078:HHT983107 HRO983078:HRP983107 IBK983078:IBL983107 ILG983078:ILH983107 IVC983078:IVD983107 JEY983078:JEZ983107 JOU983078:JOV983107 JYQ983078:JYR983107 KIM983078:KIN983107 KSI983078:KSJ983107 LCE983078:LCF983107 LMA983078:LMB983107 LVW983078:LVX983107 MFS983078:MFT983107 MPO983078:MPP983107 MZK983078:MZL983107 NJG983078:NJH983107 NTC983078:NTD983107 OCY983078:OCZ983107 OMU983078:OMV983107 OWQ983078:OWR983107 PGM983078:PGN983107 PQI983078:PQJ983107 QAE983078:QAF983107 QKA983078:QKB983107 QTW983078:QTX983107 RDS983078:RDT983107 RNO983078:RNP983107 RXK983078:RXL983107 SHG983078:SHH983107 SRC983078:SRD983107 TAY983078:TAZ983107 TKU983078:TKV983107 TUQ983078:TUR983107 UEM983078:UEN983107 UOI983078:UOJ983107 UYE983078:UYF983107 VIA983078:VIB983107 VRW983078:VRX983107 WBS983078:WBT983107 WLO983078:WLP983107 WVK983078:WVL983107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3:B65624 IX65543:IX65624 ST65543:ST65624 ACP65543:ACP65624 AML65543:AML65624 AWH65543:AWH65624 BGD65543:BGD65624 BPZ65543:BPZ65624 BZV65543:BZV65624 CJR65543:CJR65624 CTN65543:CTN65624 DDJ65543:DDJ65624 DNF65543:DNF65624 DXB65543:DXB65624 EGX65543:EGX65624 EQT65543:EQT65624 FAP65543:FAP65624 FKL65543:FKL65624 FUH65543:FUH65624 GED65543:GED65624 GNZ65543:GNZ65624 GXV65543:GXV65624 HHR65543:HHR65624 HRN65543:HRN65624 IBJ65543:IBJ65624 ILF65543:ILF65624 IVB65543:IVB65624 JEX65543:JEX65624 JOT65543:JOT65624 JYP65543:JYP65624 KIL65543:KIL65624 KSH65543:KSH65624 LCD65543:LCD65624 LLZ65543:LLZ65624 LVV65543:LVV65624 MFR65543:MFR65624 MPN65543:MPN65624 MZJ65543:MZJ65624 NJF65543:NJF65624 NTB65543:NTB65624 OCX65543:OCX65624 OMT65543:OMT65624 OWP65543:OWP65624 PGL65543:PGL65624 PQH65543:PQH65624 QAD65543:QAD65624 QJZ65543:QJZ65624 QTV65543:QTV65624 RDR65543:RDR65624 RNN65543:RNN65624 RXJ65543:RXJ65624 SHF65543:SHF65624 SRB65543:SRB65624 TAX65543:TAX65624 TKT65543:TKT65624 TUP65543:TUP65624 UEL65543:UEL65624 UOH65543:UOH65624 UYD65543:UYD65624 VHZ65543:VHZ65624 VRV65543:VRV65624 WBR65543:WBR65624 WLN65543:WLN65624 WVJ65543:WVJ65624 B131079:B131160 IX131079:IX131160 ST131079:ST131160 ACP131079:ACP131160 AML131079:AML131160 AWH131079:AWH131160 BGD131079:BGD131160 BPZ131079:BPZ131160 BZV131079:BZV131160 CJR131079:CJR131160 CTN131079:CTN131160 DDJ131079:DDJ131160 DNF131079:DNF131160 DXB131079:DXB131160 EGX131079:EGX131160 EQT131079:EQT131160 FAP131079:FAP131160 FKL131079:FKL131160 FUH131079:FUH131160 GED131079:GED131160 GNZ131079:GNZ131160 GXV131079:GXV131160 HHR131079:HHR131160 HRN131079:HRN131160 IBJ131079:IBJ131160 ILF131079:ILF131160 IVB131079:IVB131160 JEX131079:JEX131160 JOT131079:JOT131160 JYP131079:JYP131160 KIL131079:KIL131160 KSH131079:KSH131160 LCD131079:LCD131160 LLZ131079:LLZ131160 LVV131079:LVV131160 MFR131079:MFR131160 MPN131079:MPN131160 MZJ131079:MZJ131160 NJF131079:NJF131160 NTB131079:NTB131160 OCX131079:OCX131160 OMT131079:OMT131160 OWP131079:OWP131160 PGL131079:PGL131160 PQH131079:PQH131160 QAD131079:QAD131160 QJZ131079:QJZ131160 QTV131079:QTV131160 RDR131079:RDR131160 RNN131079:RNN131160 RXJ131079:RXJ131160 SHF131079:SHF131160 SRB131079:SRB131160 TAX131079:TAX131160 TKT131079:TKT131160 TUP131079:TUP131160 UEL131079:UEL131160 UOH131079:UOH131160 UYD131079:UYD131160 VHZ131079:VHZ131160 VRV131079:VRV131160 WBR131079:WBR131160 WLN131079:WLN131160 WVJ131079:WVJ131160 B196615:B196696 IX196615:IX196696 ST196615:ST196696 ACP196615:ACP196696 AML196615:AML196696 AWH196615:AWH196696 BGD196615:BGD196696 BPZ196615:BPZ196696 BZV196615:BZV196696 CJR196615:CJR196696 CTN196615:CTN196696 DDJ196615:DDJ196696 DNF196615:DNF196696 DXB196615:DXB196696 EGX196615:EGX196696 EQT196615:EQT196696 FAP196615:FAP196696 FKL196615:FKL196696 FUH196615:FUH196696 GED196615:GED196696 GNZ196615:GNZ196696 GXV196615:GXV196696 HHR196615:HHR196696 HRN196615:HRN196696 IBJ196615:IBJ196696 ILF196615:ILF196696 IVB196615:IVB196696 JEX196615:JEX196696 JOT196615:JOT196696 JYP196615:JYP196696 KIL196615:KIL196696 KSH196615:KSH196696 LCD196615:LCD196696 LLZ196615:LLZ196696 LVV196615:LVV196696 MFR196615:MFR196696 MPN196615:MPN196696 MZJ196615:MZJ196696 NJF196615:NJF196696 NTB196615:NTB196696 OCX196615:OCX196696 OMT196615:OMT196696 OWP196615:OWP196696 PGL196615:PGL196696 PQH196615:PQH196696 QAD196615:QAD196696 QJZ196615:QJZ196696 QTV196615:QTV196696 RDR196615:RDR196696 RNN196615:RNN196696 RXJ196615:RXJ196696 SHF196615:SHF196696 SRB196615:SRB196696 TAX196615:TAX196696 TKT196615:TKT196696 TUP196615:TUP196696 UEL196615:UEL196696 UOH196615:UOH196696 UYD196615:UYD196696 VHZ196615:VHZ196696 VRV196615:VRV196696 WBR196615:WBR196696 WLN196615:WLN196696 WVJ196615:WVJ196696 B262151:B262232 IX262151:IX262232 ST262151:ST262232 ACP262151:ACP262232 AML262151:AML262232 AWH262151:AWH262232 BGD262151:BGD262232 BPZ262151:BPZ262232 BZV262151:BZV262232 CJR262151:CJR262232 CTN262151:CTN262232 DDJ262151:DDJ262232 DNF262151:DNF262232 DXB262151:DXB262232 EGX262151:EGX262232 EQT262151:EQT262232 FAP262151:FAP262232 FKL262151:FKL262232 FUH262151:FUH262232 GED262151:GED262232 GNZ262151:GNZ262232 GXV262151:GXV262232 HHR262151:HHR262232 HRN262151:HRN262232 IBJ262151:IBJ262232 ILF262151:ILF262232 IVB262151:IVB262232 JEX262151:JEX262232 JOT262151:JOT262232 JYP262151:JYP262232 KIL262151:KIL262232 KSH262151:KSH262232 LCD262151:LCD262232 LLZ262151:LLZ262232 LVV262151:LVV262232 MFR262151:MFR262232 MPN262151:MPN262232 MZJ262151:MZJ262232 NJF262151:NJF262232 NTB262151:NTB262232 OCX262151:OCX262232 OMT262151:OMT262232 OWP262151:OWP262232 PGL262151:PGL262232 PQH262151:PQH262232 QAD262151:QAD262232 QJZ262151:QJZ262232 QTV262151:QTV262232 RDR262151:RDR262232 RNN262151:RNN262232 RXJ262151:RXJ262232 SHF262151:SHF262232 SRB262151:SRB262232 TAX262151:TAX262232 TKT262151:TKT262232 TUP262151:TUP262232 UEL262151:UEL262232 UOH262151:UOH262232 UYD262151:UYD262232 VHZ262151:VHZ262232 VRV262151:VRV262232 WBR262151:WBR262232 WLN262151:WLN262232 WVJ262151:WVJ262232 B327687:B327768 IX327687:IX327768 ST327687:ST327768 ACP327687:ACP327768 AML327687:AML327768 AWH327687:AWH327768 BGD327687:BGD327768 BPZ327687:BPZ327768 BZV327687:BZV327768 CJR327687:CJR327768 CTN327687:CTN327768 DDJ327687:DDJ327768 DNF327687:DNF327768 DXB327687:DXB327768 EGX327687:EGX327768 EQT327687:EQT327768 FAP327687:FAP327768 FKL327687:FKL327768 FUH327687:FUH327768 GED327687:GED327768 GNZ327687:GNZ327768 GXV327687:GXV327768 HHR327687:HHR327768 HRN327687:HRN327768 IBJ327687:IBJ327768 ILF327687:ILF327768 IVB327687:IVB327768 JEX327687:JEX327768 JOT327687:JOT327768 JYP327687:JYP327768 KIL327687:KIL327768 KSH327687:KSH327768 LCD327687:LCD327768 LLZ327687:LLZ327768 LVV327687:LVV327768 MFR327687:MFR327768 MPN327687:MPN327768 MZJ327687:MZJ327768 NJF327687:NJF327768 NTB327687:NTB327768 OCX327687:OCX327768 OMT327687:OMT327768 OWP327687:OWP327768 PGL327687:PGL327768 PQH327687:PQH327768 QAD327687:QAD327768 QJZ327687:QJZ327768 QTV327687:QTV327768 RDR327687:RDR327768 RNN327687:RNN327768 RXJ327687:RXJ327768 SHF327687:SHF327768 SRB327687:SRB327768 TAX327687:TAX327768 TKT327687:TKT327768 TUP327687:TUP327768 UEL327687:UEL327768 UOH327687:UOH327768 UYD327687:UYD327768 VHZ327687:VHZ327768 VRV327687:VRV327768 WBR327687:WBR327768 WLN327687:WLN327768 WVJ327687:WVJ327768 B393223:B393304 IX393223:IX393304 ST393223:ST393304 ACP393223:ACP393304 AML393223:AML393304 AWH393223:AWH393304 BGD393223:BGD393304 BPZ393223:BPZ393304 BZV393223:BZV393304 CJR393223:CJR393304 CTN393223:CTN393304 DDJ393223:DDJ393304 DNF393223:DNF393304 DXB393223:DXB393304 EGX393223:EGX393304 EQT393223:EQT393304 FAP393223:FAP393304 FKL393223:FKL393304 FUH393223:FUH393304 GED393223:GED393304 GNZ393223:GNZ393304 GXV393223:GXV393304 HHR393223:HHR393304 HRN393223:HRN393304 IBJ393223:IBJ393304 ILF393223:ILF393304 IVB393223:IVB393304 JEX393223:JEX393304 JOT393223:JOT393304 JYP393223:JYP393304 KIL393223:KIL393304 KSH393223:KSH393304 LCD393223:LCD393304 LLZ393223:LLZ393304 LVV393223:LVV393304 MFR393223:MFR393304 MPN393223:MPN393304 MZJ393223:MZJ393304 NJF393223:NJF393304 NTB393223:NTB393304 OCX393223:OCX393304 OMT393223:OMT393304 OWP393223:OWP393304 PGL393223:PGL393304 PQH393223:PQH393304 QAD393223:QAD393304 QJZ393223:QJZ393304 QTV393223:QTV393304 RDR393223:RDR393304 RNN393223:RNN393304 RXJ393223:RXJ393304 SHF393223:SHF393304 SRB393223:SRB393304 TAX393223:TAX393304 TKT393223:TKT393304 TUP393223:TUP393304 UEL393223:UEL393304 UOH393223:UOH393304 UYD393223:UYD393304 VHZ393223:VHZ393304 VRV393223:VRV393304 WBR393223:WBR393304 WLN393223:WLN393304 WVJ393223:WVJ393304 B458759:B458840 IX458759:IX458840 ST458759:ST458840 ACP458759:ACP458840 AML458759:AML458840 AWH458759:AWH458840 BGD458759:BGD458840 BPZ458759:BPZ458840 BZV458759:BZV458840 CJR458759:CJR458840 CTN458759:CTN458840 DDJ458759:DDJ458840 DNF458759:DNF458840 DXB458759:DXB458840 EGX458759:EGX458840 EQT458759:EQT458840 FAP458759:FAP458840 FKL458759:FKL458840 FUH458759:FUH458840 GED458759:GED458840 GNZ458759:GNZ458840 GXV458759:GXV458840 HHR458759:HHR458840 HRN458759:HRN458840 IBJ458759:IBJ458840 ILF458759:ILF458840 IVB458759:IVB458840 JEX458759:JEX458840 JOT458759:JOT458840 JYP458759:JYP458840 KIL458759:KIL458840 KSH458759:KSH458840 LCD458759:LCD458840 LLZ458759:LLZ458840 LVV458759:LVV458840 MFR458759:MFR458840 MPN458759:MPN458840 MZJ458759:MZJ458840 NJF458759:NJF458840 NTB458759:NTB458840 OCX458759:OCX458840 OMT458759:OMT458840 OWP458759:OWP458840 PGL458759:PGL458840 PQH458759:PQH458840 QAD458759:QAD458840 QJZ458759:QJZ458840 QTV458759:QTV458840 RDR458759:RDR458840 RNN458759:RNN458840 RXJ458759:RXJ458840 SHF458759:SHF458840 SRB458759:SRB458840 TAX458759:TAX458840 TKT458759:TKT458840 TUP458759:TUP458840 UEL458759:UEL458840 UOH458759:UOH458840 UYD458759:UYD458840 VHZ458759:VHZ458840 VRV458759:VRV458840 WBR458759:WBR458840 WLN458759:WLN458840 WVJ458759:WVJ458840 B524295:B524376 IX524295:IX524376 ST524295:ST524376 ACP524295:ACP524376 AML524295:AML524376 AWH524295:AWH524376 BGD524295:BGD524376 BPZ524295:BPZ524376 BZV524295:BZV524376 CJR524295:CJR524376 CTN524295:CTN524376 DDJ524295:DDJ524376 DNF524295:DNF524376 DXB524295:DXB524376 EGX524295:EGX524376 EQT524295:EQT524376 FAP524295:FAP524376 FKL524295:FKL524376 FUH524295:FUH524376 GED524295:GED524376 GNZ524295:GNZ524376 GXV524295:GXV524376 HHR524295:HHR524376 HRN524295:HRN524376 IBJ524295:IBJ524376 ILF524295:ILF524376 IVB524295:IVB524376 JEX524295:JEX524376 JOT524295:JOT524376 JYP524295:JYP524376 KIL524295:KIL524376 KSH524295:KSH524376 LCD524295:LCD524376 LLZ524295:LLZ524376 LVV524295:LVV524376 MFR524295:MFR524376 MPN524295:MPN524376 MZJ524295:MZJ524376 NJF524295:NJF524376 NTB524295:NTB524376 OCX524295:OCX524376 OMT524295:OMT524376 OWP524295:OWP524376 PGL524295:PGL524376 PQH524295:PQH524376 QAD524295:QAD524376 QJZ524295:QJZ524376 QTV524295:QTV524376 RDR524295:RDR524376 RNN524295:RNN524376 RXJ524295:RXJ524376 SHF524295:SHF524376 SRB524295:SRB524376 TAX524295:TAX524376 TKT524295:TKT524376 TUP524295:TUP524376 UEL524295:UEL524376 UOH524295:UOH524376 UYD524295:UYD524376 VHZ524295:VHZ524376 VRV524295:VRV524376 WBR524295:WBR524376 WLN524295:WLN524376 WVJ524295:WVJ524376 B589831:B589912 IX589831:IX589912 ST589831:ST589912 ACP589831:ACP589912 AML589831:AML589912 AWH589831:AWH589912 BGD589831:BGD589912 BPZ589831:BPZ589912 BZV589831:BZV589912 CJR589831:CJR589912 CTN589831:CTN589912 DDJ589831:DDJ589912 DNF589831:DNF589912 DXB589831:DXB589912 EGX589831:EGX589912 EQT589831:EQT589912 FAP589831:FAP589912 FKL589831:FKL589912 FUH589831:FUH589912 GED589831:GED589912 GNZ589831:GNZ589912 GXV589831:GXV589912 HHR589831:HHR589912 HRN589831:HRN589912 IBJ589831:IBJ589912 ILF589831:ILF589912 IVB589831:IVB589912 JEX589831:JEX589912 JOT589831:JOT589912 JYP589831:JYP589912 KIL589831:KIL589912 KSH589831:KSH589912 LCD589831:LCD589912 LLZ589831:LLZ589912 LVV589831:LVV589912 MFR589831:MFR589912 MPN589831:MPN589912 MZJ589831:MZJ589912 NJF589831:NJF589912 NTB589831:NTB589912 OCX589831:OCX589912 OMT589831:OMT589912 OWP589831:OWP589912 PGL589831:PGL589912 PQH589831:PQH589912 QAD589831:QAD589912 QJZ589831:QJZ589912 QTV589831:QTV589912 RDR589831:RDR589912 RNN589831:RNN589912 RXJ589831:RXJ589912 SHF589831:SHF589912 SRB589831:SRB589912 TAX589831:TAX589912 TKT589831:TKT589912 TUP589831:TUP589912 UEL589831:UEL589912 UOH589831:UOH589912 UYD589831:UYD589912 VHZ589831:VHZ589912 VRV589831:VRV589912 WBR589831:WBR589912 WLN589831:WLN589912 WVJ589831:WVJ589912 B655367:B655448 IX655367:IX655448 ST655367:ST655448 ACP655367:ACP655448 AML655367:AML655448 AWH655367:AWH655448 BGD655367:BGD655448 BPZ655367:BPZ655448 BZV655367:BZV655448 CJR655367:CJR655448 CTN655367:CTN655448 DDJ655367:DDJ655448 DNF655367:DNF655448 DXB655367:DXB655448 EGX655367:EGX655448 EQT655367:EQT655448 FAP655367:FAP655448 FKL655367:FKL655448 FUH655367:FUH655448 GED655367:GED655448 GNZ655367:GNZ655448 GXV655367:GXV655448 HHR655367:HHR655448 HRN655367:HRN655448 IBJ655367:IBJ655448 ILF655367:ILF655448 IVB655367:IVB655448 JEX655367:JEX655448 JOT655367:JOT655448 JYP655367:JYP655448 KIL655367:KIL655448 KSH655367:KSH655448 LCD655367:LCD655448 LLZ655367:LLZ655448 LVV655367:LVV655448 MFR655367:MFR655448 MPN655367:MPN655448 MZJ655367:MZJ655448 NJF655367:NJF655448 NTB655367:NTB655448 OCX655367:OCX655448 OMT655367:OMT655448 OWP655367:OWP655448 PGL655367:PGL655448 PQH655367:PQH655448 QAD655367:QAD655448 QJZ655367:QJZ655448 QTV655367:QTV655448 RDR655367:RDR655448 RNN655367:RNN655448 RXJ655367:RXJ655448 SHF655367:SHF655448 SRB655367:SRB655448 TAX655367:TAX655448 TKT655367:TKT655448 TUP655367:TUP655448 UEL655367:UEL655448 UOH655367:UOH655448 UYD655367:UYD655448 VHZ655367:VHZ655448 VRV655367:VRV655448 WBR655367:WBR655448 WLN655367:WLN655448 WVJ655367:WVJ655448 B720903:B720984 IX720903:IX720984 ST720903:ST720984 ACP720903:ACP720984 AML720903:AML720984 AWH720903:AWH720984 BGD720903:BGD720984 BPZ720903:BPZ720984 BZV720903:BZV720984 CJR720903:CJR720984 CTN720903:CTN720984 DDJ720903:DDJ720984 DNF720903:DNF720984 DXB720903:DXB720984 EGX720903:EGX720984 EQT720903:EQT720984 FAP720903:FAP720984 FKL720903:FKL720984 FUH720903:FUH720984 GED720903:GED720984 GNZ720903:GNZ720984 GXV720903:GXV720984 HHR720903:HHR720984 HRN720903:HRN720984 IBJ720903:IBJ720984 ILF720903:ILF720984 IVB720903:IVB720984 JEX720903:JEX720984 JOT720903:JOT720984 JYP720903:JYP720984 KIL720903:KIL720984 KSH720903:KSH720984 LCD720903:LCD720984 LLZ720903:LLZ720984 LVV720903:LVV720984 MFR720903:MFR720984 MPN720903:MPN720984 MZJ720903:MZJ720984 NJF720903:NJF720984 NTB720903:NTB720984 OCX720903:OCX720984 OMT720903:OMT720984 OWP720903:OWP720984 PGL720903:PGL720984 PQH720903:PQH720984 QAD720903:QAD720984 QJZ720903:QJZ720984 QTV720903:QTV720984 RDR720903:RDR720984 RNN720903:RNN720984 RXJ720903:RXJ720984 SHF720903:SHF720984 SRB720903:SRB720984 TAX720903:TAX720984 TKT720903:TKT720984 TUP720903:TUP720984 UEL720903:UEL720984 UOH720903:UOH720984 UYD720903:UYD720984 VHZ720903:VHZ720984 VRV720903:VRV720984 WBR720903:WBR720984 WLN720903:WLN720984 WVJ720903:WVJ720984 B786439:B786520 IX786439:IX786520 ST786439:ST786520 ACP786439:ACP786520 AML786439:AML786520 AWH786439:AWH786520 BGD786439:BGD786520 BPZ786439:BPZ786520 BZV786439:BZV786520 CJR786439:CJR786520 CTN786439:CTN786520 DDJ786439:DDJ786520 DNF786439:DNF786520 DXB786439:DXB786520 EGX786439:EGX786520 EQT786439:EQT786520 FAP786439:FAP786520 FKL786439:FKL786520 FUH786439:FUH786520 GED786439:GED786520 GNZ786439:GNZ786520 GXV786439:GXV786520 HHR786439:HHR786520 HRN786439:HRN786520 IBJ786439:IBJ786520 ILF786439:ILF786520 IVB786439:IVB786520 JEX786439:JEX786520 JOT786439:JOT786520 JYP786439:JYP786520 KIL786439:KIL786520 KSH786439:KSH786520 LCD786439:LCD786520 LLZ786439:LLZ786520 LVV786439:LVV786520 MFR786439:MFR786520 MPN786439:MPN786520 MZJ786439:MZJ786520 NJF786439:NJF786520 NTB786439:NTB786520 OCX786439:OCX786520 OMT786439:OMT786520 OWP786439:OWP786520 PGL786439:PGL786520 PQH786439:PQH786520 QAD786439:QAD786520 QJZ786439:QJZ786520 QTV786439:QTV786520 RDR786439:RDR786520 RNN786439:RNN786520 RXJ786439:RXJ786520 SHF786439:SHF786520 SRB786439:SRB786520 TAX786439:TAX786520 TKT786439:TKT786520 TUP786439:TUP786520 UEL786439:UEL786520 UOH786439:UOH786520 UYD786439:UYD786520 VHZ786439:VHZ786520 VRV786439:VRV786520 WBR786439:WBR786520 WLN786439:WLN786520 WVJ786439:WVJ786520 B851975:B852056 IX851975:IX852056 ST851975:ST852056 ACP851975:ACP852056 AML851975:AML852056 AWH851975:AWH852056 BGD851975:BGD852056 BPZ851975:BPZ852056 BZV851975:BZV852056 CJR851975:CJR852056 CTN851975:CTN852056 DDJ851975:DDJ852056 DNF851975:DNF852056 DXB851975:DXB852056 EGX851975:EGX852056 EQT851975:EQT852056 FAP851975:FAP852056 FKL851975:FKL852056 FUH851975:FUH852056 GED851975:GED852056 GNZ851975:GNZ852056 GXV851975:GXV852056 HHR851975:HHR852056 HRN851975:HRN852056 IBJ851975:IBJ852056 ILF851975:ILF852056 IVB851975:IVB852056 JEX851975:JEX852056 JOT851975:JOT852056 JYP851975:JYP852056 KIL851975:KIL852056 KSH851975:KSH852056 LCD851975:LCD852056 LLZ851975:LLZ852056 LVV851975:LVV852056 MFR851975:MFR852056 MPN851975:MPN852056 MZJ851975:MZJ852056 NJF851975:NJF852056 NTB851975:NTB852056 OCX851975:OCX852056 OMT851975:OMT852056 OWP851975:OWP852056 PGL851975:PGL852056 PQH851975:PQH852056 QAD851975:QAD852056 QJZ851975:QJZ852056 QTV851975:QTV852056 RDR851975:RDR852056 RNN851975:RNN852056 RXJ851975:RXJ852056 SHF851975:SHF852056 SRB851975:SRB852056 TAX851975:TAX852056 TKT851975:TKT852056 TUP851975:TUP852056 UEL851975:UEL852056 UOH851975:UOH852056 UYD851975:UYD852056 VHZ851975:VHZ852056 VRV851975:VRV852056 WBR851975:WBR852056 WLN851975:WLN852056 WVJ851975:WVJ852056 B917511:B917592 IX917511:IX917592 ST917511:ST917592 ACP917511:ACP917592 AML917511:AML917592 AWH917511:AWH917592 BGD917511:BGD917592 BPZ917511:BPZ917592 BZV917511:BZV917592 CJR917511:CJR917592 CTN917511:CTN917592 DDJ917511:DDJ917592 DNF917511:DNF917592 DXB917511:DXB917592 EGX917511:EGX917592 EQT917511:EQT917592 FAP917511:FAP917592 FKL917511:FKL917592 FUH917511:FUH917592 GED917511:GED917592 GNZ917511:GNZ917592 GXV917511:GXV917592 HHR917511:HHR917592 HRN917511:HRN917592 IBJ917511:IBJ917592 ILF917511:ILF917592 IVB917511:IVB917592 JEX917511:JEX917592 JOT917511:JOT917592 JYP917511:JYP917592 KIL917511:KIL917592 KSH917511:KSH917592 LCD917511:LCD917592 LLZ917511:LLZ917592 LVV917511:LVV917592 MFR917511:MFR917592 MPN917511:MPN917592 MZJ917511:MZJ917592 NJF917511:NJF917592 NTB917511:NTB917592 OCX917511:OCX917592 OMT917511:OMT917592 OWP917511:OWP917592 PGL917511:PGL917592 PQH917511:PQH917592 QAD917511:QAD917592 QJZ917511:QJZ917592 QTV917511:QTV917592 RDR917511:RDR917592 RNN917511:RNN917592 RXJ917511:RXJ917592 SHF917511:SHF917592 SRB917511:SRB917592 TAX917511:TAX917592 TKT917511:TKT917592 TUP917511:TUP917592 UEL917511:UEL917592 UOH917511:UOH917592 UYD917511:UYD917592 VHZ917511:VHZ917592 VRV917511:VRV917592 WBR917511:WBR917592 WLN917511:WLN917592 WVJ917511:WVJ917592 B983047:B983128 IX983047:IX983128 ST983047:ST983128 ACP983047:ACP983128 AML983047:AML983128 AWH983047:AWH983128 BGD983047:BGD983128 BPZ983047:BPZ983128 BZV983047:BZV983128 CJR983047:CJR983128 CTN983047:CTN983128 DDJ983047:DDJ983128 DNF983047:DNF983128 DXB983047:DXB983128 EGX983047:EGX983128 EQT983047:EQT983128 FAP983047:FAP983128 FKL983047:FKL983128 FUH983047:FUH983128 GED983047:GED983128 GNZ983047:GNZ983128 GXV983047:GXV983128 HHR983047:HHR983128 HRN983047:HRN983128 IBJ983047:IBJ983128 ILF983047:ILF983128 IVB983047:IVB983128 JEX983047:JEX983128 JOT983047:JOT983128 JYP983047:JYP983128 KIL983047:KIL983128 KSH983047:KSH983128 LCD983047:LCD983128 LLZ983047:LLZ983128 LVV983047:LVV983128 MFR983047:MFR983128 MPN983047:MPN983128 MZJ983047:MZJ983128 NJF983047:NJF983128 NTB983047:NTB983128 OCX983047:OCX983128 OMT983047:OMT983128 OWP983047:OWP983128 PGL983047:PGL983128 PQH983047:PQH983128 QAD983047:QAD983128 QJZ983047:QJZ983128 QTV983047:QTV983128 RDR983047:RDR983128 RNN983047:RNN983128 RXJ983047:RXJ983128 SHF983047:SHF983128 SRB983047:SRB983128 TAX983047:TAX983128 TKT983047:TKT983128 TUP983047:TUP983128 UEL983047:UEL983128 UOH983047:UOH983128 UYD983047:UYD983128 VHZ983047:VHZ983128 VRV983047:VRV983128 WBR983047:WBR983128 WLN983047:WLN983128 WVJ983047:WVJ983128">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04 JF65604 TB65604 ACX65604 AMT65604 AWP65604 BGL65604 BQH65604 CAD65604 CJZ65604 CTV65604 DDR65604 DNN65604 DXJ65604 EHF65604 ERB65604 FAX65604 FKT65604 FUP65604 GEL65604 GOH65604 GYD65604 HHZ65604 HRV65604 IBR65604 ILN65604 IVJ65604 JFF65604 JPB65604 JYX65604 KIT65604 KSP65604 LCL65604 LMH65604 LWD65604 MFZ65604 MPV65604 MZR65604 NJN65604 NTJ65604 ODF65604 ONB65604 OWX65604 PGT65604 PQP65604 QAL65604 QKH65604 QUD65604 RDZ65604 RNV65604 RXR65604 SHN65604 SRJ65604 TBF65604 TLB65604 TUX65604 UET65604 UOP65604 UYL65604 VIH65604 VSD65604 WBZ65604 WLV65604 WVR65604 J131140 JF131140 TB131140 ACX131140 AMT131140 AWP131140 BGL131140 BQH131140 CAD131140 CJZ131140 CTV131140 DDR131140 DNN131140 DXJ131140 EHF131140 ERB131140 FAX131140 FKT131140 FUP131140 GEL131140 GOH131140 GYD131140 HHZ131140 HRV131140 IBR131140 ILN131140 IVJ131140 JFF131140 JPB131140 JYX131140 KIT131140 KSP131140 LCL131140 LMH131140 LWD131140 MFZ131140 MPV131140 MZR131140 NJN131140 NTJ131140 ODF131140 ONB131140 OWX131140 PGT131140 PQP131140 QAL131140 QKH131140 QUD131140 RDZ131140 RNV131140 RXR131140 SHN131140 SRJ131140 TBF131140 TLB131140 TUX131140 UET131140 UOP131140 UYL131140 VIH131140 VSD131140 WBZ131140 WLV131140 WVR131140 J196676 JF196676 TB196676 ACX196676 AMT196676 AWP196676 BGL196676 BQH196676 CAD196676 CJZ196676 CTV196676 DDR196676 DNN196676 DXJ196676 EHF196676 ERB196676 FAX196676 FKT196676 FUP196676 GEL196676 GOH196676 GYD196676 HHZ196676 HRV196676 IBR196676 ILN196676 IVJ196676 JFF196676 JPB196676 JYX196676 KIT196676 KSP196676 LCL196676 LMH196676 LWD196676 MFZ196676 MPV196676 MZR196676 NJN196676 NTJ196676 ODF196676 ONB196676 OWX196676 PGT196676 PQP196676 QAL196676 QKH196676 QUD196676 RDZ196676 RNV196676 RXR196676 SHN196676 SRJ196676 TBF196676 TLB196676 TUX196676 UET196676 UOP196676 UYL196676 VIH196676 VSD196676 WBZ196676 WLV196676 WVR196676 J262212 JF262212 TB262212 ACX262212 AMT262212 AWP262212 BGL262212 BQH262212 CAD262212 CJZ262212 CTV262212 DDR262212 DNN262212 DXJ262212 EHF262212 ERB262212 FAX262212 FKT262212 FUP262212 GEL262212 GOH262212 GYD262212 HHZ262212 HRV262212 IBR262212 ILN262212 IVJ262212 JFF262212 JPB262212 JYX262212 KIT262212 KSP262212 LCL262212 LMH262212 LWD262212 MFZ262212 MPV262212 MZR262212 NJN262212 NTJ262212 ODF262212 ONB262212 OWX262212 PGT262212 PQP262212 QAL262212 QKH262212 QUD262212 RDZ262212 RNV262212 RXR262212 SHN262212 SRJ262212 TBF262212 TLB262212 TUX262212 UET262212 UOP262212 UYL262212 VIH262212 VSD262212 WBZ262212 WLV262212 WVR262212 J327748 JF327748 TB327748 ACX327748 AMT327748 AWP327748 BGL327748 BQH327748 CAD327748 CJZ327748 CTV327748 DDR327748 DNN327748 DXJ327748 EHF327748 ERB327748 FAX327748 FKT327748 FUP327748 GEL327748 GOH327748 GYD327748 HHZ327748 HRV327748 IBR327748 ILN327748 IVJ327748 JFF327748 JPB327748 JYX327748 KIT327748 KSP327748 LCL327748 LMH327748 LWD327748 MFZ327748 MPV327748 MZR327748 NJN327748 NTJ327748 ODF327748 ONB327748 OWX327748 PGT327748 PQP327748 QAL327748 QKH327748 QUD327748 RDZ327748 RNV327748 RXR327748 SHN327748 SRJ327748 TBF327748 TLB327748 TUX327748 UET327748 UOP327748 UYL327748 VIH327748 VSD327748 WBZ327748 WLV327748 WVR327748 J393284 JF393284 TB393284 ACX393284 AMT393284 AWP393284 BGL393284 BQH393284 CAD393284 CJZ393284 CTV393284 DDR393284 DNN393284 DXJ393284 EHF393284 ERB393284 FAX393284 FKT393284 FUP393284 GEL393284 GOH393284 GYD393284 HHZ393284 HRV393284 IBR393284 ILN393284 IVJ393284 JFF393284 JPB393284 JYX393284 KIT393284 KSP393284 LCL393284 LMH393284 LWD393284 MFZ393284 MPV393284 MZR393284 NJN393284 NTJ393284 ODF393284 ONB393284 OWX393284 PGT393284 PQP393284 QAL393284 QKH393284 QUD393284 RDZ393284 RNV393284 RXR393284 SHN393284 SRJ393284 TBF393284 TLB393284 TUX393284 UET393284 UOP393284 UYL393284 VIH393284 VSD393284 WBZ393284 WLV393284 WVR393284 J458820 JF458820 TB458820 ACX458820 AMT458820 AWP458820 BGL458820 BQH458820 CAD458820 CJZ458820 CTV458820 DDR458820 DNN458820 DXJ458820 EHF458820 ERB458820 FAX458820 FKT458820 FUP458820 GEL458820 GOH458820 GYD458820 HHZ458820 HRV458820 IBR458820 ILN458820 IVJ458820 JFF458820 JPB458820 JYX458820 KIT458820 KSP458820 LCL458820 LMH458820 LWD458820 MFZ458820 MPV458820 MZR458820 NJN458820 NTJ458820 ODF458820 ONB458820 OWX458820 PGT458820 PQP458820 QAL458820 QKH458820 QUD458820 RDZ458820 RNV458820 RXR458820 SHN458820 SRJ458820 TBF458820 TLB458820 TUX458820 UET458820 UOP458820 UYL458820 VIH458820 VSD458820 WBZ458820 WLV458820 WVR458820 J524356 JF524356 TB524356 ACX524356 AMT524356 AWP524356 BGL524356 BQH524356 CAD524356 CJZ524356 CTV524356 DDR524356 DNN524356 DXJ524356 EHF524356 ERB524356 FAX524356 FKT524356 FUP524356 GEL524356 GOH524356 GYD524356 HHZ524356 HRV524356 IBR524356 ILN524356 IVJ524356 JFF524356 JPB524356 JYX524356 KIT524356 KSP524356 LCL524356 LMH524356 LWD524356 MFZ524356 MPV524356 MZR524356 NJN524356 NTJ524356 ODF524356 ONB524356 OWX524356 PGT524356 PQP524356 QAL524356 QKH524356 QUD524356 RDZ524356 RNV524356 RXR524356 SHN524356 SRJ524356 TBF524356 TLB524356 TUX524356 UET524356 UOP524356 UYL524356 VIH524356 VSD524356 WBZ524356 WLV524356 WVR524356 J589892 JF589892 TB589892 ACX589892 AMT589892 AWP589892 BGL589892 BQH589892 CAD589892 CJZ589892 CTV589892 DDR589892 DNN589892 DXJ589892 EHF589892 ERB589892 FAX589892 FKT589892 FUP589892 GEL589892 GOH589892 GYD589892 HHZ589892 HRV589892 IBR589892 ILN589892 IVJ589892 JFF589892 JPB589892 JYX589892 KIT589892 KSP589892 LCL589892 LMH589892 LWD589892 MFZ589892 MPV589892 MZR589892 NJN589892 NTJ589892 ODF589892 ONB589892 OWX589892 PGT589892 PQP589892 QAL589892 QKH589892 QUD589892 RDZ589892 RNV589892 RXR589892 SHN589892 SRJ589892 TBF589892 TLB589892 TUX589892 UET589892 UOP589892 UYL589892 VIH589892 VSD589892 WBZ589892 WLV589892 WVR589892 J655428 JF655428 TB655428 ACX655428 AMT655428 AWP655428 BGL655428 BQH655428 CAD655428 CJZ655428 CTV655428 DDR655428 DNN655428 DXJ655428 EHF655428 ERB655428 FAX655428 FKT655428 FUP655428 GEL655428 GOH655428 GYD655428 HHZ655428 HRV655428 IBR655428 ILN655428 IVJ655428 JFF655428 JPB655428 JYX655428 KIT655428 KSP655428 LCL655428 LMH655428 LWD655428 MFZ655428 MPV655428 MZR655428 NJN655428 NTJ655428 ODF655428 ONB655428 OWX655428 PGT655428 PQP655428 QAL655428 QKH655428 QUD655428 RDZ655428 RNV655428 RXR655428 SHN655428 SRJ655428 TBF655428 TLB655428 TUX655428 UET655428 UOP655428 UYL655428 VIH655428 VSD655428 WBZ655428 WLV655428 WVR655428 J720964 JF720964 TB720964 ACX720964 AMT720964 AWP720964 BGL720964 BQH720964 CAD720964 CJZ720964 CTV720964 DDR720964 DNN720964 DXJ720964 EHF720964 ERB720964 FAX720964 FKT720964 FUP720964 GEL720964 GOH720964 GYD720964 HHZ720964 HRV720964 IBR720964 ILN720964 IVJ720964 JFF720964 JPB720964 JYX720964 KIT720964 KSP720964 LCL720964 LMH720964 LWD720964 MFZ720964 MPV720964 MZR720964 NJN720964 NTJ720964 ODF720964 ONB720964 OWX720964 PGT720964 PQP720964 QAL720964 QKH720964 QUD720964 RDZ720964 RNV720964 RXR720964 SHN720964 SRJ720964 TBF720964 TLB720964 TUX720964 UET720964 UOP720964 UYL720964 VIH720964 VSD720964 WBZ720964 WLV720964 WVR720964 J786500 JF786500 TB786500 ACX786500 AMT786500 AWP786500 BGL786500 BQH786500 CAD786500 CJZ786500 CTV786500 DDR786500 DNN786500 DXJ786500 EHF786500 ERB786500 FAX786500 FKT786500 FUP786500 GEL786500 GOH786500 GYD786500 HHZ786500 HRV786500 IBR786500 ILN786500 IVJ786500 JFF786500 JPB786500 JYX786500 KIT786500 KSP786500 LCL786500 LMH786500 LWD786500 MFZ786500 MPV786500 MZR786500 NJN786500 NTJ786500 ODF786500 ONB786500 OWX786500 PGT786500 PQP786500 QAL786500 QKH786500 QUD786500 RDZ786500 RNV786500 RXR786500 SHN786500 SRJ786500 TBF786500 TLB786500 TUX786500 UET786500 UOP786500 UYL786500 VIH786500 VSD786500 WBZ786500 WLV786500 WVR786500 J852036 JF852036 TB852036 ACX852036 AMT852036 AWP852036 BGL852036 BQH852036 CAD852036 CJZ852036 CTV852036 DDR852036 DNN852036 DXJ852036 EHF852036 ERB852036 FAX852036 FKT852036 FUP852036 GEL852036 GOH852036 GYD852036 HHZ852036 HRV852036 IBR852036 ILN852036 IVJ852036 JFF852036 JPB852036 JYX852036 KIT852036 KSP852036 LCL852036 LMH852036 LWD852036 MFZ852036 MPV852036 MZR852036 NJN852036 NTJ852036 ODF852036 ONB852036 OWX852036 PGT852036 PQP852036 QAL852036 QKH852036 QUD852036 RDZ852036 RNV852036 RXR852036 SHN852036 SRJ852036 TBF852036 TLB852036 TUX852036 UET852036 UOP852036 UYL852036 VIH852036 VSD852036 WBZ852036 WLV852036 WVR852036 J917572 JF917572 TB917572 ACX917572 AMT917572 AWP917572 BGL917572 BQH917572 CAD917572 CJZ917572 CTV917572 DDR917572 DNN917572 DXJ917572 EHF917572 ERB917572 FAX917572 FKT917572 FUP917572 GEL917572 GOH917572 GYD917572 HHZ917572 HRV917572 IBR917572 ILN917572 IVJ917572 JFF917572 JPB917572 JYX917572 KIT917572 KSP917572 LCL917572 LMH917572 LWD917572 MFZ917572 MPV917572 MZR917572 NJN917572 NTJ917572 ODF917572 ONB917572 OWX917572 PGT917572 PQP917572 QAL917572 QKH917572 QUD917572 RDZ917572 RNV917572 RXR917572 SHN917572 SRJ917572 TBF917572 TLB917572 TUX917572 UET917572 UOP917572 UYL917572 VIH917572 VSD917572 WBZ917572 WLV917572 WVR917572 J983108 JF983108 TB983108 ACX983108 AMT983108 AWP983108 BGL983108 BQH983108 CAD983108 CJZ983108 CTV983108 DDR983108 DNN983108 DXJ983108 EHF983108 ERB983108 FAX983108 FKT983108 FUP983108 GEL983108 GOH983108 GYD983108 HHZ983108 HRV983108 IBR983108 ILN983108 IVJ983108 JFF983108 JPB983108 JYX983108 KIT983108 KSP983108 LCL983108 LMH983108 LWD983108 MFZ983108 MPV983108 MZR983108 NJN983108 NTJ983108 ODF983108 ONB983108 OWX983108 PGT983108 PQP983108 QAL983108 QKH983108 QUD983108 RDZ983108 RNV983108 RXR983108 SHN983108 SRJ983108 TBF983108 TLB983108 TUX983108 UET983108 UOP983108 UYL983108 VIH983108 VSD983108 WBZ983108 WLV983108 WVR983108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3 JF65573 TB65573 ACX65573 AMT65573 AWP65573 BGL65573 BQH65573 CAD65573 CJZ65573 CTV65573 DDR65573 DNN65573 DXJ65573 EHF65573 ERB65573 FAX65573 FKT65573 FUP65573 GEL65573 GOH65573 GYD65573 HHZ65573 HRV65573 IBR65573 ILN65573 IVJ65573 JFF65573 JPB65573 JYX65573 KIT65573 KSP65573 LCL65573 LMH65573 LWD65573 MFZ65573 MPV65573 MZR65573 NJN65573 NTJ65573 ODF65573 ONB65573 OWX65573 PGT65573 PQP65573 QAL65573 QKH65573 QUD65573 RDZ65573 RNV65573 RXR65573 SHN65573 SRJ65573 TBF65573 TLB65573 TUX65573 UET65573 UOP65573 UYL65573 VIH65573 VSD65573 WBZ65573 WLV65573 WVR65573 J131109 JF131109 TB131109 ACX131109 AMT131109 AWP131109 BGL131109 BQH131109 CAD131109 CJZ131109 CTV131109 DDR131109 DNN131109 DXJ131109 EHF131109 ERB131109 FAX131109 FKT131109 FUP131109 GEL131109 GOH131109 GYD131109 HHZ131109 HRV131109 IBR131109 ILN131109 IVJ131109 JFF131109 JPB131109 JYX131109 KIT131109 KSP131109 LCL131109 LMH131109 LWD131109 MFZ131109 MPV131109 MZR131109 NJN131109 NTJ131109 ODF131109 ONB131109 OWX131109 PGT131109 PQP131109 QAL131109 QKH131109 QUD131109 RDZ131109 RNV131109 RXR131109 SHN131109 SRJ131109 TBF131109 TLB131109 TUX131109 UET131109 UOP131109 UYL131109 VIH131109 VSD131109 WBZ131109 WLV131109 WVR131109 J196645 JF196645 TB196645 ACX196645 AMT196645 AWP196645 BGL196645 BQH196645 CAD196645 CJZ196645 CTV196645 DDR196645 DNN196645 DXJ196645 EHF196645 ERB196645 FAX196645 FKT196645 FUP196645 GEL196645 GOH196645 GYD196645 HHZ196645 HRV196645 IBR196645 ILN196645 IVJ196645 JFF196645 JPB196645 JYX196645 KIT196645 KSP196645 LCL196645 LMH196645 LWD196645 MFZ196645 MPV196645 MZR196645 NJN196645 NTJ196645 ODF196645 ONB196645 OWX196645 PGT196645 PQP196645 QAL196645 QKH196645 QUD196645 RDZ196645 RNV196645 RXR196645 SHN196645 SRJ196645 TBF196645 TLB196645 TUX196645 UET196645 UOP196645 UYL196645 VIH196645 VSD196645 WBZ196645 WLV196645 WVR196645 J262181 JF262181 TB262181 ACX262181 AMT262181 AWP262181 BGL262181 BQH262181 CAD262181 CJZ262181 CTV262181 DDR262181 DNN262181 DXJ262181 EHF262181 ERB262181 FAX262181 FKT262181 FUP262181 GEL262181 GOH262181 GYD262181 HHZ262181 HRV262181 IBR262181 ILN262181 IVJ262181 JFF262181 JPB262181 JYX262181 KIT262181 KSP262181 LCL262181 LMH262181 LWD262181 MFZ262181 MPV262181 MZR262181 NJN262181 NTJ262181 ODF262181 ONB262181 OWX262181 PGT262181 PQP262181 QAL262181 QKH262181 QUD262181 RDZ262181 RNV262181 RXR262181 SHN262181 SRJ262181 TBF262181 TLB262181 TUX262181 UET262181 UOP262181 UYL262181 VIH262181 VSD262181 WBZ262181 WLV262181 WVR262181 J327717 JF327717 TB327717 ACX327717 AMT327717 AWP327717 BGL327717 BQH327717 CAD327717 CJZ327717 CTV327717 DDR327717 DNN327717 DXJ327717 EHF327717 ERB327717 FAX327717 FKT327717 FUP327717 GEL327717 GOH327717 GYD327717 HHZ327717 HRV327717 IBR327717 ILN327717 IVJ327717 JFF327717 JPB327717 JYX327717 KIT327717 KSP327717 LCL327717 LMH327717 LWD327717 MFZ327717 MPV327717 MZR327717 NJN327717 NTJ327717 ODF327717 ONB327717 OWX327717 PGT327717 PQP327717 QAL327717 QKH327717 QUD327717 RDZ327717 RNV327717 RXR327717 SHN327717 SRJ327717 TBF327717 TLB327717 TUX327717 UET327717 UOP327717 UYL327717 VIH327717 VSD327717 WBZ327717 WLV327717 WVR327717 J393253 JF393253 TB393253 ACX393253 AMT393253 AWP393253 BGL393253 BQH393253 CAD393253 CJZ393253 CTV393253 DDR393253 DNN393253 DXJ393253 EHF393253 ERB393253 FAX393253 FKT393253 FUP393253 GEL393253 GOH393253 GYD393253 HHZ393253 HRV393253 IBR393253 ILN393253 IVJ393253 JFF393253 JPB393253 JYX393253 KIT393253 KSP393253 LCL393253 LMH393253 LWD393253 MFZ393253 MPV393253 MZR393253 NJN393253 NTJ393253 ODF393253 ONB393253 OWX393253 PGT393253 PQP393253 QAL393253 QKH393253 QUD393253 RDZ393253 RNV393253 RXR393253 SHN393253 SRJ393253 TBF393253 TLB393253 TUX393253 UET393253 UOP393253 UYL393253 VIH393253 VSD393253 WBZ393253 WLV393253 WVR393253 J458789 JF458789 TB458789 ACX458789 AMT458789 AWP458789 BGL458789 BQH458789 CAD458789 CJZ458789 CTV458789 DDR458789 DNN458789 DXJ458789 EHF458789 ERB458789 FAX458789 FKT458789 FUP458789 GEL458789 GOH458789 GYD458789 HHZ458789 HRV458789 IBR458789 ILN458789 IVJ458789 JFF458789 JPB458789 JYX458789 KIT458789 KSP458789 LCL458789 LMH458789 LWD458789 MFZ458789 MPV458789 MZR458789 NJN458789 NTJ458789 ODF458789 ONB458789 OWX458789 PGT458789 PQP458789 QAL458789 QKH458789 QUD458789 RDZ458789 RNV458789 RXR458789 SHN458789 SRJ458789 TBF458789 TLB458789 TUX458789 UET458789 UOP458789 UYL458789 VIH458789 VSD458789 WBZ458789 WLV458789 WVR458789 J524325 JF524325 TB524325 ACX524325 AMT524325 AWP524325 BGL524325 BQH524325 CAD524325 CJZ524325 CTV524325 DDR524325 DNN524325 DXJ524325 EHF524325 ERB524325 FAX524325 FKT524325 FUP524325 GEL524325 GOH524325 GYD524325 HHZ524325 HRV524325 IBR524325 ILN524325 IVJ524325 JFF524325 JPB524325 JYX524325 KIT524325 KSP524325 LCL524325 LMH524325 LWD524325 MFZ524325 MPV524325 MZR524325 NJN524325 NTJ524325 ODF524325 ONB524325 OWX524325 PGT524325 PQP524325 QAL524325 QKH524325 QUD524325 RDZ524325 RNV524325 RXR524325 SHN524325 SRJ524325 TBF524325 TLB524325 TUX524325 UET524325 UOP524325 UYL524325 VIH524325 VSD524325 WBZ524325 WLV524325 WVR524325 J589861 JF589861 TB589861 ACX589861 AMT589861 AWP589861 BGL589861 BQH589861 CAD589861 CJZ589861 CTV589861 DDR589861 DNN589861 DXJ589861 EHF589861 ERB589861 FAX589861 FKT589861 FUP589861 GEL589861 GOH589861 GYD589861 HHZ589861 HRV589861 IBR589861 ILN589861 IVJ589861 JFF589861 JPB589861 JYX589861 KIT589861 KSP589861 LCL589861 LMH589861 LWD589861 MFZ589861 MPV589861 MZR589861 NJN589861 NTJ589861 ODF589861 ONB589861 OWX589861 PGT589861 PQP589861 QAL589861 QKH589861 QUD589861 RDZ589861 RNV589861 RXR589861 SHN589861 SRJ589861 TBF589861 TLB589861 TUX589861 UET589861 UOP589861 UYL589861 VIH589861 VSD589861 WBZ589861 WLV589861 WVR589861 J655397 JF655397 TB655397 ACX655397 AMT655397 AWP655397 BGL655397 BQH655397 CAD655397 CJZ655397 CTV655397 DDR655397 DNN655397 DXJ655397 EHF655397 ERB655397 FAX655397 FKT655397 FUP655397 GEL655397 GOH655397 GYD655397 HHZ655397 HRV655397 IBR655397 ILN655397 IVJ655397 JFF655397 JPB655397 JYX655397 KIT655397 KSP655397 LCL655397 LMH655397 LWD655397 MFZ655397 MPV655397 MZR655397 NJN655397 NTJ655397 ODF655397 ONB655397 OWX655397 PGT655397 PQP655397 QAL655397 QKH655397 QUD655397 RDZ655397 RNV655397 RXR655397 SHN655397 SRJ655397 TBF655397 TLB655397 TUX655397 UET655397 UOP655397 UYL655397 VIH655397 VSD655397 WBZ655397 WLV655397 WVR655397 J720933 JF720933 TB720933 ACX720933 AMT720933 AWP720933 BGL720933 BQH720933 CAD720933 CJZ720933 CTV720933 DDR720933 DNN720933 DXJ720933 EHF720933 ERB720933 FAX720933 FKT720933 FUP720933 GEL720933 GOH720933 GYD720933 HHZ720933 HRV720933 IBR720933 ILN720933 IVJ720933 JFF720933 JPB720933 JYX720933 KIT720933 KSP720933 LCL720933 LMH720933 LWD720933 MFZ720933 MPV720933 MZR720933 NJN720933 NTJ720933 ODF720933 ONB720933 OWX720933 PGT720933 PQP720933 QAL720933 QKH720933 QUD720933 RDZ720933 RNV720933 RXR720933 SHN720933 SRJ720933 TBF720933 TLB720933 TUX720933 UET720933 UOP720933 UYL720933 VIH720933 VSD720933 WBZ720933 WLV720933 WVR720933 J786469 JF786469 TB786469 ACX786469 AMT786469 AWP786469 BGL786469 BQH786469 CAD786469 CJZ786469 CTV786469 DDR786469 DNN786469 DXJ786469 EHF786469 ERB786469 FAX786469 FKT786469 FUP786469 GEL786469 GOH786469 GYD786469 HHZ786469 HRV786469 IBR786469 ILN786469 IVJ786469 JFF786469 JPB786469 JYX786469 KIT786469 KSP786469 LCL786469 LMH786469 LWD786469 MFZ786469 MPV786469 MZR786469 NJN786469 NTJ786469 ODF786469 ONB786469 OWX786469 PGT786469 PQP786469 QAL786469 QKH786469 QUD786469 RDZ786469 RNV786469 RXR786469 SHN786469 SRJ786469 TBF786469 TLB786469 TUX786469 UET786469 UOP786469 UYL786469 VIH786469 VSD786469 WBZ786469 WLV786469 WVR786469 J852005 JF852005 TB852005 ACX852005 AMT852005 AWP852005 BGL852005 BQH852005 CAD852005 CJZ852005 CTV852005 DDR852005 DNN852005 DXJ852005 EHF852005 ERB852005 FAX852005 FKT852005 FUP852005 GEL852005 GOH852005 GYD852005 HHZ852005 HRV852005 IBR852005 ILN852005 IVJ852005 JFF852005 JPB852005 JYX852005 KIT852005 KSP852005 LCL852005 LMH852005 LWD852005 MFZ852005 MPV852005 MZR852005 NJN852005 NTJ852005 ODF852005 ONB852005 OWX852005 PGT852005 PQP852005 QAL852005 QKH852005 QUD852005 RDZ852005 RNV852005 RXR852005 SHN852005 SRJ852005 TBF852005 TLB852005 TUX852005 UET852005 UOP852005 UYL852005 VIH852005 VSD852005 WBZ852005 WLV852005 WVR852005 J917541 JF917541 TB917541 ACX917541 AMT917541 AWP917541 BGL917541 BQH917541 CAD917541 CJZ917541 CTV917541 DDR917541 DNN917541 DXJ917541 EHF917541 ERB917541 FAX917541 FKT917541 FUP917541 GEL917541 GOH917541 GYD917541 HHZ917541 HRV917541 IBR917541 ILN917541 IVJ917541 JFF917541 JPB917541 JYX917541 KIT917541 KSP917541 LCL917541 LMH917541 LWD917541 MFZ917541 MPV917541 MZR917541 NJN917541 NTJ917541 ODF917541 ONB917541 OWX917541 PGT917541 PQP917541 QAL917541 QKH917541 QUD917541 RDZ917541 RNV917541 RXR917541 SHN917541 SRJ917541 TBF917541 TLB917541 TUX917541 UET917541 UOP917541 UYL917541 VIH917541 VSD917541 WBZ917541 WLV917541 WVR917541 J983077 JF983077 TB983077 ACX983077 AMT983077 AWP983077 BGL983077 BQH983077 CAD983077 CJZ983077 CTV983077 DDR983077 DNN983077 DXJ983077 EHF983077 ERB983077 FAX983077 FKT983077 FUP983077 GEL983077 GOH983077 GYD983077 HHZ983077 HRV983077 IBR983077 ILN983077 IVJ983077 JFF983077 JPB983077 JYX983077 KIT983077 KSP983077 LCL983077 LMH983077 LWD983077 MFZ983077 MPV983077 MZR983077 NJN983077 NTJ983077 ODF983077 ONB983077 OWX983077 PGT983077 PQP983077 QAL983077 QKH983077 QUD983077 RDZ983077 RNV983077 RXR983077 SHN983077 SRJ983077 TBF983077 TLB983077 TUX983077 UET983077 UOP983077 UYL983077 VIH983077 VSD983077 WBZ983077 WLV983077 WVR983077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3:E65624 JA65543:JA65624 SW65543:SW65624 ACS65543:ACS65624 AMO65543:AMO65624 AWK65543:AWK65624 BGG65543:BGG65624 BQC65543:BQC65624 BZY65543:BZY65624 CJU65543:CJU65624 CTQ65543:CTQ65624 DDM65543:DDM65624 DNI65543:DNI65624 DXE65543:DXE65624 EHA65543:EHA65624 EQW65543:EQW65624 FAS65543:FAS65624 FKO65543:FKO65624 FUK65543:FUK65624 GEG65543:GEG65624 GOC65543:GOC65624 GXY65543:GXY65624 HHU65543:HHU65624 HRQ65543:HRQ65624 IBM65543:IBM65624 ILI65543:ILI65624 IVE65543:IVE65624 JFA65543:JFA65624 JOW65543:JOW65624 JYS65543:JYS65624 KIO65543:KIO65624 KSK65543:KSK65624 LCG65543:LCG65624 LMC65543:LMC65624 LVY65543:LVY65624 MFU65543:MFU65624 MPQ65543:MPQ65624 MZM65543:MZM65624 NJI65543:NJI65624 NTE65543:NTE65624 ODA65543:ODA65624 OMW65543:OMW65624 OWS65543:OWS65624 PGO65543:PGO65624 PQK65543:PQK65624 QAG65543:QAG65624 QKC65543:QKC65624 QTY65543:QTY65624 RDU65543:RDU65624 RNQ65543:RNQ65624 RXM65543:RXM65624 SHI65543:SHI65624 SRE65543:SRE65624 TBA65543:TBA65624 TKW65543:TKW65624 TUS65543:TUS65624 UEO65543:UEO65624 UOK65543:UOK65624 UYG65543:UYG65624 VIC65543:VIC65624 VRY65543:VRY65624 WBU65543:WBU65624 WLQ65543:WLQ65624 WVM65543:WVM65624 E131079:E131160 JA131079:JA131160 SW131079:SW131160 ACS131079:ACS131160 AMO131079:AMO131160 AWK131079:AWK131160 BGG131079:BGG131160 BQC131079:BQC131160 BZY131079:BZY131160 CJU131079:CJU131160 CTQ131079:CTQ131160 DDM131079:DDM131160 DNI131079:DNI131160 DXE131079:DXE131160 EHA131079:EHA131160 EQW131079:EQW131160 FAS131079:FAS131160 FKO131079:FKO131160 FUK131079:FUK131160 GEG131079:GEG131160 GOC131079:GOC131160 GXY131079:GXY131160 HHU131079:HHU131160 HRQ131079:HRQ131160 IBM131079:IBM131160 ILI131079:ILI131160 IVE131079:IVE131160 JFA131079:JFA131160 JOW131079:JOW131160 JYS131079:JYS131160 KIO131079:KIO131160 KSK131079:KSK131160 LCG131079:LCG131160 LMC131079:LMC131160 LVY131079:LVY131160 MFU131079:MFU131160 MPQ131079:MPQ131160 MZM131079:MZM131160 NJI131079:NJI131160 NTE131079:NTE131160 ODA131079:ODA131160 OMW131079:OMW131160 OWS131079:OWS131160 PGO131079:PGO131160 PQK131079:PQK131160 QAG131079:QAG131160 QKC131079:QKC131160 QTY131079:QTY131160 RDU131079:RDU131160 RNQ131079:RNQ131160 RXM131079:RXM131160 SHI131079:SHI131160 SRE131079:SRE131160 TBA131079:TBA131160 TKW131079:TKW131160 TUS131079:TUS131160 UEO131079:UEO131160 UOK131079:UOK131160 UYG131079:UYG131160 VIC131079:VIC131160 VRY131079:VRY131160 WBU131079:WBU131160 WLQ131079:WLQ131160 WVM131079:WVM131160 E196615:E196696 JA196615:JA196696 SW196615:SW196696 ACS196615:ACS196696 AMO196615:AMO196696 AWK196615:AWK196696 BGG196615:BGG196696 BQC196615:BQC196696 BZY196615:BZY196696 CJU196615:CJU196696 CTQ196615:CTQ196696 DDM196615:DDM196696 DNI196615:DNI196696 DXE196615:DXE196696 EHA196615:EHA196696 EQW196615:EQW196696 FAS196615:FAS196696 FKO196615:FKO196696 FUK196615:FUK196696 GEG196615:GEG196696 GOC196615:GOC196696 GXY196615:GXY196696 HHU196615:HHU196696 HRQ196615:HRQ196696 IBM196615:IBM196696 ILI196615:ILI196696 IVE196615:IVE196696 JFA196615:JFA196696 JOW196615:JOW196696 JYS196615:JYS196696 KIO196615:KIO196696 KSK196615:KSK196696 LCG196615:LCG196696 LMC196615:LMC196696 LVY196615:LVY196696 MFU196615:MFU196696 MPQ196615:MPQ196696 MZM196615:MZM196696 NJI196615:NJI196696 NTE196615:NTE196696 ODA196615:ODA196696 OMW196615:OMW196696 OWS196615:OWS196696 PGO196615:PGO196696 PQK196615:PQK196696 QAG196615:QAG196696 QKC196615:QKC196696 QTY196615:QTY196696 RDU196615:RDU196696 RNQ196615:RNQ196696 RXM196615:RXM196696 SHI196615:SHI196696 SRE196615:SRE196696 TBA196615:TBA196696 TKW196615:TKW196696 TUS196615:TUS196696 UEO196615:UEO196696 UOK196615:UOK196696 UYG196615:UYG196696 VIC196615:VIC196696 VRY196615:VRY196696 WBU196615:WBU196696 WLQ196615:WLQ196696 WVM196615:WVM196696 E262151:E262232 JA262151:JA262232 SW262151:SW262232 ACS262151:ACS262232 AMO262151:AMO262232 AWK262151:AWK262232 BGG262151:BGG262232 BQC262151:BQC262232 BZY262151:BZY262232 CJU262151:CJU262232 CTQ262151:CTQ262232 DDM262151:DDM262232 DNI262151:DNI262232 DXE262151:DXE262232 EHA262151:EHA262232 EQW262151:EQW262232 FAS262151:FAS262232 FKO262151:FKO262232 FUK262151:FUK262232 GEG262151:GEG262232 GOC262151:GOC262232 GXY262151:GXY262232 HHU262151:HHU262232 HRQ262151:HRQ262232 IBM262151:IBM262232 ILI262151:ILI262232 IVE262151:IVE262232 JFA262151:JFA262232 JOW262151:JOW262232 JYS262151:JYS262232 KIO262151:KIO262232 KSK262151:KSK262232 LCG262151:LCG262232 LMC262151:LMC262232 LVY262151:LVY262232 MFU262151:MFU262232 MPQ262151:MPQ262232 MZM262151:MZM262232 NJI262151:NJI262232 NTE262151:NTE262232 ODA262151:ODA262232 OMW262151:OMW262232 OWS262151:OWS262232 PGO262151:PGO262232 PQK262151:PQK262232 QAG262151:QAG262232 QKC262151:QKC262232 QTY262151:QTY262232 RDU262151:RDU262232 RNQ262151:RNQ262232 RXM262151:RXM262232 SHI262151:SHI262232 SRE262151:SRE262232 TBA262151:TBA262232 TKW262151:TKW262232 TUS262151:TUS262232 UEO262151:UEO262232 UOK262151:UOK262232 UYG262151:UYG262232 VIC262151:VIC262232 VRY262151:VRY262232 WBU262151:WBU262232 WLQ262151:WLQ262232 WVM262151:WVM262232 E327687:E327768 JA327687:JA327768 SW327687:SW327768 ACS327687:ACS327768 AMO327687:AMO327768 AWK327687:AWK327768 BGG327687:BGG327768 BQC327687:BQC327768 BZY327687:BZY327768 CJU327687:CJU327768 CTQ327687:CTQ327768 DDM327687:DDM327768 DNI327687:DNI327768 DXE327687:DXE327768 EHA327687:EHA327768 EQW327687:EQW327768 FAS327687:FAS327768 FKO327687:FKO327768 FUK327687:FUK327768 GEG327687:GEG327768 GOC327687:GOC327768 GXY327687:GXY327768 HHU327687:HHU327768 HRQ327687:HRQ327768 IBM327687:IBM327768 ILI327687:ILI327768 IVE327687:IVE327768 JFA327687:JFA327768 JOW327687:JOW327768 JYS327687:JYS327768 KIO327687:KIO327768 KSK327687:KSK327768 LCG327687:LCG327768 LMC327687:LMC327768 LVY327687:LVY327768 MFU327687:MFU327768 MPQ327687:MPQ327768 MZM327687:MZM327768 NJI327687:NJI327768 NTE327687:NTE327768 ODA327687:ODA327768 OMW327687:OMW327768 OWS327687:OWS327768 PGO327687:PGO327768 PQK327687:PQK327768 QAG327687:QAG327768 QKC327687:QKC327768 QTY327687:QTY327768 RDU327687:RDU327768 RNQ327687:RNQ327768 RXM327687:RXM327768 SHI327687:SHI327768 SRE327687:SRE327768 TBA327687:TBA327768 TKW327687:TKW327768 TUS327687:TUS327768 UEO327687:UEO327768 UOK327687:UOK327768 UYG327687:UYG327768 VIC327687:VIC327768 VRY327687:VRY327768 WBU327687:WBU327768 WLQ327687:WLQ327768 WVM327687:WVM327768 E393223:E393304 JA393223:JA393304 SW393223:SW393304 ACS393223:ACS393304 AMO393223:AMO393304 AWK393223:AWK393304 BGG393223:BGG393304 BQC393223:BQC393304 BZY393223:BZY393304 CJU393223:CJU393304 CTQ393223:CTQ393304 DDM393223:DDM393304 DNI393223:DNI393304 DXE393223:DXE393304 EHA393223:EHA393304 EQW393223:EQW393304 FAS393223:FAS393304 FKO393223:FKO393304 FUK393223:FUK393304 GEG393223:GEG393304 GOC393223:GOC393304 GXY393223:GXY393304 HHU393223:HHU393304 HRQ393223:HRQ393304 IBM393223:IBM393304 ILI393223:ILI393304 IVE393223:IVE393304 JFA393223:JFA393304 JOW393223:JOW393304 JYS393223:JYS393304 KIO393223:KIO393304 KSK393223:KSK393304 LCG393223:LCG393304 LMC393223:LMC393304 LVY393223:LVY393304 MFU393223:MFU393304 MPQ393223:MPQ393304 MZM393223:MZM393304 NJI393223:NJI393304 NTE393223:NTE393304 ODA393223:ODA393304 OMW393223:OMW393304 OWS393223:OWS393304 PGO393223:PGO393304 PQK393223:PQK393304 QAG393223:QAG393304 QKC393223:QKC393304 QTY393223:QTY393304 RDU393223:RDU393304 RNQ393223:RNQ393304 RXM393223:RXM393304 SHI393223:SHI393304 SRE393223:SRE393304 TBA393223:TBA393304 TKW393223:TKW393304 TUS393223:TUS393304 UEO393223:UEO393304 UOK393223:UOK393304 UYG393223:UYG393304 VIC393223:VIC393304 VRY393223:VRY393304 WBU393223:WBU393304 WLQ393223:WLQ393304 WVM393223:WVM393304 E458759:E458840 JA458759:JA458840 SW458759:SW458840 ACS458759:ACS458840 AMO458759:AMO458840 AWK458759:AWK458840 BGG458759:BGG458840 BQC458759:BQC458840 BZY458759:BZY458840 CJU458759:CJU458840 CTQ458759:CTQ458840 DDM458759:DDM458840 DNI458759:DNI458840 DXE458759:DXE458840 EHA458759:EHA458840 EQW458759:EQW458840 FAS458759:FAS458840 FKO458759:FKO458840 FUK458759:FUK458840 GEG458759:GEG458840 GOC458759:GOC458840 GXY458759:GXY458840 HHU458759:HHU458840 HRQ458759:HRQ458840 IBM458759:IBM458840 ILI458759:ILI458840 IVE458759:IVE458840 JFA458759:JFA458840 JOW458759:JOW458840 JYS458759:JYS458840 KIO458759:KIO458840 KSK458759:KSK458840 LCG458759:LCG458840 LMC458759:LMC458840 LVY458759:LVY458840 MFU458759:MFU458840 MPQ458759:MPQ458840 MZM458759:MZM458840 NJI458759:NJI458840 NTE458759:NTE458840 ODA458759:ODA458840 OMW458759:OMW458840 OWS458759:OWS458840 PGO458759:PGO458840 PQK458759:PQK458840 QAG458759:QAG458840 QKC458759:QKC458840 QTY458759:QTY458840 RDU458759:RDU458840 RNQ458759:RNQ458840 RXM458759:RXM458840 SHI458759:SHI458840 SRE458759:SRE458840 TBA458759:TBA458840 TKW458759:TKW458840 TUS458759:TUS458840 UEO458759:UEO458840 UOK458759:UOK458840 UYG458759:UYG458840 VIC458759:VIC458840 VRY458759:VRY458840 WBU458759:WBU458840 WLQ458759:WLQ458840 WVM458759:WVM458840 E524295:E524376 JA524295:JA524376 SW524295:SW524376 ACS524295:ACS524376 AMO524295:AMO524376 AWK524295:AWK524376 BGG524295:BGG524376 BQC524295:BQC524376 BZY524295:BZY524376 CJU524295:CJU524376 CTQ524295:CTQ524376 DDM524295:DDM524376 DNI524295:DNI524376 DXE524295:DXE524376 EHA524295:EHA524376 EQW524295:EQW524376 FAS524295:FAS524376 FKO524295:FKO524376 FUK524295:FUK524376 GEG524295:GEG524376 GOC524295:GOC524376 GXY524295:GXY524376 HHU524295:HHU524376 HRQ524295:HRQ524376 IBM524295:IBM524376 ILI524295:ILI524376 IVE524295:IVE524376 JFA524295:JFA524376 JOW524295:JOW524376 JYS524295:JYS524376 KIO524295:KIO524376 KSK524295:KSK524376 LCG524295:LCG524376 LMC524295:LMC524376 LVY524295:LVY524376 MFU524295:MFU524376 MPQ524295:MPQ524376 MZM524295:MZM524376 NJI524295:NJI524376 NTE524295:NTE524376 ODA524295:ODA524376 OMW524295:OMW524376 OWS524295:OWS524376 PGO524295:PGO524376 PQK524295:PQK524376 QAG524295:QAG524376 QKC524295:QKC524376 QTY524295:QTY524376 RDU524295:RDU524376 RNQ524295:RNQ524376 RXM524295:RXM524376 SHI524295:SHI524376 SRE524295:SRE524376 TBA524295:TBA524376 TKW524295:TKW524376 TUS524295:TUS524376 UEO524295:UEO524376 UOK524295:UOK524376 UYG524295:UYG524376 VIC524295:VIC524376 VRY524295:VRY524376 WBU524295:WBU524376 WLQ524295:WLQ524376 WVM524295:WVM524376 E589831:E589912 JA589831:JA589912 SW589831:SW589912 ACS589831:ACS589912 AMO589831:AMO589912 AWK589831:AWK589912 BGG589831:BGG589912 BQC589831:BQC589912 BZY589831:BZY589912 CJU589831:CJU589912 CTQ589831:CTQ589912 DDM589831:DDM589912 DNI589831:DNI589912 DXE589831:DXE589912 EHA589831:EHA589912 EQW589831:EQW589912 FAS589831:FAS589912 FKO589831:FKO589912 FUK589831:FUK589912 GEG589831:GEG589912 GOC589831:GOC589912 GXY589831:GXY589912 HHU589831:HHU589912 HRQ589831:HRQ589912 IBM589831:IBM589912 ILI589831:ILI589912 IVE589831:IVE589912 JFA589831:JFA589912 JOW589831:JOW589912 JYS589831:JYS589912 KIO589831:KIO589912 KSK589831:KSK589912 LCG589831:LCG589912 LMC589831:LMC589912 LVY589831:LVY589912 MFU589831:MFU589912 MPQ589831:MPQ589912 MZM589831:MZM589912 NJI589831:NJI589912 NTE589831:NTE589912 ODA589831:ODA589912 OMW589831:OMW589912 OWS589831:OWS589912 PGO589831:PGO589912 PQK589831:PQK589912 QAG589831:QAG589912 QKC589831:QKC589912 QTY589831:QTY589912 RDU589831:RDU589912 RNQ589831:RNQ589912 RXM589831:RXM589912 SHI589831:SHI589912 SRE589831:SRE589912 TBA589831:TBA589912 TKW589831:TKW589912 TUS589831:TUS589912 UEO589831:UEO589912 UOK589831:UOK589912 UYG589831:UYG589912 VIC589831:VIC589912 VRY589831:VRY589912 WBU589831:WBU589912 WLQ589831:WLQ589912 WVM589831:WVM589912 E655367:E655448 JA655367:JA655448 SW655367:SW655448 ACS655367:ACS655448 AMO655367:AMO655448 AWK655367:AWK655448 BGG655367:BGG655448 BQC655367:BQC655448 BZY655367:BZY655448 CJU655367:CJU655448 CTQ655367:CTQ655448 DDM655367:DDM655448 DNI655367:DNI655448 DXE655367:DXE655448 EHA655367:EHA655448 EQW655367:EQW655448 FAS655367:FAS655448 FKO655367:FKO655448 FUK655367:FUK655448 GEG655367:GEG655448 GOC655367:GOC655448 GXY655367:GXY655448 HHU655367:HHU655448 HRQ655367:HRQ655448 IBM655367:IBM655448 ILI655367:ILI655448 IVE655367:IVE655448 JFA655367:JFA655448 JOW655367:JOW655448 JYS655367:JYS655448 KIO655367:KIO655448 KSK655367:KSK655448 LCG655367:LCG655448 LMC655367:LMC655448 LVY655367:LVY655448 MFU655367:MFU655448 MPQ655367:MPQ655448 MZM655367:MZM655448 NJI655367:NJI655448 NTE655367:NTE655448 ODA655367:ODA655448 OMW655367:OMW655448 OWS655367:OWS655448 PGO655367:PGO655448 PQK655367:PQK655448 QAG655367:QAG655448 QKC655367:QKC655448 QTY655367:QTY655448 RDU655367:RDU655448 RNQ655367:RNQ655448 RXM655367:RXM655448 SHI655367:SHI655448 SRE655367:SRE655448 TBA655367:TBA655448 TKW655367:TKW655448 TUS655367:TUS655448 UEO655367:UEO655448 UOK655367:UOK655448 UYG655367:UYG655448 VIC655367:VIC655448 VRY655367:VRY655448 WBU655367:WBU655448 WLQ655367:WLQ655448 WVM655367:WVM655448 E720903:E720984 JA720903:JA720984 SW720903:SW720984 ACS720903:ACS720984 AMO720903:AMO720984 AWK720903:AWK720984 BGG720903:BGG720984 BQC720903:BQC720984 BZY720903:BZY720984 CJU720903:CJU720984 CTQ720903:CTQ720984 DDM720903:DDM720984 DNI720903:DNI720984 DXE720903:DXE720984 EHA720903:EHA720984 EQW720903:EQW720984 FAS720903:FAS720984 FKO720903:FKO720984 FUK720903:FUK720984 GEG720903:GEG720984 GOC720903:GOC720984 GXY720903:GXY720984 HHU720903:HHU720984 HRQ720903:HRQ720984 IBM720903:IBM720984 ILI720903:ILI720984 IVE720903:IVE720984 JFA720903:JFA720984 JOW720903:JOW720984 JYS720903:JYS720984 KIO720903:KIO720984 KSK720903:KSK720984 LCG720903:LCG720984 LMC720903:LMC720984 LVY720903:LVY720984 MFU720903:MFU720984 MPQ720903:MPQ720984 MZM720903:MZM720984 NJI720903:NJI720984 NTE720903:NTE720984 ODA720903:ODA720984 OMW720903:OMW720984 OWS720903:OWS720984 PGO720903:PGO720984 PQK720903:PQK720984 QAG720903:QAG720984 QKC720903:QKC720984 QTY720903:QTY720984 RDU720903:RDU720984 RNQ720903:RNQ720984 RXM720903:RXM720984 SHI720903:SHI720984 SRE720903:SRE720984 TBA720903:TBA720984 TKW720903:TKW720984 TUS720903:TUS720984 UEO720903:UEO720984 UOK720903:UOK720984 UYG720903:UYG720984 VIC720903:VIC720984 VRY720903:VRY720984 WBU720903:WBU720984 WLQ720903:WLQ720984 WVM720903:WVM720984 E786439:E786520 JA786439:JA786520 SW786439:SW786520 ACS786439:ACS786520 AMO786439:AMO786520 AWK786439:AWK786520 BGG786439:BGG786520 BQC786439:BQC786520 BZY786439:BZY786520 CJU786439:CJU786520 CTQ786439:CTQ786520 DDM786439:DDM786520 DNI786439:DNI786520 DXE786439:DXE786520 EHA786439:EHA786520 EQW786439:EQW786520 FAS786439:FAS786520 FKO786439:FKO786520 FUK786439:FUK786520 GEG786439:GEG786520 GOC786439:GOC786520 GXY786439:GXY786520 HHU786439:HHU786520 HRQ786439:HRQ786520 IBM786439:IBM786520 ILI786439:ILI786520 IVE786439:IVE786520 JFA786439:JFA786520 JOW786439:JOW786520 JYS786439:JYS786520 KIO786439:KIO786520 KSK786439:KSK786520 LCG786439:LCG786520 LMC786439:LMC786520 LVY786439:LVY786520 MFU786439:MFU786520 MPQ786439:MPQ786520 MZM786439:MZM786520 NJI786439:NJI786520 NTE786439:NTE786520 ODA786439:ODA786520 OMW786439:OMW786520 OWS786439:OWS786520 PGO786439:PGO786520 PQK786439:PQK786520 QAG786439:QAG786520 QKC786439:QKC786520 QTY786439:QTY786520 RDU786439:RDU786520 RNQ786439:RNQ786520 RXM786439:RXM786520 SHI786439:SHI786520 SRE786439:SRE786520 TBA786439:TBA786520 TKW786439:TKW786520 TUS786439:TUS786520 UEO786439:UEO786520 UOK786439:UOK786520 UYG786439:UYG786520 VIC786439:VIC786520 VRY786439:VRY786520 WBU786439:WBU786520 WLQ786439:WLQ786520 WVM786439:WVM786520 E851975:E852056 JA851975:JA852056 SW851975:SW852056 ACS851975:ACS852056 AMO851975:AMO852056 AWK851975:AWK852056 BGG851975:BGG852056 BQC851975:BQC852056 BZY851975:BZY852056 CJU851975:CJU852056 CTQ851975:CTQ852056 DDM851975:DDM852056 DNI851975:DNI852056 DXE851975:DXE852056 EHA851975:EHA852056 EQW851975:EQW852056 FAS851975:FAS852056 FKO851975:FKO852056 FUK851975:FUK852056 GEG851975:GEG852056 GOC851975:GOC852056 GXY851975:GXY852056 HHU851975:HHU852056 HRQ851975:HRQ852056 IBM851975:IBM852056 ILI851975:ILI852056 IVE851975:IVE852056 JFA851975:JFA852056 JOW851975:JOW852056 JYS851975:JYS852056 KIO851975:KIO852056 KSK851975:KSK852056 LCG851975:LCG852056 LMC851975:LMC852056 LVY851975:LVY852056 MFU851975:MFU852056 MPQ851975:MPQ852056 MZM851975:MZM852056 NJI851975:NJI852056 NTE851975:NTE852056 ODA851975:ODA852056 OMW851975:OMW852056 OWS851975:OWS852056 PGO851975:PGO852056 PQK851975:PQK852056 QAG851975:QAG852056 QKC851975:QKC852056 QTY851975:QTY852056 RDU851975:RDU852056 RNQ851975:RNQ852056 RXM851975:RXM852056 SHI851975:SHI852056 SRE851975:SRE852056 TBA851975:TBA852056 TKW851975:TKW852056 TUS851975:TUS852056 UEO851975:UEO852056 UOK851975:UOK852056 UYG851975:UYG852056 VIC851975:VIC852056 VRY851975:VRY852056 WBU851975:WBU852056 WLQ851975:WLQ852056 WVM851975:WVM852056 E917511:E917592 JA917511:JA917592 SW917511:SW917592 ACS917511:ACS917592 AMO917511:AMO917592 AWK917511:AWK917592 BGG917511:BGG917592 BQC917511:BQC917592 BZY917511:BZY917592 CJU917511:CJU917592 CTQ917511:CTQ917592 DDM917511:DDM917592 DNI917511:DNI917592 DXE917511:DXE917592 EHA917511:EHA917592 EQW917511:EQW917592 FAS917511:FAS917592 FKO917511:FKO917592 FUK917511:FUK917592 GEG917511:GEG917592 GOC917511:GOC917592 GXY917511:GXY917592 HHU917511:HHU917592 HRQ917511:HRQ917592 IBM917511:IBM917592 ILI917511:ILI917592 IVE917511:IVE917592 JFA917511:JFA917592 JOW917511:JOW917592 JYS917511:JYS917592 KIO917511:KIO917592 KSK917511:KSK917592 LCG917511:LCG917592 LMC917511:LMC917592 LVY917511:LVY917592 MFU917511:MFU917592 MPQ917511:MPQ917592 MZM917511:MZM917592 NJI917511:NJI917592 NTE917511:NTE917592 ODA917511:ODA917592 OMW917511:OMW917592 OWS917511:OWS917592 PGO917511:PGO917592 PQK917511:PQK917592 QAG917511:QAG917592 QKC917511:QKC917592 QTY917511:QTY917592 RDU917511:RDU917592 RNQ917511:RNQ917592 RXM917511:RXM917592 SHI917511:SHI917592 SRE917511:SRE917592 TBA917511:TBA917592 TKW917511:TKW917592 TUS917511:TUS917592 UEO917511:UEO917592 UOK917511:UOK917592 UYG917511:UYG917592 VIC917511:VIC917592 VRY917511:VRY917592 WBU917511:WBU917592 WLQ917511:WLQ917592 WVM917511:WVM917592 E983047:E983128 JA983047:JA983128 SW983047:SW983128 ACS983047:ACS983128 AMO983047:AMO983128 AWK983047:AWK983128 BGG983047:BGG983128 BQC983047:BQC983128 BZY983047:BZY983128 CJU983047:CJU983128 CTQ983047:CTQ983128 DDM983047:DDM983128 DNI983047:DNI983128 DXE983047:DXE983128 EHA983047:EHA983128 EQW983047:EQW983128 FAS983047:FAS983128 FKO983047:FKO983128 FUK983047:FUK983128 GEG983047:GEG983128 GOC983047:GOC983128 GXY983047:GXY983128 HHU983047:HHU983128 HRQ983047:HRQ983128 IBM983047:IBM983128 ILI983047:ILI983128 IVE983047:IVE983128 JFA983047:JFA983128 JOW983047:JOW983128 JYS983047:JYS983128 KIO983047:KIO983128 KSK983047:KSK983128 LCG983047:LCG983128 LMC983047:LMC983128 LVY983047:LVY983128 MFU983047:MFU983128 MPQ983047:MPQ983128 MZM983047:MZM983128 NJI983047:NJI983128 NTE983047:NTE983128 ODA983047:ODA983128 OMW983047:OMW983128 OWS983047:OWS983128 PGO983047:PGO983128 PQK983047:PQK983128 QAG983047:QAG983128 QKC983047:QKC983128 QTY983047:QTY983128 RDU983047:RDU983128 RNQ983047:RNQ983128 RXM983047:RXM983128 SHI983047:SHI983128 SRE983047:SRE983128 TBA983047:TBA983128 TKW983047:TKW983128 TUS983047:TUS983128 UEO983047:UEO983128 UOK983047:UOK983128 UYG983047:UYG983128 VIC983047:VIC983128 VRY983047:VRY983128 WBU983047:WBU983128 WLQ983047:WLQ983128 WVM983047:WVM983128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3:I65624 JC65543:JE65624 SY65543:TA65624 ACU65543:ACW65624 AMQ65543:AMS65624 AWM65543:AWO65624 BGI65543:BGK65624 BQE65543:BQG65624 CAA65543:CAC65624 CJW65543:CJY65624 CTS65543:CTU65624 DDO65543:DDQ65624 DNK65543:DNM65624 DXG65543:DXI65624 EHC65543:EHE65624 EQY65543:ERA65624 FAU65543:FAW65624 FKQ65543:FKS65624 FUM65543:FUO65624 GEI65543:GEK65624 GOE65543:GOG65624 GYA65543:GYC65624 HHW65543:HHY65624 HRS65543:HRU65624 IBO65543:IBQ65624 ILK65543:ILM65624 IVG65543:IVI65624 JFC65543:JFE65624 JOY65543:JPA65624 JYU65543:JYW65624 KIQ65543:KIS65624 KSM65543:KSO65624 LCI65543:LCK65624 LME65543:LMG65624 LWA65543:LWC65624 MFW65543:MFY65624 MPS65543:MPU65624 MZO65543:MZQ65624 NJK65543:NJM65624 NTG65543:NTI65624 ODC65543:ODE65624 OMY65543:ONA65624 OWU65543:OWW65624 PGQ65543:PGS65624 PQM65543:PQO65624 QAI65543:QAK65624 QKE65543:QKG65624 QUA65543:QUC65624 RDW65543:RDY65624 RNS65543:RNU65624 RXO65543:RXQ65624 SHK65543:SHM65624 SRG65543:SRI65624 TBC65543:TBE65624 TKY65543:TLA65624 TUU65543:TUW65624 UEQ65543:UES65624 UOM65543:UOO65624 UYI65543:UYK65624 VIE65543:VIG65624 VSA65543:VSC65624 WBW65543:WBY65624 WLS65543:WLU65624 WVO65543:WVQ65624 G131079:I131160 JC131079:JE131160 SY131079:TA131160 ACU131079:ACW131160 AMQ131079:AMS131160 AWM131079:AWO131160 BGI131079:BGK131160 BQE131079:BQG131160 CAA131079:CAC131160 CJW131079:CJY131160 CTS131079:CTU131160 DDO131079:DDQ131160 DNK131079:DNM131160 DXG131079:DXI131160 EHC131079:EHE131160 EQY131079:ERA131160 FAU131079:FAW131160 FKQ131079:FKS131160 FUM131079:FUO131160 GEI131079:GEK131160 GOE131079:GOG131160 GYA131079:GYC131160 HHW131079:HHY131160 HRS131079:HRU131160 IBO131079:IBQ131160 ILK131079:ILM131160 IVG131079:IVI131160 JFC131079:JFE131160 JOY131079:JPA131160 JYU131079:JYW131160 KIQ131079:KIS131160 KSM131079:KSO131160 LCI131079:LCK131160 LME131079:LMG131160 LWA131079:LWC131160 MFW131079:MFY131160 MPS131079:MPU131160 MZO131079:MZQ131160 NJK131079:NJM131160 NTG131079:NTI131160 ODC131079:ODE131160 OMY131079:ONA131160 OWU131079:OWW131160 PGQ131079:PGS131160 PQM131079:PQO131160 QAI131079:QAK131160 QKE131079:QKG131160 QUA131079:QUC131160 RDW131079:RDY131160 RNS131079:RNU131160 RXO131079:RXQ131160 SHK131079:SHM131160 SRG131079:SRI131160 TBC131079:TBE131160 TKY131079:TLA131160 TUU131079:TUW131160 UEQ131079:UES131160 UOM131079:UOO131160 UYI131079:UYK131160 VIE131079:VIG131160 VSA131079:VSC131160 WBW131079:WBY131160 WLS131079:WLU131160 WVO131079:WVQ131160 G196615:I196696 JC196615:JE196696 SY196615:TA196696 ACU196615:ACW196696 AMQ196615:AMS196696 AWM196615:AWO196696 BGI196615:BGK196696 BQE196615:BQG196696 CAA196615:CAC196696 CJW196615:CJY196696 CTS196615:CTU196696 DDO196615:DDQ196696 DNK196615:DNM196696 DXG196615:DXI196696 EHC196615:EHE196696 EQY196615:ERA196696 FAU196615:FAW196696 FKQ196615:FKS196696 FUM196615:FUO196696 GEI196615:GEK196696 GOE196615:GOG196696 GYA196615:GYC196696 HHW196615:HHY196696 HRS196615:HRU196696 IBO196615:IBQ196696 ILK196615:ILM196696 IVG196615:IVI196696 JFC196615:JFE196696 JOY196615:JPA196696 JYU196615:JYW196696 KIQ196615:KIS196696 KSM196615:KSO196696 LCI196615:LCK196696 LME196615:LMG196696 LWA196615:LWC196696 MFW196615:MFY196696 MPS196615:MPU196696 MZO196615:MZQ196696 NJK196615:NJM196696 NTG196615:NTI196696 ODC196615:ODE196696 OMY196615:ONA196696 OWU196615:OWW196696 PGQ196615:PGS196696 PQM196615:PQO196696 QAI196615:QAK196696 QKE196615:QKG196696 QUA196615:QUC196696 RDW196615:RDY196696 RNS196615:RNU196696 RXO196615:RXQ196696 SHK196615:SHM196696 SRG196615:SRI196696 TBC196615:TBE196696 TKY196615:TLA196696 TUU196615:TUW196696 UEQ196615:UES196696 UOM196615:UOO196696 UYI196615:UYK196696 VIE196615:VIG196696 VSA196615:VSC196696 WBW196615:WBY196696 WLS196615:WLU196696 WVO196615:WVQ196696 G262151:I262232 JC262151:JE262232 SY262151:TA262232 ACU262151:ACW262232 AMQ262151:AMS262232 AWM262151:AWO262232 BGI262151:BGK262232 BQE262151:BQG262232 CAA262151:CAC262232 CJW262151:CJY262232 CTS262151:CTU262232 DDO262151:DDQ262232 DNK262151:DNM262232 DXG262151:DXI262232 EHC262151:EHE262232 EQY262151:ERA262232 FAU262151:FAW262232 FKQ262151:FKS262232 FUM262151:FUO262232 GEI262151:GEK262232 GOE262151:GOG262232 GYA262151:GYC262232 HHW262151:HHY262232 HRS262151:HRU262232 IBO262151:IBQ262232 ILK262151:ILM262232 IVG262151:IVI262232 JFC262151:JFE262232 JOY262151:JPA262232 JYU262151:JYW262232 KIQ262151:KIS262232 KSM262151:KSO262232 LCI262151:LCK262232 LME262151:LMG262232 LWA262151:LWC262232 MFW262151:MFY262232 MPS262151:MPU262232 MZO262151:MZQ262232 NJK262151:NJM262232 NTG262151:NTI262232 ODC262151:ODE262232 OMY262151:ONA262232 OWU262151:OWW262232 PGQ262151:PGS262232 PQM262151:PQO262232 QAI262151:QAK262232 QKE262151:QKG262232 QUA262151:QUC262232 RDW262151:RDY262232 RNS262151:RNU262232 RXO262151:RXQ262232 SHK262151:SHM262232 SRG262151:SRI262232 TBC262151:TBE262232 TKY262151:TLA262232 TUU262151:TUW262232 UEQ262151:UES262232 UOM262151:UOO262232 UYI262151:UYK262232 VIE262151:VIG262232 VSA262151:VSC262232 WBW262151:WBY262232 WLS262151:WLU262232 WVO262151:WVQ262232 G327687:I327768 JC327687:JE327768 SY327687:TA327768 ACU327687:ACW327768 AMQ327687:AMS327768 AWM327687:AWO327768 BGI327687:BGK327768 BQE327687:BQG327768 CAA327687:CAC327768 CJW327687:CJY327768 CTS327687:CTU327768 DDO327687:DDQ327768 DNK327687:DNM327768 DXG327687:DXI327768 EHC327687:EHE327768 EQY327687:ERA327768 FAU327687:FAW327768 FKQ327687:FKS327768 FUM327687:FUO327768 GEI327687:GEK327768 GOE327687:GOG327768 GYA327687:GYC327768 HHW327687:HHY327768 HRS327687:HRU327768 IBO327687:IBQ327768 ILK327687:ILM327768 IVG327687:IVI327768 JFC327687:JFE327768 JOY327687:JPA327768 JYU327687:JYW327768 KIQ327687:KIS327768 KSM327687:KSO327768 LCI327687:LCK327768 LME327687:LMG327768 LWA327687:LWC327768 MFW327687:MFY327768 MPS327687:MPU327768 MZO327687:MZQ327768 NJK327687:NJM327768 NTG327687:NTI327768 ODC327687:ODE327768 OMY327687:ONA327768 OWU327687:OWW327768 PGQ327687:PGS327768 PQM327687:PQO327768 QAI327687:QAK327768 QKE327687:QKG327768 QUA327687:QUC327768 RDW327687:RDY327768 RNS327687:RNU327768 RXO327687:RXQ327768 SHK327687:SHM327768 SRG327687:SRI327768 TBC327687:TBE327768 TKY327687:TLA327768 TUU327687:TUW327768 UEQ327687:UES327768 UOM327687:UOO327768 UYI327687:UYK327768 VIE327687:VIG327768 VSA327687:VSC327768 WBW327687:WBY327768 WLS327687:WLU327768 WVO327687:WVQ327768 G393223:I393304 JC393223:JE393304 SY393223:TA393304 ACU393223:ACW393304 AMQ393223:AMS393304 AWM393223:AWO393304 BGI393223:BGK393304 BQE393223:BQG393304 CAA393223:CAC393304 CJW393223:CJY393304 CTS393223:CTU393304 DDO393223:DDQ393304 DNK393223:DNM393304 DXG393223:DXI393304 EHC393223:EHE393304 EQY393223:ERA393304 FAU393223:FAW393304 FKQ393223:FKS393304 FUM393223:FUO393304 GEI393223:GEK393304 GOE393223:GOG393304 GYA393223:GYC393304 HHW393223:HHY393304 HRS393223:HRU393304 IBO393223:IBQ393304 ILK393223:ILM393304 IVG393223:IVI393304 JFC393223:JFE393304 JOY393223:JPA393304 JYU393223:JYW393304 KIQ393223:KIS393304 KSM393223:KSO393304 LCI393223:LCK393304 LME393223:LMG393304 LWA393223:LWC393304 MFW393223:MFY393304 MPS393223:MPU393304 MZO393223:MZQ393304 NJK393223:NJM393304 NTG393223:NTI393304 ODC393223:ODE393304 OMY393223:ONA393304 OWU393223:OWW393304 PGQ393223:PGS393304 PQM393223:PQO393304 QAI393223:QAK393304 QKE393223:QKG393304 QUA393223:QUC393304 RDW393223:RDY393304 RNS393223:RNU393304 RXO393223:RXQ393304 SHK393223:SHM393304 SRG393223:SRI393304 TBC393223:TBE393304 TKY393223:TLA393304 TUU393223:TUW393304 UEQ393223:UES393304 UOM393223:UOO393304 UYI393223:UYK393304 VIE393223:VIG393304 VSA393223:VSC393304 WBW393223:WBY393304 WLS393223:WLU393304 WVO393223:WVQ393304 G458759:I458840 JC458759:JE458840 SY458759:TA458840 ACU458759:ACW458840 AMQ458759:AMS458840 AWM458759:AWO458840 BGI458759:BGK458840 BQE458759:BQG458840 CAA458759:CAC458840 CJW458759:CJY458840 CTS458759:CTU458840 DDO458759:DDQ458840 DNK458759:DNM458840 DXG458759:DXI458840 EHC458759:EHE458840 EQY458759:ERA458840 FAU458759:FAW458840 FKQ458759:FKS458840 FUM458759:FUO458840 GEI458759:GEK458840 GOE458759:GOG458840 GYA458759:GYC458840 HHW458759:HHY458840 HRS458759:HRU458840 IBO458759:IBQ458840 ILK458759:ILM458840 IVG458759:IVI458840 JFC458759:JFE458840 JOY458759:JPA458840 JYU458759:JYW458840 KIQ458759:KIS458840 KSM458759:KSO458840 LCI458759:LCK458840 LME458759:LMG458840 LWA458759:LWC458840 MFW458759:MFY458840 MPS458759:MPU458840 MZO458759:MZQ458840 NJK458759:NJM458840 NTG458759:NTI458840 ODC458759:ODE458840 OMY458759:ONA458840 OWU458759:OWW458840 PGQ458759:PGS458840 PQM458759:PQO458840 QAI458759:QAK458840 QKE458759:QKG458840 QUA458759:QUC458840 RDW458759:RDY458840 RNS458759:RNU458840 RXO458759:RXQ458840 SHK458759:SHM458840 SRG458759:SRI458840 TBC458759:TBE458840 TKY458759:TLA458840 TUU458759:TUW458840 UEQ458759:UES458840 UOM458759:UOO458840 UYI458759:UYK458840 VIE458759:VIG458840 VSA458759:VSC458840 WBW458759:WBY458840 WLS458759:WLU458840 WVO458759:WVQ458840 G524295:I524376 JC524295:JE524376 SY524295:TA524376 ACU524295:ACW524376 AMQ524295:AMS524376 AWM524295:AWO524376 BGI524295:BGK524376 BQE524295:BQG524376 CAA524295:CAC524376 CJW524295:CJY524376 CTS524295:CTU524376 DDO524295:DDQ524376 DNK524295:DNM524376 DXG524295:DXI524376 EHC524295:EHE524376 EQY524295:ERA524376 FAU524295:FAW524376 FKQ524295:FKS524376 FUM524295:FUO524376 GEI524295:GEK524376 GOE524295:GOG524376 GYA524295:GYC524376 HHW524295:HHY524376 HRS524295:HRU524376 IBO524295:IBQ524376 ILK524295:ILM524376 IVG524295:IVI524376 JFC524295:JFE524376 JOY524295:JPA524376 JYU524295:JYW524376 KIQ524295:KIS524376 KSM524295:KSO524376 LCI524295:LCK524376 LME524295:LMG524376 LWA524295:LWC524376 MFW524295:MFY524376 MPS524295:MPU524376 MZO524295:MZQ524376 NJK524295:NJM524376 NTG524295:NTI524376 ODC524295:ODE524376 OMY524295:ONA524376 OWU524295:OWW524376 PGQ524295:PGS524376 PQM524295:PQO524376 QAI524295:QAK524376 QKE524295:QKG524376 QUA524295:QUC524376 RDW524295:RDY524376 RNS524295:RNU524376 RXO524295:RXQ524376 SHK524295:SHM524376 SRG524295:SRI524376 TBC524295:TBE524376 TKY524295:TLA524376 TUU524295:TUW524376 UEQ524295:UES524376 UOM524295:UOO524376 UYI524295:UYK524376 VIE524295:VIG524376 VSA524295:VSC524376 WBW524295:WBY524376 WLS524295:WLU524376 WVO524295:WVQ524376 G589831:I589912 JC589831:JE589912 SY589831:TA589912 ACU589831:ACW589912 AMQ589831:AMS589912 AWM589831:AWO589912 BGI589831:BGK589912 BQE589831:BQG589912 CAA589831:CAC589912 CJW589831:CJY589912 CTS589831:CTU589912 DDO589831:DDQ589912 DNK589831:DNM589912 DXG589831:DXI589912 EHC589831:EHE589912 EQY589831:ERA589912 FAU589831:FAW589912 FKQ589831:FKS589912 FUM589831:FUO589912 GEI589831:GEK589912 GOE589831:GOG589912 GYA589831:GYC589912 HHW589831:HHY589912 HRS589831:HRU589912 IBO589831:IBQ589912 ILK589831:ILM589912 IVG589831:IVI589912 JFC589831:JFE589912 JOY589831:JPA589912 JYU589831:JYW589912 KIQ589831:KIS589912 KSM589831:KSO589912 LCI589831:LCK589912 LME589831:LMG589912 LWA589831:LWC589912 MFW589831:MFY589912 MPS589831:MPU589912 MZO589831:MZQ589912 NJK589831:NJM589912 NTG589831:NTI589912 ODC589831:ODE589912 OMY589831:ONA589912 OWU589831:OWW589912 PGQ589831:PGS589912 PQM589831:PQO589912 QAI589831:QAK589912 QKE589831:QKG589912 QUA589831:QUC589912 RDW589831:RDY589912 RNS589831:RNU589912 RXO589831:RXQ589912 SHK589831:SHM589912 SRG589831:SRI589912 TBC589831:TBE589912 TKY589831:TLA589912 TUU589831:TUW589912 UEQ589831:UES589912 UOM589831:UOO589912 UYI589831:UYK589912 VIE589831:VIG589912 VSA589831:VSC589912 WBW589831:WBY589912 WLS589831:WLU589912 WVO589831:WVQ589912 G655367:I655448 JC655367:JE655448 SY655367:TA655448 ACU655367:ACW655448 AMQ655367:AMS655448 AWM655367:AWO655448 BGI655367:BGK655448 BQE655367:BQG655448 CAA655367:CAC655448 CJW655367:CJY655448 CTS655367:CTU655448 DDO655367:DDQ655448 DNK655367:DNM655448 DXG655367:DXI655448 EHC655367:EHE655448 EQY655367:ERA655448 FAU655367:FAW655448 FKQ655367:FKS655448 FUM655367:FUO655448 GEI655367:GEK655448 GOE655367:GOG655448 GYA655367:GYC655448 HHW655367:HHY655448 HRS655367:HRU655448 IBO655367:IBQ655448 ILK655367:ILM655448 IVG655367:IVI655448 JFC655367:JFE655448 JOY655367:JPA655448 JYU655367:JYW655448 KIQ655367:KIS655448 KSM655367:KSO655448 LCI655367:LCK655448 LME655367:LMG655448 LWA655367:LWC655448 MFW655367:MFY655448 MPS655367:MPU655448 MZO655367:MZQ655448 NJK655367:NJM655448 NTG655367:NTI655448 ODC655367:ODE655448 OMY655367:ONA655448 OWU655367:OWW655448 PGQ655367:PGS655448 PQM655367:PQO655448 QAI655367:QAK655448 QKE655367:QKG655448 QUA655367:QUC655448 RDW655367:RDY655448 RNS655367:RNU655448 RXO655367:RXQ655448 SHK655367:SHM655448 SRG655367:SRI655448 TBC655367:TBE655448 TKY655367:TLA655448 TUU655367:TUW655448 UEQ655367:UES655448 UOM655367:UOO655448 UYI655367:UYK655448 VIE655367:VIG655448 VSA655367:VSC655448 WBW655367:WBY655448 WLS655367:WLU655448 WVO655367:WVQ655448 G720903:I720984 JC720903:JE720984 SY720903:TA720984 ACU720903:ACW720984 AMQ720903:AMS720984 AWM720903:AWO720984 BGI720903:BGK720984 BQE720903:BQG720984 CAA720903:CAC720984 CJW720903:CJY720984 CTS720903:CTU720984 DDO720903:DDQ720984 DNK720903:DNM720984 DXG720903:DXI720984 EHC720903:EHE720984 EQY720903:ERA720984 FAU720903:FAW720984 FKQ720903:FKS720984 FUM720903:FUO720984 GEI720903:GEK720984 GOE720903:GOG720984 GYA720903:GYC720984 HHW720903:HHY720984 HRS720903:HRU720984 IBO720903:IBQ720984 ILK720903:ILM720984 IVG720903:IVI720984 JFC720903:JFE720984 JOY720903:JPA720984 JYU720903:JYW720984 KIQ720903:KIS720984 KSM720903:KSO720984 LCI720903:LCK720984 LME720903:LMG720984 LWA720903:LWC720984 MFW720903:MFY720984 MPS720903:MPU720984 MZO720903:MZQ720984 NJK720903:NJM720984 NTG720903:NTI720984 ODC720903:ODE720984 OMY720903:ONA720984 OWU720903:OWW720984 PGQ720903:PGS720984 PQM720903:PQO720984 QAI720903:QAK720984 QKE720903:QKG720984 QUA720903:QUC720984 RDW720903:RDY720984 RNS720903:RNU720984 RXO720903:RXQ720984 SHK720903:SHM720984 SRG720903:SRI720984 TBC720903:TBE720984 TKY720903:TLA720984 TUU720903:TUW720984 UEQ720903:UES720984 UOM720903:UOO720984 UYI720903:UYK720984 VIE720903:VIG720984 VSA720903:VSC720984 WBW720903:WBY720984 WLS720903:WLU720984 WVO720903:WVQ720984 G786439:I786520 JC786439:JE786520 SY786439:TA786520 ACU786439:ACW786520 AMQ786439:AMS786520 AWM786439:AWO786520 BGI786439:BGK786520 BQE786439:BQG786520 CAA786439:CAC786520 CJW786439:CJY786520 CTS786439:CTU786520 DDO786439:DDQ786520 DNK786439:DNM786520 DXG786439:DXI786520 EHC786439:EHE786520 EQY786439:ERA786520 FAU786439:FAW786520 FKQ786439:FKS786520 FUM786439:FUO786520 GEI786439:GEK786520 GOE786439:GOG786520 GYA786439:GYC786520 HHW786439:HHY786520 HRS786439:HRU786520 IBO786439:IBQ786520 ILK786439:ILM786520 IVG786439:IVI786520 JFC786439:JFE786520 JOY786439:JPA786520 JYU786439:JYW786520 KIQ786439:KIS786520 KSM786439:KSO786520 LCI786439:LCK786520 LME786439:LMG786520 LWA786439:LWC786520 MFW786439:MFY786520 MPS786439:MPU786520 MZO786439:MZQ786520 NJK786439:NJM786520 NTG786439:NTI786520 ODC786439:ODE786520 OMY786439:ONA786520 OWU786439:OWW786520 PGQ786439:PGS786520 PQM786439:PQO786520 QAI786439:QAK786520 QKE786439:QKG786520 QUA786439:QUC786520 RDW786439:RDY786520 RNS786439:RNU786520 RXO786439:RXQ786520 SHK786439:SHM786520 SRG786439:SRI786520 TBC786439:TBE786520 TKY786439:TLA786520 TUU786439:TUW786520 UEQ786439:UES786520 UOM786439:UOO786520 UYI786439:UYK786520 VIE786439:VIG786520 VSA786439:VSC786520 WBW786439:WBY786520 WLS786439:WLU786520 WVO786439:WVQ786520 G851975:I852056 JC851975:JE852056 SY851975:TA852056 ACU851975:ACW852056 AMQ851975:AMS852056 AWM851975:AWO852056 BGI851975:BGK852056 BQE851975:BQG852056 CAA851975:CAC852056 CJW851975:CJY852056 CTS851975:CTU852056 DDO851975:DDQ852056 DNK851975:DNM852056 DXG851975:DXI852056 EHC851975:EHE852056 EQY851975:ERA852056 FAU851975:FAW852056 FKQ851975:FKS852056 FUM851975:FUO852056 GEI851975:GEK852056 GOE851975:GOG852056 GYA851975:GYC852056 HHW851975:HHY852056 HRS851975:HRU852056 IBO851975:IBQ852056 ILK851975:ILM852056 IVG851975:IVI852056 JFC851975:JFE852056 JOY851975:JPA852056 JYU851975:JYW852056 KIQ851975:KIS852056 KSM851975:KSO852056 LCI851975:LCK852056 LME851975:LMG852056 LWA851975:LWC852056 MFW851975:MFY852056 MPS851975:MPU852056 MZO851975:MZQ852056 NJK851975:NJM852056 NTG851975:NTI852056 ODC851975:ODE852056 OMY851975:ONA852056 OWU851975:OWW852056 PGQ851975:PGS852056 PQM851975:PQO852056 QAI851975:QAK852056 QKE851975:QKG852056 QUA851975:QUC852056 RDW851975:RDY852056 RNS851975:RNU852056 RXO851975:RXQ852056 SHK851975:SHM852056 SRG851975:SRI852056 TBC851975:TBE852056 TKY851975:TLA852056 TUU851975:TUW852056 UEQ851975:UES852056 UOM851975:UOO852056 UYI851975:UYK852056 VIE851975:VIG852056 VSA851975:VSC852056 WBW851975:WBY852056 WLS851975:WLU852056 WVO851975:WVQ852056 G917511:I917592 JC917511:JE917592 SY917511:TA917592 ACU917511:ACW917592 AMQ917511:AMS917592 AWM917511:AWO917592 BGI917511:BGK917592 BQE917511:BQG917592 CAA917511:CAC917592 CJW917511:CJY917592 CTS917511:CTU917592 DDO917511:DDQ917592 DNK917511:DNM917592 DXG917511:DXI917592 EHC917511:EHE917592 EQY917511:ERA917592 FAU917511:FAW917592 FKQ917511:FKS917592 FUM917511:FUO917592 GEI917511:GEK917592 GOE917511:GOG917592 GYA917511:GYC917592 HHW917511:HHY917592 HRS917511:HRU917592 IBO917511:IBQ917592 ILK917511:ILM917592 IVG917511:IVI917592 JFC917511:JFE917592 JOY917511:JPA917592 JYU917511:JYW917592 KIQ917511:KIS917592 KSM917511:KSO917592 LCI917511:LCK917592 LME917511:LMG917592 LWA917511:LWC917592 MFW917511:MFY917592 MPS917511:MPU917592 MZO917511:MZQ917592 NJK917511:NJM917592 NTG917511:NTI917592 ODC917511:ODE917592 OMY917511:ONA917592 OWU917511:OWW917592 PGQ917511:PGS917592 PQM917511:PQO917592 QAI917511:QAK917592 QKE917511:QKG917592 QUA917511:QUC917592 RDW917511:RDY917592 RNS917511:RNU917592 RXO917511:RXQ917592 SHK917511:SHM917592 SRG917511:SRI917592 TBC917511:TBE917592 TKY917511:TLA917592 TUU917511:TUW917592 UEQ917511:UES917592 UOM917511:UOO917592 UYI917511:UYK917592 VIE917511:VIG917592 VSA917511:VSC917592 WBW917511:WBY917592 WLS917511:WLU917592 WVO917511:WVQ917592 G983047:I983128 JC983047:JE983128 SY983047:TA983128 ACU983047:ACW983128 AMQ983047:AMS983128 AWM983047:AWO983128 BGI983047:BGK983128 BQE983047:BQG983128 CAA983047:CAC983128 CJW983047:CJY983128 CTS983047:CTU983128 DDO983047:DDQ983128 DNK983047:DNM983128 DXG983047:DXI983128 EHC983047:EHE983128 EQY983047:ERA983128 FAU983047:FAW983128 FKQ983047:FKS983128 FUM983047:FUO983128 GEI983047:GEK983128 GOE983047:GOG983128 GYA983047:GYC983128 HHW983047:HHY983128 HRS983047:HRU983128 IBO983047:IBQ983128 ILK983047:ILM983128 IVG983047:IVI983128 JFC983047:JFE983128 JOY983047:JPA983128 JYU983047:JYW983128 KIQ983047:KIS983128 KSM983047:KSO983128 LCI983047:LCK983128 LME983047:LMG983128 LWA983047:LWC983128 MFW983047:MFY983128 MPS983047:MPU983128 MZO983047:MZQ983128 NJK983047:NJM983128 NTG983047:NTI983128 ODC983047:ODE983128 OMY983047:ONA983128 OWU983047:OWW983128 PGQ983047:PGS983128 PQM983047:PQO983128 QAI983047:QAK983128 QKE983047:QKG983128 QUA983047:QUC983128 RDW983047:RDY983128 RNS983047:RNU983128 RXO983047:RXQ983128 SHK983047:SHM983128 SRG983047:SRI983128 TBC983047:TBE983128 TKY983047:TLA983128 TUU983047:TUW983128 UEQ983047:UES983128 UOM983047:UOO983128 UYI983047:UYK983128 VIE983047:VIG983128 VSA983047:VSC983128 WBW983047:WBY983128 WLS983047:WLU983128 WVO983047:WVQ983128">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3:D65572 IZ65543:IZ65572 SV65543:SV65572 ACR65543:ACR65572 AMN65543:AMN65572 AWJ65543:AWJ65572 BGF65543:BGF65572 BQB65543:BQB65572 BZX65543:BZX65572 CJT65543:CJT65572 CTP65543:CTP65572 DDL65543:DDL65572 DNH65543:DNH65572 DXD65543:DXD65572 EGZ65543:EGZ65572 EQV65543:EQV65572 FAR65543:FAR65572 FKN65543:FKN65572 FUJ65543:FUJ65572 GEF65543:GEF65572 GOB65543:GOB65572 GXX65543:GXX65572 HHT65543:HHT65572 HRP65543:HRP65572 IBL65543:IBL65572 ILH65543:ILH65572 IVD65543:IVD65572 JEZ65543:JEZ65572 JOV65543:JOV65572 JYR65543:JYR65572 KIN65543:KIN65572 KSJ65543:KSJ65572 LCF65543:LCF65572 LMB65543:LMB65572 LVX65543:LVX65572 MFT65543:MFT65572 MPP65543:MPP65572 MZL65543:MZL65572 NJH65543:NJH65572 NTD65543:NTD65572 OCZ65543:OCZ65572 OMV65543:OMV65572 OWR65543:OWR65572 PGN65543:PGN65572 PQJ65543:PQJ65572 QAF65543:QAF65572 QKB65543:QKB65572 QTX65543:QTX65572 RDT65543:RDT65572 RNP65543:RNP65572 RXL65543:RXL65572 SHH65543:SHH65572 SRD65543:SRD65572 TAZ65543:TAZ65572 TKV65543:TKV65572 TUR65543:TUR65572 UEN65543:UEN65572 UOJ65543:UOJ65572 UYF65543:UYF65572 VIB65543:VIB65572 VRX65543:VRX65572 WBT65543:WBT65572 WLP65543:WLP65572 WVL65543:WVL65572 D131079:D131108 IZ131079:IZ131108 SV131079:SV131108 ACR131079:ACR131108 AMN131079:AMN131108 AWJ131079:AWJ131108 BGF131079:BGF131108 BQB131079:BQB131108 BZX131079:BZX131108 CJT131079:CJT131108 CTP131079:CTP131108 DDL131079:DDL131108 DNH131079:DNH131108 DXD131079:DXD131108 EGZ131079:EGZ131108 EQV131079:EQV131108 FAR131079:FAR131108 FKN131079:FKN131108 FUJ131079:FUJ131108 GEF131079:GEF131108 GOB131079:GOB131108 GXX131079:GXX131108 HHT131079:HHT131108 HRP131079:HRP131108 IBL131079:IBL131108 ILH131079:ILH131108 IVD131079:IVD131108 JEZ131079:JEZ131108 JOV131079:JOV131108 JYR131079:JYR131108 KIN131079:KIN131108 KSJ131079:KSJ131108 LCF131079:LCF131108 LMB131079:LMB131108 LVX131079:LVX131108 MFT131079:MFT131108 MPP131079:MPP131108 MZL131079:MZL131108 NJH131079:NJH131108 NTD131079:NTD131108 OCZ131079:OCZ131108 OMV131079:OMV131108 OWR131079:OWR131108 PGN131079:PGN131108 PQJ131079:PQJ131108 QAF131079:QAF131108 QKB131079:QKB131108 QTX131079:QTX131108 RDT131079:RDT131108 RNP131079:RNP131108 RXL131079:RXL131108 SHH131079:SHH131108 SRD131079:SRD131108 TAZ131079:TAZ131108 TKV131079:TKV131108 TUR131079:TUR131108 UEN131079:UEN131108 UOJ131079:UOJ131108 UYF131079:UYF131108 VIB131079:VIB131108 VRX131079:VRX131108 WBT131079:WBT131108 WLP131079:WLP131108 WVL131079:WVL131108 D196615:D196644 IZ196615:IZ196644 SV196615:SV196644 ACR196615:ACR196644 AMN196615:AMN196644 AWJ196615:AWJ196644 BGF196615:BGF196644 BQB196615:BQB196644 BZX196615:BZX196644 CJT196615:CJT196644 CTP196615:CTP196644 DDL196615:DDL196644 DNH196615:DNH196644 DXD196615:DXD196644 EGZ196615:EGZ196644 EQV196615:EQV196644 FAR196615:FAR196644 FKN196615:FKN196644 FUJ196615:FUJ196644 GEF196615:GEF196644 GOB196615:GOB196644 GXX196615:GXX196644 HHT196615:HHT196644 HRP196615:HRP196644 IBL196615:IBL196644 ILH196615:ILH196644 IVD196615:IVD196644 JEZ196615:JEZ196644 JOV196615:JOV196644 JYR196615:JYR196644 KIN196615:KIN196644 KSJ196615:KSJ196644 LCF196615:LCF196644 LMB196615:LMB196644 LVX196615:LVX196644 MFT196615:MFT196644 MPP196615:MPP196644 MZL196615:MZL196644 NJH196615:NJH196644 NTD196615:NTD196644 OCZ196615:OCZ196644 OMV196615:OMV196644 OWR196615:OWR196644 PGN196615:PGN196644 PQJ196615:PQJ196644 QAF196615:QAF196644 QKB196615:QKB196644 QTX196615:QTX196644 RDT196615:RDT196644 RNP196615:RNP196644 RXL196615:RXL196644 SHH196615:SHH196644 SRD196615:SRD196644 TAZ196615:TAZ196644 TKV196615:TKV196644 TUR196615:TUR196644 UEN196615:UEN196644 UOJ196615:UOJ196644 UYF196615:UYF196644 VIB196615:VIB196644 VRX196615:VRX196644 WBT196615:WBT196644 WLP196615:WLP196644 WVL196615:WVL196644 D262151:D262180 IZ262151:IZ262180 SV262151:SV262180 ACR262151:ACR262180 AMN262151:AMN262180 AWJ262151:AWJ262180 BGF262151:BGF262180 BQB262151:BQB262180 BZX262151:BZX262180 CJT262151:CJT262180 CTP262151:CTP262180 DDL262151:DDL262180 DNH262151:DNH262180 DXD262151:DXD262180 EGZ262151:EGZ262180 EQV262151:EQV262180 FAR262151:FAR262180 FKN262151:FKN262180 FUJ262151:FUJ262180 GEF262151:GEF262180 GOB262151:GOB262180 GXX262151:GXX262180 HHT262151:HHT262180 HRP262151:HRP262180 IBL262151:IBL262180 ILH262151:ILH262180 IVD262151:IVD262180 JEZ262151:JEZ262180 JOV262151:JOV262180 JYR262151:JYR262180 KIN262151:KIN262180 KSJ262151:KSJ262180 LCF262151:LCF262180 LMB262151:LMB262180 LVX262151:LVX262180 MFT262151:MFT262180 MPP262151:MPP262180 MZL262151:MZL262180 NJH262151:NJH262180 NTD262151:NTD262180 OCZ262151:OCZ262180 OMV262151:OMV262180 OWR262151:OWR262180 PGN262151:PGN262180 PQJ262151:PQJ262180 QAF262151:QAF262180 QKB262151:QKB262180 QTX262151:QTX262180 RDT262151:RDT262180 RNP262151:RNP262180 RXL262151:RXL262180 SHH262151:SHH262180 SRD262151:SRD262180 TAZ262151:TAZ262180 TKV262151:TKV262180 TUR262151:TUR262180 UEN262151:UEN262180 UOJ262151:UOJ262180 UYF262151:UYF262180 VIB262151:VIB262180 VRX262151:VRX262180 WBT262151:WBT262180 WLP262151:WLP262180 WVL262151:WVL262180 D327687:D327716 IZ327687:IZ327716 SV327687:SV327716 ACR327687:ACR327716 AMN327687:AMN327716 AWJ327687:AWJ327716 BGF327687:BGF327716 BQB327687:BQB327716 BZX327687:BZX327716 CJT327687:CJT327716 CTP327687:CTP327716 DDL327687:DDL327716 DNH327687:DNH327716 DXD327687:DXD327716 EGZ327687:EGZ327716 EQV327687:EQV327716 FAR327687:FAR327716 FKN327687:FKN327716 FUJ327687:FUJ327716 GEF327687:GEF327716 GOB327687:GOB327716 GXX327687:GXX327716 HHT327687:HHT327716 HRP327687:HRP327716 IBL327687:IBL327716 ILH327687:ILH327716 IVD327687:IVD327716 JEZ327687:JEZ327716 JOV327687:JOV327716 JYR327687:JYR327716 KIN327687:KIN327716 KSJ327687:KSJ327716 LCF327687:LCF327716 LMB327687:LMB327716 LVX327687:LVX327716 MFT327687:MFT327716 MPP327687:MPP327716 MZL327687:MZL327716 NJH327687:NJH327716 NTD327687:NTD327716 OCZ327687:OCZ327716 OMV327687:OMV327716 OWR327687:OWR327716 PGN327687:PGN327716 PQJ327687:PQJ327716 QAF327687:QAF327716 QKB327687:QKB327716 QTX327687:QTX327716 RDT327687:RDT327716 RNP327687:RNP327716 RXL327687:RXL327716 SHH327687:SHH327716 SRD327687:SRD327716 TAZ327687:TAZ327716 TKV327687:TKV327716 TUR327687:TUR327716 UEN327687:UEN327716 UOJ327687:UOJ327716 UYF327687:UYF327716 VIB327687:VIB327716 VRX327687:VRX327716 WBT327687:WBT327716 WLP327687:WLP327716 WVL327687:WVL327716 D393223:D393252 IZ393223:IZ393252 SV393223:SV393252 ACR393223:ACR393252 AMN393223:AMN393252 AWJ393223:AWJ393252 BGF393223:BGF393252 BQB393223:BQB393252 BZX393223:BZX393252 CJT393223:CJT393252 CTP393223:CTP393252 DDL393223:DDL393252 DNH393223:DNH393252 DXD393223:DXD393252 EGZ393223:EGZ393252 EQV393223:EQV393252 FAR393223:FAR393252 FKN393223:FKN393252 FUJ393223:FUJ393252 GEF393223:GEF393252 GOB393223:GOB393252 GXX393223:GXX393252 HHT393223:HHT393252 HRP393223:HRP393252 IBL393223:IBL393252 ILH393223:ILH393252 IVD393223:IVD393252 JEZ393223:JEZ393252 JOV393223:JOV393252 JYR393223:JYR393252 KIN393223:KIN393252 KSJ393223:KSJ393252 LCF393223:LCF393252 LMB393223:LMB393252 LVX393223:LVX393252 MFT393223:MFT393252 MPP393223:MPP393252 MZL393223:MZL393252 NJH393223:NJH393252 NTD393223:NTD393252 OCZ393223:OCZ393252 OMV393223:OMV393252 OWR393223:OWR393252 PGN393223:PGN393252 PQJ393223:PQJ393252 QAF393223:QAF393252 QKB393223:QKB393252 QTX393223:QTX393252 RDT393223:RDT393252 RNP393223:RNP393252 RXL393223:RXL393252 SHH393223:SHH393252 SRD393223:SRD393252 TAZ393223:TAZ393252 TKV393223:TKV393252 TUR393223:TUR393252 UEN393223:UEN393252 UOJ393223:UOJ393252 UYF393223:UYF393252 VIB393223:VIB393252 VRX393223:VRX393252 WBT393223:WBT393252 WLP393223:WLP393252 WVL393223:WVL393252 D458759:D458788 IZ458759:IZ458788 SV458759:SV458788 ACR458759:ACR458788 AMN458759:AMN458788 AWJ458759:AWJ458788 BGF458759:BGF458788 BQB458759:BQB458788 BZX458759:BZX458788 CJT458759:CJT458788 CTP458759:CTP458788 DDL458759:DDL458788 DNH458759:DNH458788 DXD458759:DXD458788 EGZ458759:EGZ458788 EQV458759:EQV458788 FAR458759:FAR458788 FKN458759:FKN458788 FUJ458759:FUJ458788 GEF458759:GEF458788 GOB458759:GOB458788 GXX458759:GXX458788 HHT458759:HHT458788 HRP458759:HRP458788 IBL458759:IBL458788 ILH458759:ILH458788 IVD458759:IVD458788 JEZ458759:JEZ458788 JOV458759:JOV458788 JYR458759:JYR458788 KIN458759:KIN458788 KSJ458759:KSJ458788 LCF458759:LCF458788 LMB458759:LMB458788 LVX458759:LVX458788 MFT458759:MFT458788 MPP458759:MPP458788 MZL458759:MZL458788 NJH458759:NJH458788 NTD458759:NTD458788 OCZ458759:OCZ458788 OMV458759:OMV458788 OWR458759:OWR458788 PGN458759:PGN458788 PQJ458759:PQJ458788 QAF458759:QAF458788 QKB458759:QKB458788 QTX458759:QTX458788 RDT458759:RDT458788 RNP458759:RNP458788 RXL458759:RXL458788 SHH458759:SHH458788 SRD458759:SRD458788 TAZ458759:TAZ458788 TKV458759:TKV458788 TUR458759:TUR458788 UEN458759:UEN458788 UOJ458759:UOJ458788 UYF458759:UYF458788 VIB458759:VIB458788 VRX458759:VRX458788 WBT458759:WBT458788 WLP458759:WLP458788 WVL458759:WVL458788 D524295:D524324 IZ524295:IZ524324 SV524295:SV524324 ACR524295:ACR524324 AMN524295:AMN524324 AWJ524295:AWJ524324 BGF524295:BGF524324 BQB524295:BQB524324 BZX524295:BZX524324 CJT524295:CJT524324 CTP524295:CTP524324 DDL524295:DDL524324 DNH524295:DNH524324 DXD524295:DXD524324 EGZ524295:EGZ524324 EQV524295:EQV524324 FAR524295:FAR524324 FKN524295:FKN524324 FUJ524295:FUJ524324 GEF524295:GEF524324 GOB524295:GOB524324 GXX524295:GXX524324 HHT524295:HHT524324 HRP524295:HRP524324 IBL524295:IBL524324 ILH524295:ILH524324 IVD524295:IVD524324 JEZ524295:JEZ524324 JOV524295:JOV524324 JYR524295:JYR524324 KIN524295:KIN524324 KSJ524295:KSJ524324 LCF524295:LCF524324 LMB524295:LMB524324 LVX524295:LVX524324 MFT524295:MFT524324 MPP524295:MPP524324 MZL524295:MZL524324 NJH524295:NJH524324 NTD524295:NTD524324 OCZ524295:OCZ524324 OMV524295:OMV524324 OWR524295:OWR524324 PGN524295:PGN524324 PQJ524295:PQJ524324 QAF524295:QAF524324 QKB524295:QKB524324 QTX524295:QTX524324 RDT524295:RDT524324 RNP524295:RNP524324 RXL524295:RXL524324 SHH524295:SHH524324 SRD524295:SRD524324 TAZ524295:TAZ524324 TKV524295:TKV524324 TUR524295:TUR524324 UEN524295:UEN524324 UOJ524295:UOJ524324 UYF524295:UYF524324 VIB524295:VIB524324 VRX524295:VRX524324 WBT524295:WBT524324 WLP524295:WLP524324 WVL524295:WVL524324 D589831:D589860 IZ589831:IZ589860 SV589831:SV589860 ACR589831:ACR589860 AMN589831:AMN589860 AWJ589831:AWJ589860 BGF589831:BGF589860 BQB589831:BQB589860 BZX589831:BZX589860 CJT589831:CJT589860 CTP589831:CTP589860 DDL589831:DDL589860 DNH589831:DNH589860 DXD589831:DXD589860 EGZ589831:EGZ589860 EQV589831:EQV589860 FAR589831:FAR589860 FKN589831:FKN589860 FUJ589831:FUJ589860 GEF589831:GEF589860 GOB589831:GOB589860 GXX589831:GXX589860 HHT589831:HHT589860 HRP589831:HRP589860 IBL589831:IBL589860 ILH589831:ILH589860 IVD589831:IVD589860 JEZ589831:JEZ589860 JOV589831:JOV589860 JYR589831:JYR589860 KIN589831:KIN589860 KSJ589831:KSJ589860 LCF589831:LCF589860 LMB589831:LMB589860 LVX589831:LVX589860 MFT589831:MFT589860 MPP589831:MPP589860 MZL589831:MZL589860 NJH589831:NJH589860 NTD589831:NTD589860 OCZ589831:OCZ589860 OMV589831:OMV589860 OWR589831:OWR589860 PGN589831:PGN589860 PQJ589831:PQJ589860 QAF589831:QAF589860 QKB589831:QKB589860 QTX589831:QTX589860 RDT589831:RDT589860 RNP589831:RNP589860 RXL589831:RXL589860 SHH589831:SHH589860 SRD589831:SRD589860 TAZ589831:TAZ589860 TKV589831:TKV589860 TUR589831:TUR589860 UEN589831:UEN589860 UOJ589831:UOJ589860 UYF589831:UYF589860 VIB589831:VIB589860 VRX589831:VRX589860 WBT589831:WBT589860 WLP589831:WLP589860 WVL589831:WVL589860 D655367:D655396 IZ655367:IZ655396 SV655367:SV655396 ACR655367:ACR655396 AMN655367:AMN655396 AWJ655367:AWJ655396 BGF655367:BGF655396 BQB655367:BQB655396 BZX655367:BZX655396 CJT655367:CJT655396 CTP655367:CTP655396 DDL655367:DDL655396 DNH655367:DNH655396 DXD655367:DXD655396 EGZ655367:EGZ655396 EQV655367:EQV655396 FAR655367:FAR655396 FKN655367:FKN655396 FUJ655367:FUJ655396 GEF655367:GEF655396 GOB655367:GOB655396 GXX655367:GXX655396 HHT655367:HHT655396 HRP655367:HRP655396 IBL655367:IBL655396 ILH655367:ILH655396 IVD655367:IVD655396 JEZ655367:JEZ655396 JOV655367:JOV655396 JYR655367:JYR655396 KIN655367:KIN655396 KSJ655367:KSJ655396 LCF655367:LCF655396 LMB655367:LMB655396 LVX655367:LVX655396 MFT655367:MFT655396 MPP655367:MPP655396 MZL655367:MZL655396 NJH655367:NJH655396 NTD655367:NTD655396 OCZ655367:OCZ655396 OMV655367:OMV655396 OWR655367:OWR655396 PGN655367:PGN655396 PQJ655367:PQJ655396 QAF655367:QAF655396 QKB655367:QKB655396 QTX655367:QTX655396 RDT655367:RDT655396 RNP655367:RNP655396 RXL655367:RXL655396 SHH655367:SHH655396 SRD655367:SRD655396 TAZ655367:TAZ655396 TKV655367:TKV655396 TUR655367:TUR655396 UEN655367:UEN655396 UOJ655367:UOJ655396 UYF655367:UYF655396 VIB655367:VIB655396 VRX655367:VRX655396 WBT655367:WBT655396 WLP655367:WLP655396 WVL655367:WVL655396 D720903:D720932 IZ720903:IZ720932 SV720903:SV720932 ACR720903:ACR720932 AMN720903:AMN720932 AWJ720903:AWJ720932 BGF720903:BGF720932 BQB720903:BQB720932 BZX720903:BZX720932 CJT720903:CJT720932 CTP720903:CTP720932 DDL720903:DDL720932 DNH720903:DNH720932 DXD720903:DXD720932 EGZ720903:EGZ720932 EQV720903:EQV720932 FAR720903:FAR720932 FKN720903:FKN720932 FUJ720903:FUJ720932 GEF720903:GEF720932 GOB720903:GOB720932 GXX720903:GXX720932 HHT720903:HHT720932 HRP720903:HRP720932 IBL720903:IBL720932 ILH720903:ILH720932 IVD720903:IVD720932 JEZ720903:JEZ720932 JOV720903:JOV720932 JYR720903:JYR720932 KIN720903:KIN720932 KSJ720903:KSJ720932 LCF720903:LCF720932 LMB720903:LMB720932 LVX720903:LVX720932 MFT720903:MFT720932 MPP720903:MPP720932 MZL720903:MZL720932 NJH720903:NJH720932 NTD720903:NTD720932 OCZ720903:OCZ720932 OMV720903:OMV720932 OWR720903:OWR720932 PGN720903:PGN720932 PQJ720903:PQJ720932 QAF720903:QAF720932 QKB720903:QKB720932 QTX720903:QTX720932 RDT720903:RDT720932 RNP720903:RNP720932 RXL720903:RXL720932 SHH720903:SHH720932 SRD720903:SRD720932 TAZ720903:TAZ720932 TKV720903:TKV720932 TUR720903:TUR720932 UEN720903:UEN720932 UOJ720903:UOJ720932 UYF720903:UYF720932 VIB720903:VIB720932 VRX720903:VRX720932 WBT720903:WBT720932 WLP720903:WLP720932 WVL720903:WVL720932 D786439:D786468 IZ786439:IZ786468 SV786439:SV786468 ACR786439:ACR786468 AMN786439:AMN786468 AWJ786439:AWJ786468 BGF786439:BGF786468 BQB786439:BQB786468 BZX786439:BZX786468 CJT786439:CJT786468 CTP786439:CTP786468 DDL786439:DDL786468 DNH786439:DNH786468 DXD786439:DXD786468 EGZ786439:EGZ786468 EQV786439:EQV786468 FAR786439:FAR786468 FKN786439:FKN786468 FUJ786439:FUJ786468 GEF786439:GEF786468 GOB786439:GOB786468 GXX786439:GXX786468 HHT786439:HHT786468 HRP786439:HRP786468 IBL786439:IBL786468 ILH786439:ILH786468 IVD786439:IVD786468 JEZ786439:JEZ786468 JOV786439:JOV786468 JYR786439:JYR786468 KIN786439:KIN786468 KSJ786439:KSJ786468 LCF786439:LCF786468 LMB786439:LMB786468 LVX786439:LVX786468 MFT786439:MFT786468 MPP786439:MPP786468 MZL786439:MZL786468 NJH786439:NJH786468 NTD786439:NTD786468 OCZ786439:OCZ786468 OMV786439:OMV786468 OWR786439:OWR786468 PGN786439:PGN786468 PQJ786439:PQJ786468 QAF786439:QAF786468 QKB786439:QKB786468 QTX786439:QTX786468 RDT786439:RDT786468 RNP786439:RNP786468 RXL786439:RXL786468 SHH786439:SHH786468 SRD786439:SRD786468 TAZ786439:TAZ786468 TKV786439:TKV786468 TUR786439:TUR786468 UEN786439:UEN786468 UOJ786439:UOJ786468 UYF786439:UYF786468 VIB786439:VIB786468 VRX786439:VRX786468 WBT786439:WBT786468 WLP786439:WLP786468 WVL786439:WVL786468 D851975:D852004 IZ851975:IZ852004 SV851975:SV852004 ACR851975:ACR852004 AMN851975:AMN852004 AWJ851975:AWJ852004 BGF851975:BGF852004 BQB851975:BQB852004 BZX851975:BZX852004 CJT851975:CJT852004 CTP851975:CTP852004 DDL851975:DDL852004 DNH851975:DNH852004 DXD851975:DXD852004 EGZ851975:EGZ852004 EQV851975:EQV852004 FAR851975:FAR852004 FKN851975:FKN852004 FUJ851975:FUJ852004 GEF851975:GEF852004 GOB851975:GOB852004 GXX851975:GXX852004 HHT851975:HHT852004 HRP851975:HRP852004 IBL851975:IBL852004 ILH851975:ILH852004 IVD851975:IVD852004 JEZ851975:JEZ852004 JOV851975:JOV852004 JYR851975:JYR852004 KIN851975:KIN852004 KSJ851975:KSJ852004 LCF851975:LCF852004 LMB851975:LMB852004 LVX851975:LVX852004 MFT851975:MFT852004 MPP851975:MPP852004 MZL851975:MZL852004 NJH851975:NJH852004 NTD851975:NTD852004 OCZ851975:OCZ852004 OMV851975:OMV852004 OWR851975:OWR852004 PGN851975:PGN852004 PQJ851975:PQJ852004 QAF851975:QAF852004 QKB851975:QKB852004 QTX851975:QTX852004 RDT851975:RDT852004 RNP851975:RNP852004 RXL851975:RXL852004 SHH851975:SHH852004 SRD851975:SRD852004 TAZ851975:TAZ852004 TKV851975:TKV852004 TUR851975:TUR852004 UEN851975:UEN852004 UOJ851975:UOJ852004 UYF851975:UYF852004 VIB851975:VIB852004 VRX851975:VRX852004 WBT851975:WBT852004 WLP851975:WLP852004 WVL851975:WVL852004 D917511:D917540 IZ917511:IZ917540 SV917511:SV917540 ACR917511:ACR917540 AMN917511:AMN917540 AWJ917511:AWJ917540 BGF917511:BGF917540 BQB917511:BQB917540 BZX917511:BZX917540 CJT917511:CJT917540 CTP917511:CTP917540 DDL917511:DDL917540 DNH917511:DNH917540 DXD917511:DXD917540 EGZ917511:EGZ917540 EQV917511:EQV917540 FAR917511:FAR917540 FKN917511:FKN917540 FUJ917511:FUJ917540 GEF917511:GEF917540 GOB917511:GOB917540 GXX917511:GXX917540 HHT917511:HHT917540 HRP917511:HRP917540 IBL917511:IBL917540 ILH917511:ILH917540 IVD917511:IVD917540 JEZ917511:JEZ917540 JOV917511:JOV917540 JYR917511:JYR917540 KIN917511:KIN917540 KSJ917511:KSJ917540 LCF917511:LCF917540 LMB917511:LMB917540 LVX917511:LVX917540 MFT917511:MFT917540 MPP917511:MPP917540 MZL917511:MZL917540 NJH917511:NJH917540 NTD917511:NTD917540 OCZ917511:OCZ917540 OMV917511:OMV917540 OWR917511:OWR917540 PGN917511:PGN917540 PQJ917511:PQJ917540 QAF917511:QAF917540 QKB917511:QKB917540 QTX917511:QTX917540 RDT917511:RDT917540 RNP917511:RNP917540 RXL917511:RXL917540 SHH917511:SHH917540 SRD917511:SRD917540 TAZ917511:TAZ917540 TKV917511:TKV917540 TUR917511:TUR917540 UEN917511:UEN917540 UOJ917511:UOJ917540 UYF917511:UYF917540 VIB917511:VIB917540 VRX917511:VRX917540 WBT917511:WBT917540 WLP917511:WLP917540 WVL917511:WVL917540 D983047:D983076 IZ983047:IZ983076 SV983047:SV983076 ACR983047:ACR983076 AMN983047:AMN983076 AWJ983047:AWJ983076 BGF983047:BGF983076 BQB983047:BQB983076 BZX983047:BZX983076 CJT983047:CJT983076 CTP983047:CTP983076 DDL983047:DDL983076 DNH983047:DNH983076 DXD983047:DXD983076 EGZ983047:EGZ983076 EQV983047:EQV983076 FAR983047:FAR983076 FKN983047:FKN983076 FUJ983047:FUJ983076 GEF983047:GEF983076 GOB983047:GOB983076 GXX983047:GXX983076 HHT983047:HHT983076 HRP983047:HRP983076 IBL983047:IBL983076 ILH983047:ILH983076 IVD983047:IVD983076 JEZ983047:JEZ983076 JOV983047:JOV983076 JYR983047:JYR983076 KIN983047:KIN983076 KSJ983047:KSJ983076 LCF983047:LCF983076 LMB983047:LMB983076 LVX983047:LVX983076 MFT983047:MFT983076 MPP983047:MPP983076 MZL983047:MZL983076 NJH983047:NJH983076 NTD983047:NTD983076 OCZ983047:OCZ983076 OMV983047:OMV983076 OWR983047:OWR983076 PGN983047:PGN983076 PQJ983047:PQJ983076 QAF983047:QAF983076 QKB983047:QKB983076 QTX983047:QTX983076 RDT983047:RDT983076 RNP983047:RNP983076 RXL983047:RXL983076 SHH983047:SHH983076 SRD983047:SRD983076 TAZ983047:TAZ983076 TKV983047:TKV983076 TUR983047:TUR983076 UEN983047:UEN983076 UOJ983047:UOJ983076 UYF983047:UYF983076 VIB983047:VIB983076 VRX983047:VRX983076 WBT983047:WBT983076 WLP983047:WLP983076 WVL983047:WVL983076">
      <formula1>$B$126</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3:K65572 JF65543:JG65572 TB65543:TC65572 ACX65543:ACY65572 AMT65543:AMU65572 AWP65543:AWQ65572 BGL65543:BGM65572 BQH65543:BQI65572 CAD65543:CAE65572 CJZ65543:CKA65572 CTV65543:CTW65572 DDR65543:DDS65572 DNN65543:DNO65572 DXJ65543:DXK65572 EHF65543:EHG65572 ERB65543:ERC65572 FAX65543:FAY65572 FKT65543:FKU65572 FUP65543:FUQ65572 GEL65543:GEM65572 GOH65543:GOI65572 GYD65543:GYE65572 HHZ65543:HIA65572 HRV65543:HRW65572 IBR65543:IBS65572 ILN65543:ILO65572 IVJ65543:IVK65572 JFF65543:JFG65572 JPB65543:JPC65572 JYX65543:JYY65572 KIT65543:KIU65572 KSP65543:KSQ65572 LCL65543:LCM65572 LMH65543:LMI65572 LWD65543:LWE65572 MFZ65543:MGA65572 MPV65543:MPW65572 MZR65543:MZS65572 NJN65543:NJO65572 NTJ65543:NTK65572 ODF65543:ODG65572 ONB65543:ONC65572 OWX65543:OWY65572 PGT65543:PGU65572 PQP65543:PQQ65572 QAL65543:QAM65572 QKH65543:QKI65572 QUD65543:QUE65572 RDZ65543:REA65572 RNV65543:RNW65572 RXR65543:RXS65572 SHN65543:SHO65572 SRJ65543:SRK65572 TBF65543:TBG65572 TLB65543:TLC65572 TUX65543:TUY65572 UET65543:UEU65572 UOP65543:UOQ65572 UYL65543:UYM65572 VIH65543:VII65572 VSD65543:VSE65572 WBZ65543:WCA65572 WLV65543:WLW65572 WVR65543:WVS65572 J131079:K131108 JF131079:JG131108 TB131079:TC131108 ACX131079:ACY131108 AMT131079:AMU131108 AWP131079:AWQ131108 BGL131079:BGM131108 BQH131079:BQI131108 CAD131079:CAE131108 CJZ131079:CKA131108 CTV131079:CTW131108 DDR131079:DDS131108 DNN131079:DNO131108 DXJ131079:DXK131108 EHF131079:EHG131108 ERB131079:ERC131108 FAX131079:FAY131108 FKT131079:FKU131108 FUP131079:FUQ131108 GEL131079:GEM131108 GOH131079:GOI131108 GYD131079:GYE131108 HHZ131079:HIA131108 HRV131079:HRW131108 IBR131079:IBS131108 ILN131079:ILO131108 IVJ131079:IVK131108 JFF131079:JFG131108 JPB131079:JPC131108 JYX131079:JYY131108 KIT131079:KIU131108 KSP131079:KSQ131108 LCL131079:LCM131108 LMH131079:LMI131108 LWD131079:LWE131108 MFZ131079:MGA131108 MPV131079:MPW131108 MZR131079:MZS131108 NJN131079:NJO131108 NTJ131079:NTK131108 ODF131079:ODG131108 ONB131079:ONC131108 OWX131079:OWY131108 PGT131079:PGU131108 PQP131079:PQQ131108 QAL131079:QAM131108 QKH131079:QKI131108 QUD131079:QUE131108 RDZ131079:REA131108 RNV131079:RNW131108 RXR131079:RXS131108 SHN131079:SHO131108 SRJ131079:SRK131108 TBF131079:TBG131108 TLB131079:TLC131108 TUX131079:TUY131108 UET131079:UEU131108 UOP131079:UOQ131108 UYL131079:UYM131108 VIH131079:VII131108 VSD131079:VSE131108 WBZ131079:WCA131108 WLV131079:WLW131108 WVR131079:WVS131108 J196615:K196644 JF196615:JG196644 TB196615:TC196644 ACX196615:ACY196644 AMT196615:AMU196644 AWP196615:AWQ196644 BGL196615:BGM196644 BQH196615:BQI196644 CAD196615:CAE196644 CJZ196615:CKA196644 CTV196615:CTW196644 DDR196615:DDS196644 DNN196615:DNO196644 DXJ196615:DXK196644 EHF196615:EHG196644 ERB196615:ERC196644 FAX196615:FAY196644 FKT196615:FKU196644 FUP196615:FUQ196644 GEL196615:GEM196644 GOH196615:GOI196644 GYD196615:GYE196644 HHZ196615:HIA196644 HRV196615:HRW196644 IBR196615:IBS196644 ILN196615:ILO196644 IVJ196615:IVK196644 JFF196615:JFG196644 JPB196615:JPC196644 JYX196615:JYY196644 KIT196615:KIU196644 KSP196615:KSQ196644 LCL196615:LCM196644 LMH196615:LMI196644 LWD196615:LWE196644 MFZ196615:MGA196644 MPV196615:MPW196644 MZR196615:MZS196644 NJN196615:NJO196644 NTJ196615:NTK196644 ODF196615:ODG196644 ONB196615:ONC196644 OWX196615:OWY196644 PGT196615:PGU196644 PQP196615:PQQ196644 QAL196615:QAM196644 QKH196615:QKI196644 QUD196615:QUE196644 RDZ196615:REA196644 RNV196615:RNW196644 RXR196615:RXS196644 SHN196615:SHO196644 SRJ196615:SRK196644 TBF196615:TBG196644 TLB196615:TLC196644 TUX196615:TUY196644 UET196615:UEU196644 UOP196615:UOQ196644 UYL196615:UYM196644 VIH196615:VII196644 VSD196615:VSE196644 WBZ196615:WCA196644 WLV196615:WLW196644 WVR196615:WVS196644 J262151:K262180 JF262151:JG262180 TB262151:TC262180 ACX262151:ACY262180 AMT262151:AMU262180 AWP262151:AWQ262180 BGL262151:BGM262180 BQH262151:BQI262180 CAD262151:CAE262180 CJZ262151:CKA262180 CTV262151:CTW262180 DDR262151:DDS262180 DNN262151:DNO262180 DXJ262151:DXK262180 EHF262151:EHG262180 ERB262151:ERC262180 FAX262151:FAY262180 FKT262151:FKU262180 FUP262151:FUQ262180 GEL262151:GEM262180 GOH262151:GOI262180 GYD262151:GYE262180 HHZ262151:HIA262180 HRV262151:HRW262180 IBR262151:IBS262180 ILN262151:ILO262180 IVJ262151:IVK262180 JFF262151:JFG262180 JPB262151:JPC262180 JYX262151:JYY262180 KIT262151:KIU262180 KSP262151:KSQ262180 LCL262151:LCM262180 LMH262151:LMI262180 LWD262151:LWE262180 MFZ262151:MGA262180 MPV262151:MPW262180 MZR262151:MZS262180 NJN262151:NJO262180 NTJ262151:NTK262180 ODF262151:ODG262180 ONB262151:ONC262180 OWX262151:OWY262180 PGT262151:PGU262180 PQP262151:PQQ262180 QAL262151:QAM262180 QKH262151:QKI262180 QUD262151:QUE262180 RDZ262151:REA262180 RNV262151:RNW262180 RXR262151:RXS262180 SHN262151:SHO262180 SRJ262151:SRK262180 TBF262151:TBG262180 TLB262151:TLC262180 TUX262151:TUY262180 UET262151:UEU262180 UOP262151:UOQ262180 UYL262151:UYM262180 VIH262151:VII262180 VSD262151:VSE262180 WBZ262151:WCA262180 WLV262151:WLW262180 WVR262151:WVS262180 J327687:K327716 JF327687:JG327716 TB327687:TC327716 ACX327687:ACY327716 AMT327687:AMU327716 AWP327687:AWQ327716 BGL327687:BGM327716 BQH327687:BQI327716 CAD327687:CAE327716 CJZ327687:CKA327716 CTV327687:CTW327716 DDR327687:DDS327716 DNN327687:DNO327716 DXJ327687:DXK327716 EHF327687:EHG327716 ERB327687:ERC327716 FAX327687:FAY327716 FKT327687:FKU327716 FUP327687:FUQ327716 GEL327687:GEM327716 GOH327687:GOI327716 GYD327687:GYE327716 HHZ327687:HIA327716 HRV327687:HRW327716 IBR327687:IBS327716 ILN327687:ILO327716 IVJ327687:IVK327716 JFF327687:JFG327716 JPB327687:JPC327716 JYX327687:JYY327716 KIT327687:KIU327716 KSP327687:KSQ327716 LCL327687:LCM327716 LMH327687:LMI327716 LWD327687:LWE327716 MFZ327687:MGA327716 MPV327687:MPW327716 MZR327687:MZS327716 NJN327687:NJO327716 NTJ327687:NTK327716 ODF327687:ODG327716 ONB327687:ONC327716 OWX327687:OWY327716 PGT327687:PGU327716 PQP327687:PQQ327716 QAL327687:QAM327716 QKH327687:QKI327716 QUD327687:QUE327716 RDZ327687:REA327716 RNV327687:RNW327716 RXR327687:RXS327716 SHN327687:SHO327716 SRJ327687:SRK327716 TBF327687:TBG327716 TLB327687:TLC327716 TUX327687:TUY327716 UET327687:UEU327716 UOP327687:UOQ327716 UYL327687:UYM327716 VIH327687:VII327716 VSD327687:VSE327716 WBZ327687:WCA327716 WLV327687:WLW327716 WVR327687:WVS327716 J393223:K393252 JF393223:JG393252 TB393223:TC393252 ACX393223:ACY393252 AMT393223:AMU393252 AWP393223:AWQ393252 BGL393223:BGM393252 BQH393223:BQI393252 CAD393223:CAE393252 CJZ393223:CKA393252 CTV393223:CTW393252 DDR393223:DDS393252 DNN393223:DNO393252 DXJ393223:DXK393252 EHF393223:EHG393252 ERB393223:ERC393252 FAX393223:FAY393252 FKT393223:FKU393252 FUP393223:FUQ393252 GEL393223:GEM393252 GOH393223:GOI393252 GYD393223:GYE393252 HHZ393223:HIA393252 HRV393223:HRW393252 IBR393223:IBS393252 ILN393223:ILO393252 IVJ393223:IVK393252 JFF393223:JFG393252 JPB393223:JPC393252 JYX393223:JYY393252 KIT393223:KIU393252 KSP393223:KSQ393252 LCL393223:LCM393252 LMH393223:LMI393252 LWD393223:LWE393252 MFZ393223:MGA393252 MPV393223:MPW393252 MZR393223:MZS393252 NJN393223:NJO393252 NTJ393223:NTK393252 ODF393223:ODG393252 ONB393223:ONC393252 OWX393223:OWY393252 PGT393223:PGU393252 PQP393223:PQQ393252 QAL393223:QAM393252 QKH393223:QKI393252 QUD393223:QUE393252 RDZ393223:REA393252 RNV393223:RNW393252 RXR393223:RXS393252 SHN393223:SHO393252 SRJ393223:SRK393252 TBF393223:TBG393252 TLB393223:TLC393252 TUX393223:TUY393252 UET393223:UEU393252 UOP393223:UOQ393252 UYL393223:UYM393252 VIH393223:VII393252 VSD393223:VSE393252 WBZ393223:WCA393252 WLV393223:WLW393252 WVR393223:WVS393252 J458759:K458788 JF458759:JG458788 TB458759:TC458788 ACX458759:ACY458788 AMT458759:AMU458788 AWP458759:AWQ458788 BGL458759:BGM458788 BQH458759:BQI458788 CAD458759:CAE458788 CJZ458759:CKA458788 CTV458759:CTW458788 DDR458759:DDS458788 DNN458759:DNO458788 DXJ458759:DXK458788 EHF458759:EHG458788 ERB458759:ERC458788 FAX458759:FAY458788 FKT458759:FKU458788 FUP458759:FUQ458788 GEL458759:GEM458788 GOH458759:GOI458788 GYD458759:GYE458788 HHZ458759:HIA458788 HRV458759:HRW458788 IBR458759:IBS458788 ILN458759:ILO458788 IVJ458759:IVK458788 JFF458759:JFG458788 JPB458759:JPC458788 JYX458759:JYY458788 KIT458759:KIU458788 KSP458759:KSQ458788 LCL458759:LCM458788 LMH458759:LMI458788 LWD458759:LWE458788 MFZ458759:MGA458788 MPV458759:MPW458788 MZR458759:MZS458788 NJN458759:NJO458788 NTJ458759:NTK458788 ODF458759:ODG458788 ONB458759:ONC458788 OWX458759:OWY458788 PGT458759:PGU458788 PQP458759:PQQ458788 QAL458759:QAM458788 QKH458759:QKI458788 QUD458759:QUE458788 RDZ458759:REA458788 RNV458759:RNW458788 RXR458759:RXS458788 SHN458759:SHO458788 SRJ458759:SRK458788 TBF458759:TBG458788 TLB458759:TLC458788 TUX458759:TUY458788 UET458759:UEU458788 UOP458759:UOQ458788 UYL458759:UYM458788 VIH458759:VII458788 VSD458759:VSE458788 WBZ458759:WCA458788 WLV458759:WLW458788 WVR458759:WVS458788 J524295:K524324 JF524295:JG524324 TB524295:TC524324 ACX524295:ACY524324 AMT524295:AMU524324 AWP524295:AWQ524324 BGL524295:BGM524324 BQH524295:BQI524324 CAD524295:CAE524324 CJZ524295:CKA524324 CTV524295:CTW524324 DDR524295:DDS524324 DNN524295:DNO524324 DXJ524295:DXK524324 EHF524295:EHG524324 ERB524295:ERC524324 FAX524295:FAY524324 FKT524295:FKU524324 FUP524295:FUQ524324 GEL524295:GEM524324 GOH524295:GOI524324 GYD524295:GYE524324 HHZ524295:HIA524324 HRV524295:HRW524324 IBR524295:IBS524324 ILN524295:ILO524324 IVJ524295:IVK524324 JFF524295:JFG524324 JPB524295:JPC524324 JYX524295:JYY524324 KIT524295:KIU524324 KSP524295:KSQ524324 LCL524295:LCM524324 LMH524295:LMI524324 LWD524295:LWE524324 MFZ524295:MGA524324 MPV524295:MPW524324 MZR524295:MZS524324 NJN524295:NJO524324 NTJ524295:NTK524324 ODF524295:ODG524324 ONB524295:ONC524324 OWX524295:OWY524324 PGT524295:PGU524324 PQP524295:PQQ524324 QAL524295:QAM524324 QKH524295:QKI524324 QUD524295:QUE524324 RDZ524295:REA524324 RNV524295:RNW524324 RXR524295:RXS524324 SHN524295:SHO524324 SRJ524295:SRK524324 TBF524295:TBG524324 TLB524295:TLC524324 TUX524295:TUY524324 UET524295:UEU524324 UOP524295:UOQ524324 UYL524295:UYM524324 VIH524295:VII524324 VSD524295:VSE524324 WBZ524295:WCA524324 WLV524295:WLW524324 WVR524295:WVS524324 J589831:K589860 JF589831:JG589860 TB589831:TC589860 ACX589831:ACY589860 AMT589831:AMU589860 AWP589831:AWQ589860 BGL589831:BGM589860 BQH589831:BQI589860 CAD589831:CAE589860 CJZ589831:CKA589860 CTV589831:CTW589860 DDR589831:DDS589860 DNN589831:DNO589860 DXJ589831:DXK589860 EHF589831:EHG589860 ERB589831:ERC589860 FAX589831:FAY589860 FKT589831:FKU589860 FUP589831:FUQ589860 GEL589831:GEM589860 GOH589831:GOI589860 GYD589831:GYE589860 HHZ589831:HIA589860 HRV589831:HRW589860 IBR589831:IBS589860 ILN589831:ILO589860 IVJ589831:IVK589860 JFF589831:JFG589860 JPB589831:JPC589860 JYX589831:JYY589860 KIT589831:KIU589860 KSP589831:KSQ589860 LCL589831:LCM589860 LMH589831:LMI589860 LWD589831:LWE589860 MFZ589831:MGA589860 MPV589831:MPW589860 MZR589831:MZS589860 NJN589831:NJO589860 NTJ589831:NTK589860 ODF589831:ODG589860 ONB589831:ONC589860 OWX589831:OWY589860 PGT589831:PGU589860 PQP589831:PQQ589860 QAL589831:QAM589860 QKH589831:QKI589860 QUD589831:QUE589860 RDZ589831:REA589860 RNV589831:RNW589860 RXR589831:RXS589860 SHN589831:SHO589860 SRJ589831:SRK589860 TBF589831:TBG589860 TLB589831:TLC589860 TUX589831:TUY589860 UET589831:UEU589860 UOP589831:UOQ589860 UYL589831:UYM589860 VIH589831:VII589860 VSD589831:VSE589860 WBZ589831:WCA589860 WLV589831:WLW589860 WVR589831:WVS589860 J655367:K655396 JF655367:JG655396 TB655367:TC655396 ACX655367:ACY655396 AMT655367:AMU655396 AWP655367:AWQ655396 BGL655367:BGM655396 BQH655367:BQI655396 CAD655367:CAE655396 CJZ655367:CKA655396 CTV655367:CTW655396 DDR655367:DDS655396 DNN655367:DNO655396 DXJ655367:DXK655396 EHF655367:EHG655396 ERB655367:ERC655396 FAX655367:FAY655396 FKT655367:FKU655396 FUP655367:FUQ655396 GEL655367:GEM655396 GOH655367:GOI655396 GYD655367:GYE655396 HHZ655367:HIA655396 HRV655367:HRW655396 IBR655367:IBS655396 ILN655367:ILO655396 IVJ655367:IVK655396 JFF655367:JFG655396 JPB655367:JPC655396 JYX655367:JYY655396 KIT655367:KIU655396 KSP655367:KSQ655396 LCL655367:LCM655396 LMH655367:LMI655396 LWD655367:LWE655396 MFZ655367:MGA655396 MPV655367:MPW655396 MZR655367:MZS655396 NJN655367:NJO655396 NTJ655367:NTK655396 ODF655367:ODG655396 ONB655367:ONC655396 OWX655367:OWY655396 PGT655367:PGU655396 PQP655367:PQQ655396 QAL655367:QAM655396 QKH655367:QKI655396 QUD655367:QUE655396 RDZ655367:REA655396 RNV655367:RNW655396 RXR655367:RXS655396 SHN655367:SHO655396 SRJ655367:SRK655396 TBF655367:TBG655396 TLB655367:TLC655396 TUX655367:TUY655396 UET655367:UEU655396 UOP655367:UOQ655396 UYL655367:UYM655396 VIH655367:VII655396 VSD655367:VSE655396 WBZ655367:WCA655396 WLV655367:WLW655396 WVR655367:WVS655396 J720903:K720932 JF720903:JG720932 TB720903:TC720932 ACX720903:ACY720932 AMT720903:AMU720932 AWP720903:AWQ720932 BGL720903:BGM720932 BQH720903:BQI720932 CAD720903:CAE720932 CJZ720903:CKA720932 CTV720903:CTW720932 DDR720903:DDS720932 DNN720903:DNO720932 DXJ720903:DXK720932 EHF720903:EHG720932 ERB720903:ERC720932 FAX720903:FAY720932 FKT720903:FKU720932 FUP720903:FUQ720932 GEL720903:GEM720932 GOH720903:GOI720932 GYD720903:GYE720932 HHZ720903:HIA720932 HRV720903:HRW720932 IBR720903:IBS720932 ILN720903:ILO720932 IVJ720903:IVK720932 JFF720903:JFG720932 JPB720903:JPC720932 JYX720903:JYY720932 KIT720903:KIU720932 KSP720903:KSQ720932 LCL720903:LCM720932 LMH720903:LMI720932 LWD720903:LWE720932 MFZ720903:MGA720932 MPV720903:MPW720932 MZR720903:MZS720932 NJN720903:NJO720932 NTJ720903:NTK720932 ODF720903:ODG720932 ONB720903:ONC720932 OWX720903:OWY720932 PGT720903:PGU720932 PQP720903:PQQ720932 QAL720903:QAM720932 QKH720903:QKI720932 QUD720903:QUE720932 RDZ720903:REA720932 RNV720903:RNW720932 RXR720903:RXS720932 SHN720903:SHO720932 SRJ720903:SRK720932 TBF720903:TBG720932 TLB720903:TLC720932 TUX720903:TUY720932 UET720903:UEU720932 UOP720903:UOQ720932 UYL720903:UYM720932 VIH720903:VII720932 VSD720903:VSE720932 WBZ720903:WCA720932 WLV720903:WLW720932 WVR720903:WVS720932 J786439:K786468 JF786439:JG786468 TB786439:TC786468 ACX786439:ACY786468 AMT786439:AMU786468 AWP786439:AWQ786468 BGL786439:BGM786468 BQH786439:BQI786468 CAD786439:CAE786468 CJZ786439:CKA786468 CTV786439:CTW786468 DDR786439:DDS786468 DNN786439:DNO786468 DXJ786439:DXK786468 EHF786439:EHG786468 ERB786439:ERC786468 FAX786439:FAY786468 FKT786439:FKU786468 FUP786439:FUQ786468 GEL786439:GEM786468 GOH786439:GOI786468 GYD786439:GYE786468 HHZ786439:HIA786468 HRV786439:HRW786468 IBR786439:IBS786468 ILN786439:ILO786468 IVJ786439:IVK786468 JFF786439:JFG786468 JPB786439:JPC786468 JYX786439:JYY786468 KIT786439:KIU786468 KSP786439:KSQ786468 LCL786439:LCM786468 LMH786439:LMI786468 LWD786439:LWE786468 MFZ786439:MGA786468 MPV786439:MPW786468 MZR786439:MZS786468 NJN786439:NJO786468 NTJ786439:NTK786468 ODF786439:ODG786468 ONB786439:ONC786468 OWX786439:OWY786468 PGT786439:PGU786468 PQP786439:PQQ786468 QAL786439:QAM786468 QKH786439:QKI786468 QUD786439:QUE786468 RDZ786439:REA786468 RNV786439:RNW786468 RXR786439:RXS786468 SHN786439:SHO786468 SRJ786439:SRK786468 TBF786439:TBG786468 TLB786439:TLC786468 TUX786439:TUY786468 UET786439:UEU786468 UOP786439:UOQ786468 UYL786439:UYM786468 VIH786439:VII786468 VSD786439:VSE786468 WBZ786439:WCA786468 WLV786439:WLW786468 WVR786439:WVS786468 J851975:K852004 JF851975:JG852004 TB851975:TC852004 ACX851975:ACY852004 AMT851975:AMU852004 AWP851975:AWQ852004 BGL851975:BGM852004 BQH851975:BQI852004 CAD851975:CAE852004 CJZ851975:CKA852004 CTV851975:CTW852004 DDR851975:DDS852004 DNN851975:DNO852004 DXJ851975:DXK852004 EHF851975:EHG852004 ERB851975:ERC852004 FAX851975:FAY852004 FKT851975:FKU852004 FUP851975:FUQ852004 GEL851975:GEM852004 GOH851975:GOI852004 GYD851975:GYE852004 HHZ851975:HIA852004 HRV851975:HRW852004 IBR851975:IBS852004 ILN851975:ILO852004 IVJ851975:IVK852004 JFF851975:JFG852004 JPB851975:JPC852004 JYX851975:JYY852004 KIT851975:KIU852004 KSP851975:KSQ852004 LCL851975:LCM852004 LMH851975:LMI852004 LWD851975:LWE852004 MFZ851975:MGA852004 MPV851975:MPW852004 MZR851975:MZS852004 NJN851975:NJO852004 NTJ851975:NTK852004 ODF851975:ODG852004 ONB851975:ONC852004 OWX851975:OWY852004 PGT851975:PGU852004 PQP851975:PQQ852004 QAL851975:QAM852004 QKH851975:QKI852004 QUD851975:QUE852004 RDZ851975:REA852004 RNV851975:RNW852004 RXR851975:RXS852004 SHN851975:SHO852004 SRJ851975:SRK852004 TBF851975:TBG852004 TLB851975:TLC852004 TUX851975:TUY852004 UET851975:UEU852004 UOP851975:UOQ852004 UYL851975:UYM852004 VIH851975:VII852004 VSD851975:VSE852004 WBZ851975:WCA852004 WLV851975:WLW852004 WVR851975:WVS852004 J917511:K917540 JF917511:JG917540 TB917511:TC917540 ACX917511:ACY917540 AMT917511:AMU917540 AWP917511:AWQ917540 BGL917511:BGM917540 BQH917511:BQI917540 CAD917511:CAE917540 CJZ917511:CKA917540 CTV917511:CTW917540 DDR917511:DDS917540 DNN917511:DNO917540 DXJ917511:DXK917540 EHF917511:EHG917540 ERB917511:ERC917540 FAX917511:FAY917540 FKT917511:FKU917540 FUP917511:FUQ917540 GEL917511:GEM917540 GOH917511:GOI917540 GYD917511:GYE917540 HHZ917511:HIA917540 HRV917511:HRW917540 IBR917511:IBS917540 ILN917511:ILO917540 IVJ917511:IVK917540 JFF917511:JFG917540 JPB917511:JPC917540 JYX917511:JYY917540 KIT917511:KIU917540 KSP917511:KSQ917540 LCL917511:LCM917540 LMH917511:LMI917540 LWD917511:LWE917540 MFZ917511:MGA917540 MPV917511:MPW917540 MZR917511:MZS917540 NJN917511:NJO917540 NTJ917511:NTK917540 ODF917511:ODG917540 ONB917511:ONC917540 OWX917511:OWY917540 PGT917511:PGU917540 PQP917511:PQQ917540 QAL917511:QAM917540 QKH917511:QKI917540 QUD917511:QUE917540 RDZ917511:REA917540 RNV917511:RNW917540 RXR917511:RXS917540 SHN917511:SHO917540 SRJ917511:SRK917540 TBF917511:TBG917540 TLB917511:TLC917540 TUX917511:TUY917540 UET917511:UEU917540 UOP917511:UOQ917540 UYL917511:UYM917540 VIH917511:VII917540 VSD917511:VSE917540 WBZ917511:WCA917540 WLV917511:WLW917540 WVR917511:WVS917540 J983047:K983076 JF983047:JG983076 TB983047:TC983076 ACX983047:ACY983076 AMT983047:AMU983076 AWP983047:AWQ983076 BGL983047:BGM983076 BQH983047:BQI983076 CAD983047:CAE983076 CJZ983047:CKA983076 CTV983047:CTW983076 DDR983047:DDS983076 DNN983047:DNO983076 DXJ983047:DXK983076 EHF983047:EHG983076 ERB983047:ERC983076 FAX983047:FAY983076 FKT983047:FKU983076 FUP983047:FUQ983076 GEL983047:GEM983076 GOH983047:GOI983076 GYD983047:GYE983076 HHZ983047:HIA983076 HRV983047:HRW983076 IBR983047:IBS983076 ILN983047:ILO983076 IVJ983047:IVK983076 JFF983047:JFG983076 JPB983047:JPC983076 JYX983047:JYY983076 KIT983047:KIU983076 KSP983047:KSQ983076 LCL983047:LCM983076 LMH983047:LMI983076 LWD983047:LWE983076 MFZ983047:MGA983076 MPV983047:MPW983076 MZR983047:MZS983076 NJN983047:NJO983076 NTJ983047:NTK983076 ODF983047:ODG983076 ONB983047:ONC983076 OWX983047:OWY983076 PGT983047:PGU983076 PQP983047:PQQ983076 QAL983047:QAM983076 QKH983047:QKI983076 QUD983047:QUE983076 RDZ983047:REA983076 RNV983047:RNW983076 RXR983047:RXS983076 SHN983047:SHO983076 SRJ983047:SRK983076 TBF983047:TBG983076 TLB983047:TLC983076 TUX983047:TUY983076 UET983047:UEU983076 UOP983047:UOQ983076 UYL983047:UYM983076 VIH983047:VII983076 VSD983047:VSE983076 WBZ983047:WCA983076 WLV983047:WLW983076 WVR983047:WVS983076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74 JG65574 TC65574 ACY65574 AMU65574 AWQ65574 BGM65574 BQI65574 CAE65574 CKA65574 CTW65574 DDS65574 DNO65574 DXK65574 EHG65574 ERC65574 FAY65574 FKU65574 FUQ65574 GEM65574 GOI65574 GYE65574 HIA65574 HRW65574 IBS65574 ILO65574 IVK65574 JFG65574 JPC65574 JYY65574 KIU65574 KSQ65574 LCM65574 LMI65574 LWE65574 MGA65574 MPW65574 MZS65574 NJO65574 NTK65574 ODG65574 ONC65574 OWY65574 PGU65574 PQQ65574 QAM65574 QKI65574 QUE65574 REA65574 RNW65574 RXS65574 SHO65574 SRK65574 TBG65574 TLC65574 TUY65574 UEU65574 UOQ65574 UYM65574 VII65574 VSE65574 WCA65574 WLW65574 WVS65574 K131110 JG131110 TC131110 ACY131110 AMU131110 AWQ131110 BGM131110 BQI131110 CAE131110 CKA131110 CTW131110 DDS131110 DNO131110 DXK131110 EHG131110 ERC131110 FAY131110 FKU131110 FUQ131110 GEM131110 GOI131110 GYE131110 HIA131110 HRW131110 IBS131110 ILO131110 IVK131110 JFG131110 JPC131110 JYY131110 KIU131110 KSQ131110 LCM131110 LMI131110 LWE131110 MGA131110 MPW131110 MZS131110 NJO131110 NTK131110 ODG131110 ONC131110 OWY131110 PGU131110 PQQ131110 QAM131110 QKI131110 QUE131110 REA131110 RNW131110 RXS131110 SHO131110 SRK131110 TBG131110 TLC131110 TUY131110 UEU131110 UOQ131110 UYM131110 VII131110 VSE131110 WCA131110 WLW131110 WVS131110 K196646 JG196646 TC196646 ACY196646 AMU196646 AWQ196646 BGM196646 BQI196646 CAE196646 CKA196646 CTW196646 DDS196646 DNO196646 DXK196646 EHG196646 ERC196646 FAY196646 FKU196646 FUQ196646 GEM196646 GOI196646 GYE196646 HIA196646 HRW196646 IBS196646 ILO196646 IVK196646 JFG196646 JPC196646 JYY196646 KIU196646 KSQ196646 LCM196646 LMI196646 LWE196646 MGA196646 MPW196646 MZS196646 NJO196646 NTK196646 ODG196646 ONC196646 OWY196646 PGU196646 PQQ196646 QAM196646 QKI196646 QUE196646 REA196646 RNW196646 RXS196646 SHO196646 SRK196646 TBG196646 TLC196646 TUY196646 UEU196646 UOQ196646 UYM196646 VII196646 VSE196646 WCA196646 WLW196646 WVS196646 K262182 JG262182 TC262182 ACY262182 AMU262182 AWQ262182 BGM262182 BQI262182 CAE262182 CKA262182 CTW262182 DDS262182 DNO262182 DXK262182 EHG262182 ERC262182 FAY262182 FKU262182 FUQ262182 GEM262182 GOI262182 GYE262182 HIA262182 HRW262182 IBS262182 ILO262182 IVK262182 JFG262182 JPC262182 JYY262182 KIU262182 KSQ262182 LCM262182 LMI262182 LWE262182 MGA262182 MPW262182 MZS262182 NJO262182 NTK262182 ODG262182 ONC262182 OWY262182 PGU262182 PQQ262182 QAM262182 QKI262182 QUE262182 REA262182 RNW262182 RXS262182 SHO262182 SRK262182 TBG262182 TLC262182 TUY262182 UEU262182 UOQ262182 UYM262182 VII262182 VSE262182 WCA262182 WLW262182 WVS262182 K327718 JG327718 TC327718 ACY327718 AMU327718 AWQ327718 BGM327718 BQI327718 CAE327718 CKA327718 CTW327718 DDS327718 DNO327718 DXK327718 EHG327718 ERC327718 FAY327718 FKU327718 FUQ327718 GEM327718 GOI327718 GYE327718 HIA327718 HRW327718 IBS327718 ILO327718 IVK327718 JFG327718 JPC327718 JYY327718 KIU327718 KSQ327718 LCM327718 LMI327718 LWE327718 MGA327718 MPW327718 MZS327718 NJO327718 NTK327718 ODG327718 ONC327718 OWY327718 PGU327718 PQQ327718 QAM327718 QKI327718 QUE327718 REA327718 RNW327718 RXS327718 SHO327718 SRK327718 TBG327718 TLC327718 TUY327718 UEU327718 UOQ327718 UYM327718 VII327718 VSE327718 WCA327718 WLW327718 WVS327718 K393254 JG393254 TC393254 ACY393254 AMU393254 AWQ393254 BGM393254 BQI393254 CAE393254 CKA393254 CTW393254 DDS393254 DNO393254 DXK393254 EHG393254 ERC393254 FAY393254 FKU393254 FUQ393254 GEM393254 GOI393254 GYE393254 HIA393254 HRW393254 IBS393254 ILO393254 IVK393254 JFG393254 JPC393254 JYY393254 KIU393254 KSQ393254 LCM393254 LMI393254 LWE393254 MGA393254 MPW393254 MZS393254 NJO393254 NTK393254 ODG393254 ONC393254 OWY393254 PGU393254 PQQ393254 QAM393254 QKI393254 QUE393254 REA393254 RNW393254 RXS393254 SHO393254 SRK393254 TBG393254 TLC393254 TUY393254 UEU393254 UOQ393254 UYM393254 VII393254 VSE393254 WCA393254 WLW393254 WVS393254 K458790 JG458790 TC458790 ACY458790 AMU458790 AWQ458790 BGM458790 BQI458790 CAE458790 CKA458790 CTW458790 DDS458790 DNO458790 DXK458790 EHG458790 ERC458790 FAY458790 FKU458790 FUQ458790 GEM458790 GOI458790 GYE458790 HIA458790 HRW458790 IBS458790 ILO458790 IVK458790 JFG458790 JPC458790 JYY458790 KIU458790 KSQ458790 LCM458790 LMI458790 LWE458790 MGA458790 MPW458790 MZS458790 NJO458790 NTK458790 ODG458790 ONC458790 OWY458790 PGU458790 PQQ458790 QAM458790 QKI458790 QUE458790 REA458790 RNW458790 RXS458790 SHO458790 SRK458790 TBG458790 TLC458790 TUY458790 UEU458790 UOQ458790 UYM458790 VII458790 VSE458790 WCA458790 WLW458790 WVS458790 K524326 JG524326 TC524326 ACY524326 AMU524326 AWQ524326 BGM524326 BQI524326 CAE524326 CKA524326 CTW524326 DDS524326 DNO524326 DXK524326 EHG524326 ERC524326 FAY524326 FKU524326 FUQ524326 GEM524326 GOI524326 GYE524326 HIA524326 HRW524326 IBS524326 ILO524326 IVK524326 JFG524326 JPC524326 JYY524326 KIU524326 KSQ524326 LCM524326 LMI524326 LWE524326 MGA524326 MPW524326 MZS524326 NJO524326 NTK524326 ODG524326 ONC524326 OWY524326 PGU524326 PQQ524326 QAM524326 QKI524326 QUE524326 REA524326 RNW524326 RXS524326 SHO524326 SRK524326 TBG524326 TLC524326 TUY524326 UEU524326 UOQ524326 UYM524326 VII524326 VSE524326 WCA524326 WLW524326 WVS524326 K589862 JG589862 TC589862 ACY589862 AMU589862 AWQ589862 BGM589862 BQI589862 CAE589862 CKA589862 CTW589862 DDS589862 DNO589862 DXK589862 EHG589862 ERC589862 FAY589862 FKU589862 FUQ589862 GEM589862 GOI589862 GYE589862 HIA589862 HRW589862 IBS589862 ILO589862 IVK589862 JFG589862 JPC589862 JYY589862 KIU589862 KSQ589862 LCM589862 LMI589862 LWE589862 MGA589862 MPW589862 MZS589862 NJO589862 NTK589862 ODG589862 ONC589862 OWY589862 PGU589862 PQQ589862 QAM589862 QKI589862 QUE589862 REA589862 RNW589862 RXS589862 SHO589862 SRK589862 TBG589862 TLC589862 TUY589862 UEU589862 UOQ589862 UYM589862 VII589862 VSE589862 WCA589862 WLW589862 WVS589862 K655398 JG655398 TC655398 ACY655398 AMU655398 AWQ655398 BGM655398 BQI655398 CAE655398 CKA655398 CTW655398 DDS655398 DNO655398 DXK655398 EHG655398 ERC655398 FAY655398 FKU655398 FUQ655398 GEM655398 GOI655398 GYE655398 HIA655398 HRW655398 IBS655398 ILO655398 IVK655398 JFG655398 JPC655398 JYY655398 KIU655398 KSQ655398 LCM655398 LMI655398 LWE655398 MGA655398 MPW655398 MZS655398 NJO655398 NTK655398 ODG655398 ONC655398 OWY655398 PGU655398 PQQ655398 QAM655398 QKI655398 QUE655398 REA655398 RNW655398 RXS655398 SHO655398 SRK655398 TBG655398 TLC655398 TUY655398 UEU655398 UOQ655398 UYM655398 VII655398 VSE655398 WCA655398 WLW655398 WVS655398 K720934 JG720934 TC720934 ACY720934 AMU720934 AWQ720934 BGM720934 BQI720934 CAE720934 CKA720934 CTW720934 DDS720934 DNO720934 DXK720934 EHG720934 ERC720934 FAY720934 FKU720934 FUQ720934 GEM720934 GOI720934 GYE720934 HIA720934 HRW720934 IBS720934 ILO720934 IVK720934 JFG720934 JPC720934 JYY720934 KIU720934 KSQ720934 LCM720934 LMI720934 LWE720934 MGA720934 MPW720934 MZS720934 NJO720934 NTK720934 ODG720934 ONC720934 OWY720934 PGU720934 PQQ720934 QAM720934 QKI720934 QUE720934 REA720934 RNW720934 RXS720934 SHO720934 SRK720934 TBG720934 TLC720934 TUY720934 UEU720934 UOQ720934 UYM720934 VII720934 VSE720934 WCA720934 WLW720934 WVS720934 K786470 JG786470 TC786470 ACY786470 AMU786470 AWQ786470 BGM786470 BQI786470 CAE786470 CKA786470 CTW786470 DDS786470 DNO786470 DXK786470 EHG786470 ERC786470 FAY786470 FKU786470 FUQ786470 GEM786470 GOI786470 GYE786470 HIA786470 HRW786470 IBS786470 ILO786470 IVK786470 JFG786470 JPC786470 JYY786470 KIU786470 KSQ786470 LCM786470 LMI786470 LWE786470 MGA786470 MPW786470 MZS786470 NJO786470 NTK786470 ODG786470 ONC786470 OWY786470 PGU786470 PQQ786470 QAM786470 QKI786470 QUE786470 REA786470 RNW786470 RXS786470 SHO786470 SRK786470 TBG786470 TLC786470 TUY786470 UEU786470 UOQ786470 UYM786470 VII786470 VSE786470 WCA786470 WLW786470 WVS786470 K852006 JG852006 TC852006 ACY852006 AMU852006 AWQ852006 BGM852006 BQI852006 CAE852006 CKA852006 CTW852006 DDS852006 DNO852006 DXK852006 EHG852006 ERC852006 FAY852006 FKU852006 FUQ852006 GEM852006 GOI852006 GYE852006 HIA852006 HRW852006 IBS852006 ILO852006 IVK852006 JFG852006 JPC852006 JYY852006 KIU852006 KSQ852006 LCM852006 LMI852006 LWE852006 MGA852006 MPW852006 MZS852006 NJO852006 NTK852006 ODG852006 ONC852006 OWY852006 PGU852006 PQQ852006 QAM852006 QKI852006 QUE852006 REA852006 RNW852006 RXS852006 SHO852006 SRK852006 TBG852006 TLC852006 TUY852006 UEU852006 UOQ852006 UYM852006 VII852006 VSE852006 WCA852006 WLW852006 WVS852006 K917542 JG917542 TC917542 ACY917542 AMU917542 AWQ917542 BGM917542 BQI917542 CAE917542 CKA917542 CTW917542 DDS917542 DNO917542 DXK917542 EHG917542 ERC917542 FAY917542 FKU917542 FUQ917542 GEM917542 GOI917542 GYE917542 HIA917542 HRW917542 IBS917542 ILO917542 IVK917542 JFG917542 JPC917542 JYY917542 KIU917542 KSQ917542 LCM917542 LMI917542 LWE917542 MGA917542 MPW917542 MZS917542 NJO917542 NTK917542 ODG917542 ONC917542 OWY917542 PGU917542 PQQ917542 QAM917542 QKI917542 QUE917542 REA917542 RNW917542 RXS917542 SHO917542 SRK917542 TBG917542 TLC917542 TUY917542 UEU917542 UOQ917542 UYM917542 VII917542 VSE917542 WCA917542 WLW917542 WVS917542 K983078 JG983078 TC983078 ACY983078 AMU983078 AWQ983078 BGM983078 BQI983078 CAE983078 CKA983078 CTW983078 DDS983078 DNO983078 DXK983078 EHG983078 ERC983078 FAY983078 FKU983078 FUQ983078 GEM983078 GOI983078 GYE983078 HIA983078 HRW983078 IBS983078 ILO983078 IVK983078 JFG983078 JPC983078 JYY983078 KIU983078 KSQ983078 LCM983078 LMI983078 LWE983078 MGA983078 MPW983078 MZS983078 NJO983078 NTK983078 ODG983078 ONC983078 OWY983078 PGU983078 PQQ983078 QAM983078 QKI983078 QUE983078 REA983078 RNW983078 RXS983078 SHO983078 SRK983078 TBG983078 TLC983078 TUY983078 UEU983078 UOQ983078 UYM983078 VII983078 VSE983078 WCA983078 WLW983078 WVS983078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74:J65603 JF65574:JF65603 TB65574:TB65603 ACX65574:ACX65603 AMT65574:AMT65603 AWP65574:AWP65603 BGL65574:BGL65603 BQH65574:BQH65603 CAD65574:CAD65603 CJZ65574:CJZ65603 CTV65574:CTV65603 DDR65574:DDR65603 DNN65574:DNN65603 DXJ65574:DXJ65603 EHF65574:EHF65603 ERB65574:ERB65603 FAX65574:FAX65603 FKT65574:FKT65603 FUP65574:FUP65603 GEL65574:GEL65603 GOH65574:GOH65603 GYD65574:GYD65603 HHZ65574:HHZ65603 HRV65574:HRV65603 IBR65574:IBR65603 ILN65574:ILN65603 IVJ65574:IVJ65603 JFF65574:JFF65603 JPB65574:JPB65603 JYX65574:JYX65603 KIT65574:KIT65603 KSP65574:KSP65603 LCL65574:LCL65603 LMH65574:LMH65603 LWD65574:LWD65603 MFZ65574:MFZ65603 MPV65574:MPV65603 MZR65574:MZR65603 NJN65574:NJN65603 NTJ65574:NTJ65603 ODF65574:ODF65603 ONB65574:ONB65603 OWX65574:OWX65603 PGT65574:PGT65603 PQP65574:PQP65603 QAL65574:QAL65603 QKH65574:QKH65603 QUD65574:QUD65603 RDZ65574:RDZ65603 RNV65574:RNV65603 RXR65574:RXR65603 SHN65574:SHN65603 SRJ65574:SRJ65603 TBF65574:TBF65603 TLB65574:TLB65603 TUX65574:TUX65603 UET65574:UET65603 UOP65574:UOP65603 UYL65574:UYL65603 VIH65574:VIH65603 VSD65574:VSD65603 WBZ65574:WBZ65603 WLV65574:WLV65603 WVR65574:WVR65603 J131110:J131139 JF131110:JF131139 TB131110:TB131139 ACX131110:ACX131139 AMT131110:AMT131139 AWP131110:AWP131139 BGL131110:BGL131139 BQH131110:BQH131139 CAD131110:CAD131139 CJZ131110:CJZ131139 CTV131110:CTV131139 DDR131110:DDR131139 DNN131110:DNN131139 DXJ131110:DXJ131139 EHF131110:EHF131139 ERB131110:ERB131139 FAX131110:FAX131139 FKT131110:FKT131139 FUP131110:FUP131139 GEL131110:GEL131139 GOH131110:GOH131139 GYD131110:GYD131139 HHZ131110:HHZ131139 HRV131110:HRV131139 IBR131110:IBR131139 ILN131110:ILN131139 IVJ131110:IVJ131139 JFF131110:JFF131139 JPB131110:JPB131139 JYX131110:JYX131139 KIT131110:KIT131139 KSP131110:KSP131139 LCL131110:LCL131139 LMH131110:LMH131139 LWD131110:LWD131139 MFZ131110:MFZ131139 MPV131110:MPV131139 MZR131110:MZR131139 NJN131110:NJN131139 NTJ131110:NTJ131139 ODF131110:ODF131139 ONB131110:ONB131139 OWX131110:OWX131139 PGT131110:PGT131139 PQP131110:PQP131139 QAL131110:QAL131139 QKH131110:QKH131139 QUD131110:QUD131139 RDZ131110:RDZ131139 RNV131110:RNV131139 RXR131110:RXR131139 SHN131110:SHN131139 SRJ131110:SRJ131139 TBF131110:TBF131139 TLB131110:TLB131139 TUX131110:TUX131139 UET131110:UET131139 UOP131110:UOP131139 UYL131110:UYL131139 VIH131110:VIH131139 VSD131110:VSD131139 WBZ131110:WBZ131139 WLV131110:WLV131139 WVR131110:WVR131139 J196646:J196675 JF196646:JF196675 TB196646:TB196675 ACX196646:ACX196675 AMT196646:AMT196675 AWP196646:AWP196675 BGL196646:BGL196675 BQH196646:BQH196675 CAD196646:CAD196675 CJZ196646:CJZ196675 CTV196646:CTV196675 DDR196646:DDR196675 DNN196646:DNN196675 DXJ196646:DXJ196675 EHF196646:EHF196675 ERB196646:ERB196675 FAX196646:FAX196675 FKT196646:FKT196675 FUP196646:FUP196675 GEL196646:GEL196675 GOH196646:GOH196675 GYD196646:GYD196675 HHZ196646:HHZ196675 HRV196646:HRV196675 IBR196646:IBR196675 ILN196646:ILN196675 IVJ196646:IVJ196675 JFF196646:JFF196675 JPB196646:JPB196675 JYX196646:JYX196675 KIT196646:KIT196675 KSP196646:KSP196675 LCL196646:LCL196675 LMH196646:LMH196675 LWD196646:LWD196675 MFZ196646:MFZ196675 MPV196646:MPV196675 MZR196646:MZR196675 NJN196646:NJN196675 NTJ196646:NTJ196675 ODF196646:ODF196675 ONB196646:ONB196675 OWX196646:OWX196675 PGT196646:PGT196675 PQP196646:PQP196675 QAL196646:QAL196675 QKH196646:QKH196675 QUD196646:QUD196675 RDZ196646:RDZ196675 RNV196646:RNV196675 RXR196646:RXR196675 SHN196646:SHN196675 SRJ196646:SRJ196675 TBF196646:TBF196675 TLB196646:TLB196675 TUX196646:TUX196675 UET196646:UET196675 UOP196646:UOP196675 UYL196646:UYL196675 VIH196646:VIH196675 VSD196646:VSD196675 WBZ196646:WBZ196675 WLV196646:WLV196675 WVR196646:WVR196675 J262182:J262211 JF262182:JF262211 TB262182:TB262211 ACX262182:ACX262211 AMT262182:AMT262211 AWP262182:AWP262211 BGL262182:BGL262211 BQH262182:BQH262211 CAD262182:CAD262211 CJZ262182:CJZ262211 CTV262182:CTV262211 DDR262182:DDR262211 DNN262182:DNN262211 DXJ262182:DXJ262211 EHF262182:EHF262211 ERB262182:ERB262211 FAX262182:FAX262211 FKT262182:FKT262211 FUP262182:FUP262211 GEL262182:GEL262211 GOH262182:GOH262211 GYD262182:GYD262211 HHZ262182:HHZ262211 HRV262182:HRV262211 IBR262182:IBR262211 ILN262182:ILN262211 IVJ262182:IVJ262211 JFF262182:JFF262211 JPB262182:JPB262211 JYX262182:JYX262211 KIT262182:KIT262211 KSP262182:KSP262211 LCL262182:LCL262211 LMH262182:LMH262211 LWD262182:LWD262211 MFZ262182:MFZ262211 MPV262182:MPV262211 MZR262182:MZR262211 NJN262182:NJN262211 NTJ262182:NTJ262211 ODF262182:ODF262211 ONB262182:ONB262211 OWX262182:OWX262211 PGT262182:PGT262211 PQP262182:PQP262211 QAL262182:QAL262211 QKH262182:QKH262211 QUD262182:QUD262211 RDZ262182:RDZ262211 RNV262182:RNV262211 RXR262182:RXR262211 SHN262182:SHN262211 SRJ262182:SRJ262211 TBF262182:TBF262211 TLB262182:TLB262211 TUX262182:TUX262211 UET262182:UET262211 UOP262182:UOP262211 UYL262182:UYL262211 VIH262182:VIH262211 VSD262182:VSD262211 WBZ262182:WBZ262211 WLV262182:WLV262211 WVR262182:WVR262211 J327718:J327747 JF327718:JF327747 TB327718:TB327747 ACX327718:ACX327747 AMT327718:AMT327747 AWP327718:AWP327747 BGL327718:BGL327747 BQH327718:BQH327747 CAD327718:CAD327747 CJZ327718:CJZ327747 CTV327718:CTV327747 DDR327718:DDR327747 DNN327718:DNN327747 DXJ327718:DXJ327747 EHF327718:EHF327747 ERB327718:ERB327747 FAX327718:FAX327747 FKT327718:FKT327747 FUP327718:FUP327747 GEL327718:GEL327747 GOH327718:GOH327747 GYD327718:GYD327747 HHZ327718:HHZ327747 HRV327718:HRV327747 IBR327718:IBR327747 ILN327718:ILN327747 IVJ327718:IVJ327747 JFF327718:JFF327747 JPB327718:JPB327747 JYX327718:JYX327747 KIT327718:KIT327747 KSP327718:KSP327747 LCL327718:LCL327747 LMH327718:LMH327747 LWD327718:LWD327747 MFZ327718:MFZ327747 MPV327718:MPV327747 MZR327718:MZR327747 NJN327718:NJN327747 NTJ327718:NTJ327747 ODF327718:ODF327747 ONB327718:ONB327747 OWX327718:OWX327747 PGT327718:PGT327747 PQP327718:PQP327747 QAL327718:QAL327747 QKH327718:QKH327747 QUD327718:QUD327747 RDZ327718:RDZ327747 RNV327718:RNV327747 RXR327718:RXR327747 SHN327718:SHN327747 SRJ327718:SRJ327747 TBF327718:TBF327747 TLB327718:TLB327747 TUX327718:TUX327747 UET327718:UET327747 UOP327718:UOP327747 UYL327718:UYL327747 VIH327718:VIH327747 VSD327718:VSD327747 WBZ327718:WBZ327747 WLV327718:WLV327747 WVR327718:WVR327747 J393254:J393283 JF393254:JF393283 TB393254:TB393283 ACX393254:ACX393283 AMT393254:AMT393283 AWP393254:AWP393283 BGL393254:BGL393283 BQH393254:BQH393283 CAD393254:CAD393283 CJZ393254:CJZ393283 CTV393254:CTV393283 DDR393254:DDR393283 DNN393254:DNN393283 DXJ393254:DXJ393283 EHF393254:EHF393283 ERB393254:ERB393283 FAX393254:FAX393283 FKT393254:FKT393283 FUP393254:FUP393283 GEL393254:GEL393283 GOH393254:GOH393283 GYD393254:GYD393283 HHZ393254:HHZ393283 HRV393254:HRV393283 IBR393254:IBR393283 ILN393254:ILN393283 IVJ393254:IVJ393283 JFF393254:JFF393283 JPB393254:JPB393283 JYX393254:JYX393283 KIT393254:KIT393283 KSP393254:KSP393283 LCL393254:LCL393283 LMH393254:LMH393283 LWD393254:LWD393283 MFZ393254:MFZ393283 MPV393254:MPV393283 MZR393254:MZR393283 NJN393254:NJN393283 NTJ393254:NTJ393283 ODF393254:ODF393283 ONB393254:ONB393283 OWX393254:OWX393283 PGT393254:PGT393283 PQP393254:PQP393283 QAL393254:QAL393283 QKH393254:QKH393283 QUD393254:QUD393283 RDZ393254:RDZ393283 RNV393254:RNV393283 RXR393254:RXR393283 SHN393254:SHN393283 SRJ393254:SRJ393283 TBF393254:TBF393283 TLB393254:TLB393283 TUX393254:TUX393283 UET393254:UET393283 UOP393254:UOP393283 UYL393254:UYL393283 VIH393254:VIH393283 VSD393254:VSD393283 WBZ393254:WBZ393283 WLV393254:WLV393283 WVR393254:WVR393283 J458790:J458819 JF458790:JF458819 TB458790:TB458819 ACX458790:ACX458819 AMT458790:AMT458819 AWP458790:AWP458819 BGL458790:BGL458819 BQH458790:BQH458819 CAD458790:CAD458819 CJZ458790:CJZ458819 CTV458790:CTV458819 DDR458790:DDR458819 DNN458790:DNN458819 DXJ458790:DXJ458819 EHF458790:EHF458819 ERB458790:ERB458819 FAX458790:FAX458819 FKT458790:FKT458819 FUP458790:FUP458819 GEL458790:GEL458819 GOH458790:GOH458819 GYD458790:GYD458819 HHZ458790:HHZ458819 HRV458790:HRV458819 IBR458790:IBR458819 ILN458790:ILN458819 IVJ458790:IVJ458819 JFF458790:JFF458819 JPB458790:JPB458819 JYX458790:JYX458819 KIT458790:KIT458819 KSP458790:KSP458819 LCL458790:LCL458819 LMH458790:LMH458819 LWD458790:LWD458819 MFZ458790:MFZ458819 MPV458790:MPV458819 MZR458790:MZR458819 NJN458790:NJN458819 NTJ458790:NTJ458819 ODF458790:ODF458819 ONB458790:ONB458819 OWX458790:OWX458819 PGT458790:PGT458819 PQP458790:PQP458819 QAL458790:QAL458819 QKH458790:QKH458819 QUD458790:QUD458819 RDZ458790:RDZ458819 RNV458790:RNV458819 RXR458790:RXR458819 SHN458790:SHN458819 SRJ458790:SRJ458819 TBF458790:TBF458819 TLB458790:TLB458819 TUX458790:TUX458819 UET458790:UET458819 UOP458790:UOP458819 UYL458790:UYL458819 VIH458790:VIH458819 VSD458790:VSD458819 WBZ458790:WBZ458819 WLV458790:WLV458819 WVR458790:WVR458819 J524326:J524355 JF524326:JF524355 TB524326:TB524355 ACX524326:ACX524355 AMT524326:AMT524355 AWP524326:AWP524355 BGL524326:BGL524355 BQH524326:BQH524355 CAD524326:CAD524355 CJZ524326:CJZ524355 CTV524326:CTV524355 DDR524326:DDR524355 DNN524326:DNN524355 DXJ524326:DXJ524355 EHF524326:EHF524355 ERB524326:ERB524355 FAX524326:FAX524355 FKT524326:FKT524355 FUP524326:FUP524355 GEL524326:GEL524355 GOH524326:GOH524355 GYD524326:GYD524355 HHZ524326:HHZ524355 HRV524326:HRV524355 IBR524326:IBR524355 ILN524326:ILN524355 IVJ524326:IVJ524355 JFF524326:JFF524355 JPB524326:JPB524355 JYX524326:JYX524355 KIT524326:KIT524355 KSP524326:KSP524355 LCL524326:LCL524355 LMH524326:LMH524355 LWD524326:LWD524355 MFZ524326:MFZ524355 MPV524326:MPV524355 MZR524326:MZR524355 NJN524326:NJN524355 NTJ524326:NTJ524355 ODF524326:ODF524355 ONB524326:ONB524355 OWX524326:OWX524355 PGT524326:PGT524355 PQP524326:PQP524355 QAL524326:QAL524355 QKH524326:QKH524355 QUD524326:QUD524355 RDZ524326:RDZ524355 RNV524326:RNV524355 RXR524326:RXR524355 SHN524326:SHN524355 SRJ524326:SRJ524355 TBF524326:TBF524355 TLB524326:TLB524355 TUX524326:TUX524355 UET524326:UET524355 UOP524326:UOP524355 UYL524326:UYL524355 VIH524326:VIH524355 VSD524326:VSD524355 WBZ524326:WBZ524355 WLV524326:WLV524355 WVR524326:WVR524355 J589862:J589891 JF589862:JF589891 TB589862:TB589891 ACX589862:ACX589891 AMT589862:AMT589891 AWP589862:AWP589891 BGL589862:BGL589891 BQH589862:BQH589891 CAD589862:CAD589891 CJZ589862:CJZ589891 CTV589862:CTV589891 DDR589862:DDR589891 DNN589862:DNN589891 DXJ589862:DXJ589891 EHF589862:EHF589891 ERB589862:ERB589891 FAX589862:FAX589891 FKT589862:FKT589891 FUP589862:FUP589891 GEL589862:GEL589891 GOH589862:GOH589891 GYD589862:GYD589891 HHZ589862:HHZ589891 HRV589862:HRV589891 IBR589862:IBR589891 ILN589862:ILN589891 IVJ589862:IVJ589891 JFF589862:JFF589891 JPB589862:JPB589891 JYX589862:JYX589891 KIT589862:KIT589891 KSP589862:KSP589891 LCL589862:LCL589891 LMH589862:LMH589891 LWD589862:LWD589891 MFZ589862:MFZ589891 MPV589862:MPV589891 MZR589862:MZR589891 NJN589862:NJN589891 NTJ589862:NTJ589891 ODF589862:ODF589891 ONB589862:ONB589891 OWX589862:OWX589891 PGT589862:PGT589891 PQP589862:PQP589891 QAL589862:QAL589891 QKH589862:QKH589891 QUD589862:QUD589891 RDZ589862:RDZ589891 RNV589862:RNV589891 RXR589862:RXR589891 SHN589862:SHN589891 SRJ589862:SRJ589891 TBF589862:TBF589891 TLB589862:TLB589891 TUX589862:TUX589891 UET589862:UET589891 UOP589862:UOP589891 UYL589862:UYL589891 VIH589862:VIH589891 VSD589862:VSD589891 WBZ589862:WBZ589891 WLV589862:WLV589891 WVR589862:WVR589891 J655398:J655427 JF655398:JF655427 TB655398:TB655427 ACX655398:ACX655427 AMT655398:AMT655427 AWP655398:AWP655427 BGL655398:BGL655427 BQH655398:BQH655427 CAD655398:CAD655427 CJZ655398:CJZ655427 CTV655398:CTV655427 DDR655398:DDR655427 DNN655398:DNN655427 DXJ655398:DXJ655427 EHF655398:EHF655427 ERB655398:ERB655427 FAX655398:FAX655427 FKT655398:FKT655427 FUP655398:FUP655427 GEL655398:GEL655427 GOH655398:GOH655427 GYD655398:GYD655427 HHZ655398:HHZ655427 HRV655398:HRV655427 IBR655398:IBR655427 ILN655398:ILN655427 IVJ655398:IVJ655427 JFF655398:JFF655427 JPB655398:JPB655427 JYX655398:JYX655427 KIT655398:KIT655427 KSP655398:KSP655427 LCL655398:LCL655427 LMH655398:LMH655427 LWD655398:LWD655427 MFZ655398:MFZ655427 MPV655398:MPV655427 MZR655398:MZR655427 NJN655398:NJN655427 NTJ655398:NTJ655427 ODF655398:ODF655427 ONB655398:ONB655427 OWX655398:OWX655427 PGT655398:PGT655427 PQP655398:PQP655427 QAL655398:QAL655427 QKH655398:QKH655427 QUD655398:QUD655427 RDZ655398:RDZ655427 RNV655398:RNV655427 RXR655398:RXR655427 SHN655398:SHN655427 SRJ655398:SRJ655427 TBF655398:TBF655427 TLB655398:TLB655427 TUX655398:TUX655427 UET655398:UET655427 UOP655398:UOP655427 UYL655398:UYL655427 VIH655398:VIH655427 VSD655398:VSD655427 WBZ655398:WBZ655427 WLV655398:WLV655427 WVR655398:WVR655427 J720934:J720963 JF720934:JF720963 TB720934:TB720963 ACX720934:ACX720963 AMT720934:AMT720963 AWP720934:AWP720963 BGL720934:BGL720963 BQH720934:BQH720963 CAD720934:CAD720963 CJZ720934:CJZ720963 CTV720934:CTV720963 DDR720934:DDR720963 DNN720934:DNN720963 DXJ720934:DXJ720963 EHF720934:EHF720963 ERB720934:ERB720963 FAX720934:FAX720963 FKT720934:FKT720963 FUP720934:FUP720963 GEL720934:GEL720963 GOH720934:GOH720963 GYD720934:GYD720963 HHZ720934:HHZ720963 HRV720934:HRV720963 IBR720934:IBR720963 ILN720934:ILN720963 IVJ720934:IVJ720963 JFF720934:JFF720963 JPB720934:JPB720963 JYX720934:JYX720963 KIT720934:KIT720963 KSP720934:KSP720963 LCL720934:LCL720963 LMH720934:LMH720963 LWD720934:LWD720963 MFZ720934:MFZ720963 MPV720934:MPV720963 MZR720934:MZR720963 NJN720934:NJN720963 NTJ720934:NTJ720963 ODF720934:ODF720963 ONB720934:ONB720963 OWX720934:OWX720963 PGT720934:PGT720963 PQP720934:PQP720963 QAL720934:QAL720963 QKH720934:QKH720963 QUD720934:QUD720963 RDZ720934:RDZ720963 RNV720934:RNV720963 RXR720934:RXR720963 SHN720934:SHN720963 SRJ720934:SRJ720963 TBF720934:TBF720963 TLB720934:TLB720963 TUX720934:TUX720963 UET720934:UET720963 UOP720934:UOP720963 UYL720934:UYL720963 VIH720934:VIH720963 VSD720934:VSD720963 WBZ720934:WBZ720963 WLV720934:WLV720963 WVR720934:WVR720963 J786470:J786499 JF786470:JF786499 TB786470:TB786499 ACX786470:ACX786499 AMT786470:AMT786499 AWP786470:AWP786499 BGL786470:BGL786499 BQH786470:BQH786499 CAD786470:CAD786499 CJZ786470:CJZ786499 CTV786470:CTV786499 DDR786470:DDR786499 DNN786470:DNN786499 DXJ786470:DXJ786499 EHF786470:EHF786499 ERB786470:ERB786499 FAX786470:FAX786499 FKT786470:FKT786499 FUP786470:FUP786499 GEL786470:GEL786499 GOH786470:GOH786499 GYD786470:GYD786499 HHZ786470:HHZ786499 HRV786470:HRV786499 IBR786470:IBR786499 ILN786470:ILN786499 IVJ786470:IVJ786499 JFF786470:JFF786499 JPB786470:JPB786499 JYX786470:JYX786499 KIT786470:KIT786499 KSP786470:KSP786499 LCL786470:LCL786499 LMH786470:LMH786499 LWD786470:LWD786499 MFZ786470:MFZ786499 MPV786470:MPV786499 MZR786470:MZR786499 NJN786470:NJN786499 NTJ786470:NTJ786499 ODF786470:ODF786499 ONB786470:ONB786499 OWX786470:OWX786499 PGT786470:PGT786499 PQP786470:PQP786499 QAL786470:QAL786499 QKH786470:QKH786499 QUD786470:QUD786499 RDZ786470:RDZ786499 RNV786470:RNV786499 RXR786470:RXR786499 SHN786470:SHN786499 SRJ786470:SRJ786499 TBF786470:TBF786499 TLB786470:TLB786499 TUX786470:TUX786499 UET786470:UET786499 UOP786470:UOP786499 UYL786470:UYL786499 VIH786470:VIH786499 VSD786470:VSD786499 WBZ786470:WBZ786499 WLV786470:WLV786499 WVR786470:WVR786499 J852006:J852035 JF852006:JF852035 TB852006:TB852035 ACX852006:ACX852035 AMT852006:AMT852035 AWP852006:AWP852035 BGL852006:BGL852035 BQH852006:BQH852035 CAD852006:CAD852035 CJZ852006:CJZ852035 CTV852006:CTV852035 DDR852006:DDR852035 DNN852006:DNN852035 DXJ852006:DXJ852035 EHF852006:EHF852035 ERB852006:ERB852035 FAX852006:FAX852035 FKT852006:FKT852035 FUP852006:FUP852035 GEL852006:GEL852035 GOH852006:GOH852035 GYD852006:GYD852035 HHZ852006:HHZ852035 HRV852006:HRV852035 IBR852006:IBR852035 ILN852006:ILN852035 IVJ852006:IVJ852035 JFF852006:JFF852035 JPB852006:JPB852035 JYX852006:JYX852035 KIT852006:KIT852035 KSP852006:KSP852035 LCL852006:LCL852035 LMH852006:LMH852035 LWD852006:LWD852035 MFZ852006:MFZ852035 MPV852006:MPV852035 MZR852006:MZR852035 NJN852006:NJN852035 NTJ852006:NTJ852035 ODF852006:ODF852035 ONB852006:ONB852035 OWX852006:OWX852035 PGT852006:PGT852035 PQP852006:PQP852035 QAL852006:QAL852035 QKH852006:QKH852035 QUD852006:QUD852035 RDZ852006:RDZ852035 RNV852006:RNV852035 RXR852006:RXR852035 SHN852006:SHN852035 SRJ852006:SRJ852035 TBF852006:TBF852035 TLB852006:TLB852035 TUX852006:TUX852035 UET852006:UET852035 UOP852006:UOP852035 UYL852006:UYL852035 VIH852006:VIH852035 VSD852006:VSD852035 WBZ852006:WBZ852035 WLV852006:WLV852035 WVR852006:WVR852035 J917542:J917571 JF917542:JF917571 TB917542:TB917571 ACX917542:ACX917571 AMT917542:AMT917571 AWP917542:AWP917571 BGL917542:BGL917571 BQH917542:BQH917571 CAD917542:CAD917571 CJZ917542:CJZ917571 CTV917542:CTV917571 DDR917542:DDR917571 DNN917542:DNN917571 DXJ917542:DXJ917571 EHF917542:EHF917571 ERB917542:ERB917571 FAX917542:FAX917571 FKT917542:FKT917571 FUP917542:FUP917571 GEL917542:GEL917571 GOH917542:GOH917571 GYD917542:GYD917571 HHZ917542:HHZ917571 HRV917542:HRV917571 IBR917542:IBR917571 ILN917542:ILN917571 IVJ917542:IVJ917571 JFF917542:JFF917571 JPB917542:JPB917571 JYX917542:JYX917571 KIT917542:KIT917571 KSP917542:KSP917571 LCL917542:LCL917571 LMH917542:LMH917571 LWD917542:LWD917571 MFZ917542:MFZ917571 MPV917542:MPV917571 MZR917542:MZR917571 NJN917542:NJN917571 NTJ917542:NTJ917571 ODF917542:ODF917571 ONB917542:ONB917571 OWX917542:OWX917571 PGT917542:PGT917571 PQP917542:PQP917571 QAL917542:QAL917571 QKH917542:QKH917571 QUD917542:QUD917571 RDZ917542:RDZ917571 RNV917542:RNV917571 RXR917542:RXR917571 SHN917542:SHN917571 SRJ917542:SRJ917571 TBF917542:TBF917571 TLB917542:TLB917571 TUX917542:TUX917571 UET917542:UET917571 UOP917542:UOP917571 UYL917542:UYL917571 VIH917542:VIH917571 VSD917542:VSD917571 WBZ917542:WBZ917571 WLV917542:WLV917571 WVR917542:WVR917571 J983078:J983107 JF983078:JF983107 TB983078:TB983107 ACX983078:ACX983107 AMT983078:AMT983107 AWP983078:AWP983107 BGL983078:BGL983107 BQH983078:BQH983107 CAD983078:CAD983107 CJZ983078:CJZ983107 CTV983078:CTV983107 DDR983078:DDR983107 DNN983078:DNN983107 DXJ983078:DXJ983107 EHF983078:EHF983107 ERB983078:ERB983107 FAX983078:FAX983107 FKT983078:FKT983107 FUP983078:FUP983107 GEL983078:GEL983107 GOH983078:GOH983107 GYD983078:GYD983107 HHZ983078:HHZ983107 HRV983078:HRV983107 IBR983078:IBR983107 ILN983078:ILN983107 IVJ983078:IVJ983107 JFF983078:JFF983107 JPB983078:JPB983107 JYX983078:JYX983107 KIT983078:KIT983107 KSP983078:KSP983107 LCL983078:LCL983107 LMH983078:LMH983107 LWD983078:LWD983107 MFZ983078:MFZ983107 MPV983078:MPV983107 MZR983078:MZR983107 NJN983078:NJN983107 NTJ983078:NTJ983107 ODF983078:ODF983107 ONB983078:ONB983107 OWX983078:OWX983107 PGT983078:PGT983107 PQP983078:PQP983107 QAL983078:QAL983107 QKH983078:QKH983107 QUD983078:QUD983107 RDZ983078:RDZ983107 RNV983078:RNV983107 RXR983078:RXR983107 SHN983078:SHN983107 SRJ983078:SRJ983107 TBF983078:TBF983107 TLB983078:TLB983107 TUX983078:TUX983107 UET983078:UET983107 UOP983078:UOP983107 UYL983078:UYL983107 VIH983078:VIH983107 VSD983078:VSD983107 WBZ983078:WBZ983107 WLV983078:WLV983107 WVR983078:WVR983107">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05:D65624 IZ65605:IZ65624 SV65605:SV65624 ACR65605:ACR65624 AMN65605:AMN65624 AWJ65605:AWJ65624 BGF65605:BGF65624 BQB65605:BQB65624 BZX65605:BZX65624 CJT65605:CJT65624 CTP65605:CTP65624 DDL65605:DDL65624 DNH65605:DNH65624 DXD65605:DXD65624 EGZ65605:EGZ65624 EQV65605:EQV65624 FAR65605:FAR65624 FKN65605:FKN65624 FUJ65605:FUJ65624 GEF65605:GEF65624 GOB65605:GOB65624 GXX65605:GXX65624 HHT65605:HHT65624 HRP65605:HRP65624 IBL65605:IBL65624 ILH65605:ILH65624 IVD65605:IVD65624 JEZ65605:JEZ65624 JOV65605:JOV65624 JYR65605:JYR65624 KIN65605:KIN65624 KSJ65605:KSJ65624 LCF65605:LCF65624 LMB65605:LMB65624 LVX65605:LVX65624 MFT65605:MFT65624 MPP65605:MPP65624 MZL65605:MZL65624 NJH65605:NJH65624 NTD65605:NTD65624 OCZ65605:OCZ65624 OMV65605:OMV65624 OWR65605:OWR65624 PGN65605:PGN65624 PQJ65605:PQJ65624 QAF65605:QAF65624 QKB65605:QKB65624 QTX65605:QTX65624 RDT65605:RDT65624 RNP65605:RNP65624 RXL65605:RXL65624 SHH65605:SHH65624 SRD65605:SRD65624 TAZ65605:TAZ65624 TKV65605:TKV65624 TUR65605:TUR65624 UEN65605:UEN65624 UOJ65605:UOJ65624 UYF65605:UYF65624 VIB65605:VIB65624 VRX65605:VRX65624 WBT65605:WBT65624 WLP65605:WLP65624 WVL65605:WVL65624 D131141:D131160 IZ131141:IZ131160 SV131141:SV131160 ACR131141:ACR131160 AMN131141:AMN131160 AWJ131141:AWJ131160 BGF131141:BGF131160 BQB131141:BQB131160 BZX131141:BZX131160 CJT131141:CJT131160 CTP131141:CTP131160 DDL131141:DDL131160 DNH131141:DNH131160 DXD131141:DXD131160 EGZ131141:EGZ131160 EQV131141:EQV131160 FAR131141:FAR131160 FKN131141:FKN131160 FUJ131141:FUJ131160 GEF131141:GEF131160 GOB131141:GOB131160 GXX131141:GXX131160 HHT131141:HHT131160 HRP131141:HRP131160 IBL131141:IBL131160 ILH131141:ILH131160 IVD131141:IVD131160 JEZ131141:JEZ131160 JOV131141:JOV131160 JYR131141:JYR131160 KIN131141:KIN131160 KSJ131141:KSJ131160 LCF131141:LCF131160 LMB131141:LMB131160 LVX131141:LVX131160 MFT131141:MFT131160 MPP131141:MPP131160 MZL131141:MZL131160 NJH131141:NJH131160 NTD131141:NTD131160 OCZ131141:OCZ131160 OMV131141:OMV131160 OWR131141:OWR131160 PGN131141:PGN131160 PQJ131141:PQJ131160 QAF131141:QAF131160 QKB131141:QKB131160 QTX131141:QTX131160 RDT131141:RDT131160 RNP131141:RNP131160 RXL131141:RXL131160 SHH131141:SHH131160 SRD131141:SRD131160 TAZ131141:TAZ131160 TKV131141:TKV131160 TUR131141:TUR131160 UEN131141:UEN131160 UOJ131141:UOJ131160 UYF131141:UYF131160 VIB131141:VIB131160 VRX131141:VRX131160 WBT131141:WBT131160 WLP131141:WLP131160 WVL131141:WVL131160 D196677:D196696 IZ196677:IZ196696 SV196677:SV196696 ACR196677:ACR196696 AMN196677:AMN196696 AWJ196677:AWJ196696 BGF196677:BGF196696 BQB196677:BQB196696 BZX196677:BZX196696 CJT196677:CJT196696 CTP196677:CTP196696 DDL196677:DDL196696 DNH196677:DNH196696 DXD196677:DXD196696 EGZ196677:EGZ196696 EQV196677:EQV196696 FAR196677:FAR196696 FKN196677:FKN196696 FUJ196677:FUJ196696 GEF196677:GEF196696 GOB196677:GOB196696 GXX196677:GXX196696 HHT196677:HHT196696 HRP196677:HRP196696 IBL196677:IBL196696 ILH196677:ILH196696 IVD196677:IVD196696 JEZ196677:JEZ196696 JOV196677:JOV196696 JYR196677:JYR196696 KIN196677:KIN196696 KSJ196677:KSJ196696 LCF196677:LCF196696 LMB196677:LMB196696 LVX196677:LVX196696 MFT196677:MFT196696 MPP196677:MPP196696 MZL196677:MZL196696 NJH196677:NJH196696 NTD196677:NTD196696 OCZ196677:OCZ196696 OMV196677:OMV196696 OWR196677:OWR196696 PGN196677:PGN196696 PQJ196677:PQJ196696 QAF196677:QAF196696 QKB196677:QKB196696 QTX196677:QTX196696 RDT196677:RDT196696 RNP196677:RNP196696 RXL196677:RXL196696 SHH196677:SHH196696 SRD196677:SRD196696 TAZ196677:TAZ196696 TKV196677:TKV196696 TUR196677:TUR196696 UEN196677:UEN196696 UOJ196677:UOJ196696 UYF196677:UYF196696 VIB196677:VIB196696 VRX196677:VRX196696 WBT196677:WBT196696 WLP196677:WLP196696 WVL196677:WVL196696 D262213:D262232 IZ262213:IZ262232 SV262213:SV262232 ACR262213:ACR262232 AMN262213:AMN262232 AWJ262213:AWJ262232 BGF262213:BGF262232 BQB262213:BQB262232 BZX262213:BZX262232 CJT262213:CJT262232 CTP262213:CTP262232 DDL262213:DDL262232 DNH262213:DNH262232 DXD262213:DXD262232 EGZ262213:EGZ262232 EQV262213:EQV262232 FAR262213:FAR262232 FKN262213:FKN262232 FUJ262213:FUJ262232 GEF262213:GEF262232 GOB262213:GOB262232 GXX262213:GXX262232 HHT262213:HHT262232 HRP262213:HRP262232 IBL262213:IBL262232 ILH262213:ILH262232 IVD262213:IVD262232 JEZ262213:JEZ262232 JOV262213:JOV262232 JYR262213:JYR262232 KIN262213:KIN262232 KSJ262213:KSJ262232 LCF262213:LCF262232 LMB262213:LMB262232 LVX262213:LVX262232 MFT262213:MFT262232 MPP262213:MPP262232 MZL262213:MZL262232 NJH262213:NJH262232 NTD262213:NTD262232 OCZ262213:OCZ262232 OMV262213:OMV262232 OWR262213:OWR262232 PGN262213:PGN262232 PQJ262213:PQJ262232 QAF262213:QAF262232 QKB262213:QKB262232 QTX262213:QTX262232 RDT262213:RDT262232 RNP262213:RNP262232 RXL262213:RXL262232 SHH262213:SHH262232 SRD262213:SRD262232 TAZ262213:TAZ262232 TKV262213:TKV262232 TUR262213:TUR262232 UEN262213:UEN262232 UOJ262213:UOJ262232 UYF262213:UYF262232 VIB262213:VIB262232 VRX262213:VRX262232 WBT262213:WBT262232 WLP262213:WLP262232 WVL262213:WVL262232 D327749:D327768 IZ327749:IZ327768 SV327749:SV327768 ACR327749:ACR327768 AMN327749:AMN327768 AWJ327749:AWJ327768 BGF327749:BGF327768 BQB327749:BQB327768 BZX327749:BZX327768 CJT327749:CJT327768 CTP327749:CTP327768 DDL327749:DDL327768 DNH327749:DNH327768 DXD327749:DXD327768 EGZ327749:EGZ327768 EQV327749:EQV327768 FAR327749:FAR327768 FKN327749:FKN327768 FUJ327749:FUJ327768 GEF327749:GEF327768 GOB327749:GOB327768 GXX327749:GXX327768 HHT327749:HHT327768 HRP327749:HRP327768 IBL327749:IBL327768 ILH327749:ILH327768 IVD327749:IVD327768 JEZ327749:JEZ327768 JOV327749:JOV327768 JYR327749:JYR327768 KIN327749:KIN327768 KSJ327749:KSJ327768 LCF327749:LCF327768 LMB327749:LMB327768 LVX327749:LVX327768 MFT327749:MFT327768 MPP327749:MPP327768 MZL327749:MZL327768 NJH327749:NJH327768 NTD327749:NTD327768 OCZ327749:OCZ327768 OMV327749:OMV327768 OWR327749:OWR327768 PGN327749:PGN327768 PQJ327749:PQJ327768 QAF327749:QAF327768 QKB327749:QKB327768 QTX327749:QTX327768 RDT327749:RDT327768 RNP327749:RNP327768 RXL327749:RXL327768 SHH327749:SHH327768 SRD327749:SRD327768 TAZ327749:TAZ327768 TKV327749:TKV327768 TUR327749:TUR327768 UEN327749:UEN327768 UOJ327749:UOJ327768 UYF327749:UYF327768 VIB327749:VIB327768 VRX327749:VRX327768 WBT327749:WBT327768 WLP327749:WLP327768 WVL327749:WVL327768 D393285:D393304 IZ393285:IZ393304 SV393285:SV393304 ACR393285:ACR393304 AMN393285:AMN393304 AWJ393285:AWJ393304 BGF393285:BGF393304 BQB393285:BQB393304 BZX393285:BZX393304 CJT393285:CJT393304 CTP393285:CTP393304 DDL393285:DDL393304 DNH393285:DNH393304 DXD393285:DXD393304 EGZ393285:EGZ393304 EQV393285:EQV393304 FAR393285:FAR393304 FKN393285:FKN393304 FUJ393285:FUJ393304 GEF393285:GEF393304 GOB393285:GOB393304 GXX393285:GXX393304 HHT393285:HHT393304 HRP393285:HRP393304 IBL393285:IBL393304 ILH393285:ILH393304 IVD393285:IVD393304 JEZ393285:JEZ393304 JOV393285:JOV393304 JYR393285:JYR393304 KIN393285:KIN393304 KSJ393285:KSJ393304 LCF393285:LCF393304 LMB393285:LMB393304 LVX393285:LVX393304 MFT393285:MFT393304 MPP393285:MPP393304 MZL393285:MZL393304 NJH393285:NJH393304 NTD393285:NTD393304 OCZ393285:OCZ393304 OMV393285:OMV393304 OWR393285:OWR393304 PGN393285:PGN393304 PQJ393285:PQJ393304 QAF393285:QAF393304 QKB393285:QKB393304 QTX393285:QTX393304 RDT393285:RDT393304 RNP393285:RNP393304 RXL393285:RXL393304 SHH393285:SHH393304 SRD393285:SRD393304 TAZ393285:TAZ393304 TKV393285:TKV393304 TUR393285:TUR393304 UEN393285:UEN393304 UOJ393285:UOJ393304 UYF393285:UYF393304 VIB393285:VIB393304 VRX393285:VRX393304 WBT393285:WBT393304 WLP393285:WLP393304 WVL393285:WVL393304 D458821:D458840 IZ458821:IZ458840 SV458821:SV458840 ACR458821:ACR458840 AMN458821:AMN458840 AWJ458821:AWJ458840 BGF458821:BGF458840 BQB458821:BQB458840 BZX458821:BZX458840 CJT458821:CJT458840 CTP458821:CTP458840 DDL458821:DDL458840 DNH458821:DNH458840 DXD458821:DXD458840 EGZ458821:EGZ458840 EQV458821:EQV458840 FAR458821:FAR458840 FKN458821:FKN458840 FUJ458821:FUJ458840 GEF458821:GEF458840 GOB458821:GOB458840 GXX458821:GXX458840 HHT458821:HHT458840 HRP458821:HRP458840 IBL458821:IBL458840 ILH458821:ILH458840 IVD458821:IVD458840 JEZ458821:JEZ458840 JOV458821:JOV458840 JYR458821:JYR458840 KIN458821:KIN458840 KSJ458821:KSJ458840 LCF458821:LCF458840 LMB458821:LMB458840 LVX458821:LVX458840 MFT458821:MFT458840 MPP458821:MPP458840 MZL458821:MZL458840 NJH458821:NJH458840 NTD458821:NTD458840 OCZ458821:OCZ458840 OMV458821:OMV458840 OWR458821:OWR458840 PGN458821:PGN458840 PQJ458821:PQJ458840 QAF458821:QAF458840 QKB458821:QKB458840 QTX458821:QTX458840 RDT458821:RDT458840 RNP458821:RNP458840 RXL458821:RXL458840 SHH458821:SHH458840 SRD458821:SRD458840 TAZ458821:TAZ458840 TKV458821:TKV458840 TUR458821:TUR458840 UEN458821:UEN458840 UOJ458821:UOJ458840 UYF458821:UYF458840 VIB458821:VIB458840 VRX458821:VRX458840 WBT458821:WBT458840 WLP458821:WLP458840 WVL458821:WVL458840 D524357:D524376 IZ524357:IZ524376 SV524357:SV524376 ACR524357:ACR524376 AMN524357:AMN524376 AWJ524357:AWJ524376 BGF524357:BGF524376 BQB524357:BQB524376 BZX524357:BZX524376 CJT524357:CJT524376 CTP524357:CTP524376 DDL524357:DDL524376 DNH524357:DNH524376 DXD524357:DXD524376 EGZ524357:EGZ524376 EQV524357:EQV524376 FAR524357:FAR524376 FKN524357:FKN524376 FUJ524357:FUJ524376 GEF524357:GEF524376 GOB524357:GOB524376 GXX524357:GXX524376 HHT524357:HHT524376 HRP524357:HRP524376 IBL524357:IBL524376 ILH524357:ILH524376 IVD524357:IVD524376 JEZ524357:JEZ524376 JOV524357:JOV524376 JYR524357:JYR524376 KIN524357:KIN524376 KSJ524357:KSJ524376 LCF524357:LCF524376 LMB524357:LMB524376 LVX524357:LVX524376 MFT524357:MFT524376 MPP524357:MPP524376 MZL524357:MZL524376 NJH524357:NJH524376 NTD524357:NTD524376 OCZ524357:OCZ524376 OMV524357:OMV524376 OWR524357:OWR524376 PGN524357:PGN524376 PQJ524357:PQJ524376 QAF524357:QAF524376 QKB524357:QKB524376 QTX524357:QTX524376 RDT524357:RDT524376 RNP524357:RNP524376 RXL524357:RXL524376 SHH524357:SHH524376 SRD524357:SRD524376 TAZ524357:TAZ524376 TKV524357:TKV524376 TUR524357:TUR524376 UEN524357:UEN524376 UOJ524357:UOJ524376 UYF524357:UYF524376 VIB524357:VIB524376 VRX524357:VRX524376 WBT524357:WBT524376 WLP524357:WLP524376 WVL524357:WVL524376 D589893:D589912 IZ589893:IZ589912 SV589893:SV589912 ACR589893:ACR589912 AMN589893:AMN589912 AWJ589893:AWJ589912 BGF589893:BGF589912 BQB589893:BQB589912 BZX589893:BZX589912 CJT589893:CJT589912 CTP589893:CTP589912 DDL589893:DDL589912 DNH589893:DNH589912 DXD589893:DXD589912 EGZ589893:EGZ589912 EQV589893:EQV589912 FAR589893:FAR589912 FKN589893:FKN589912 FUJ589893:FUJ589912 GEF589893:GEF589912 GOB589893:GOB589912 GXX589893:GXX589912 HHT589893:HHT589912 HRP589893:HRP589912 IBL589893:IBL589912 ILH589893:ILH589912 IVD589893:IVD589912 JEZ589893:JEZ589912 JOV589893:JOV589912 JYR589893:JYR589912 KIN589893:KIN589912 KSJ589893:KSJ589912 LCF589893:LCF589912 LMB589893:LMB589912 LVX589893:LVX589912 MFT589893:MFT589912 MPP589893:MPP589912 MZL589893:MZL589912 NJH589893:NJH589912 NTD589893:NTD589912 OCZ589893:OCZ589912 OMV589893:OMV589912 OWR589893:OWR589912 PGN589893:PGN589912 PQJ589893:PQJ589912 QAF589893:QAF589912 QKB589893:QKB589912 QTX589893:QTX589912 RDT589893:RDT589912 RNP589893:RNP589912 RXL589893:RXL589912 SHH589893:SHH589912 SRD589893:SRD589912 TAZ589893:TAZ589912 TKV589893:TKV589912 TUR589893:TUR589912 UEN589893:UEN589912 UOJ589893:UOJ589912 UYF589893:UYF589912 VIB589893:VIB589912 VRX589893:VRX589912 WBT589893:WBT589912 WLP589893:WLP589912 WVL589893:WVL589912 D655429:D655448 IZ655429:IZ655448 SV655429:SV655448 ACR655429:ACR655448 AMN655429:AMN655448 AWJ655429:AWJ655448 BGF655429:BGF655448 BQB655429:BQB655448 BZX655429:BZX655448 CJT655429:CJT655448 CTP655429:CTP655448 DDL655429:DDL655448 DNH655429:DNH655448 DXD655429:DXD655448 EGZ655429:EGZ655448 EQV655429:EQV655448 FAR655429:FAR655448 FKN655429:FKN655448 FUJ655429:FUJ655448 GEF655429:GEF655448 GOB655429:GOB655448 GXX655429:GXX655448 HHT655429:HHT655448 HRP655429:HRP655448 IBL655429:IBL655448 ILH655429:ILH655448 IVD655429:IVD655448 JEZ655429:JEZ655448 JOV655429:JOV655448 JYR655429:JYR655448 KIN655429:KIN655448 KSJ655429:KSJ655448 LCF655429:LCF655448 LMB655429:LMB655448 LVX655429:LVX655448 MFT655429:MFT655448 MPP655429:MPP655448 MZL655429:MZL655448 NJH655429:NJH655448 NTD655429:NTD655448 OCZ655429:OCZ655448 OMV655429:OMV655448 OWR655429:OWR655448 PGN655429:PGN655448 PQJ655429:PQJ655448 QAF655429:QAF655448 QKB655429:QKB655448 QTX655429:QTX655448 RDT655429:RDT655448 RNP655429:RNP655448 RXL655429:RXL655448 SHH655429:SHH655448 SRD655429:SRD655448 TAZ655429:TAZ655448 TKV655429:TKV655448 TUR655429:TUR655448 UEN655429:UEN655448 UOJ655429:UOJ655448 UYF655429:UYF655448 VIB655429:VIB655448 VRX655429:VRX655448 WBT655429:WBT655448 WLP655429:WLP655448 WVL655429:WVL655448 D720965:D720984 IZ720965:IZ720984 SV720965:SV720984 ACR720965:ACR720984 AMN720965:AMN720984 AWJ720965:AWJ720984 BGF720965:BGF720984 BQB720965:BQB720984 BZX720965:BZX720984 CJT720965:CJT720984 CTP720965:CTP720984 DDL720965:DDL720984 DNH720965:DNH720984 DXD720965:DXD720984 EGZ720965:EGZ720984 EQV720965:EQV720984 FAR720965:FAR720984 FKN720965:FKN720984 FUJ720965:FUJ720984 GEF720965:GEF720984 GOB720965:GOB720984 GXX720965:GXX720984 HHT720965:HHT720984 HRP720965:HRP720984 IBL720965:IBL720984 ILH720965:ILH720984 IVD720965:IVD720984 JEZ720965:JEZ720984 JOV720965:JOV720984 JYR720965:JYR720984 KIN720965:KIN720984 KSJ720965:KSJ720984 LCF720965:LCF720984 LMB720965:LMB720984 LVX720965:LVX720984 MFT720965:MFT720984 MPP720965:MPP720984 MZL720965:MZL720984 NJH720965:NJH720984 NTD720965:NTD720984 OCZ720965:OCZ720984 OMV720965:OMV720984 OWR720965:OWR720984 PGN720965:PGN720984 PQJ720965:PQJ720984 QAF720965:QAF720984 QKB720965:QKB720984 QTX720965:QTX720984 RDT720965:RDT720984 RNP720965:RNP720984 RXL720965:RXL720984 SHH720965:SHH720984 SRD720965:SRD720984 TAZ720965:TAZ720984 TKV720965:TKV720984 TUR720965:TUR720984 UEN720965:UEN720984 UOJ720965:UOJ720984 UYF720965:UYF720984 VIB720965:VIB720984 VRX720965:VRX720984 WBT720965:WBT720984 WLP720965:WLP720984 WVL720965:WVL720984 D786501:D786520 IZ786501:IZ786520 SV786501:SV786520 ACR786501:ACR786520 AMN786501:AMN786520 AWJ786501:AWJ786520 BGF786501:BGF786520 BQB786501:BQB786520 BZX786501:BZX786520 CJT786501:CJT786520 CTP786501:CTP786520 DDL786501:DDL786520 DNH786501:DNH786520 DXD786501:DXD786520 EGZ786501:EGZ786520 EQV786501:EQV786520 FAR786501:FAR786520 FKN786501:FKN786520 FUJ786501:FUJ786520 GEF786501:GEF786520 GOB786501:GOB786520 GXX786501:GXX786520 HHT786501:HHT786520 HRP786501:HRP786520 IBL786501:IBL786520 ILH786501:ILH786520 IVD786501:IVD786520 JEZ786501:JEZ786520 JOV786501:JOV786520 JYR786501:JYR786520 KIN786501:KIN786520 KSJ786501:KSJ786520 LCF786501:LCF786520 LMB786501:LMB786520 LVX786501:LVX786520 MFT786501:MFT786520 MPP786501:MPP786520 MZL786501:MZL786520 NJH786501:NJH786520 NTD786501:NTD786520 OCZ786501:OCZ786520 OMV786501:OMV786520 OWR786501:OWR786520 PGN786501:PGN786520 PQJ786501:PQJ786520 QAF786501:QAF786520 QKB786501:QKB786520 QTX786501:QTX786520 RDT786501:RDT786520 RNP786501:RNP786520 RXL786501:RXL786520 SHH786501:SHH786520 SRD786501:SRD786520 TAZ786501:TAZ786520 TKV786501:TKV786520 TUR786501:TUR786520 UEN786501:UEN786520 UOJ786501:UOJ786520 UYF786501:UYF786520 VIB786501:VIB786520 VRX786501:VRX786520 WBT786501:WBT786520 WLP786501:WLP786520 WVL786501:WVL786520 D852037:D852056 IZ852037:IZ852056 SV852037:SV852056 ACR852037:ACR852056 AMN852037:AMN852056 AWJ852037:AWJ852056 BGF852037:BGF852056 BQB852037:BQB852056 BZX852037:BZX852056 CJT852037:CJT852056 CTP852037:CTP852056 DDL852037:DDL852056 DNH852037:DNH852056 DXD852037:DXD852056 EGZ852037:EGZ852056 EQV852037:EQV852056 FAR852037:FAR852056 FKN852037:FKN852056 FUJ852037:FUJ852056 GEF852037:GEF852056 GOB852037:GOB852056 GXX852037:GXX852056 HHT852037:HHT852056 HRP852037:HRP852056 IBL852037:IBL852056 ILH852037:ILH852056 IVD852037:IVD852056 JEZ852037:JEZ852056 JOV852037:JOV852056 JYR852037:JYR852056 KIN852037:KIN852056 KSJ852037:KSJ852056 LCF852037:LCF852056 LMB852037:LMB852056 LVX852037:LVX852056 MFT852037:MFT852056 MPP852037:MPP852056 MZL852037:MZL852056 NJH852037:NJH852056 NTD852037:NTD852056 OCZ852037:OCZ852056 OMV852037:OMV852056 OWR852037:OWR852056 PGN852037:PGN852056 PQJ852037:PQJ852056 QAF852037:QAF852056 QKB852037:QKB852056 QTX852037:QTX852056 RDT852037:RDT852056 RNP852037:RNP852056 RXL852037:RXL852056 SHH852037:SHH852056 SRD852037:SRD852056 TAZ852037:TAZ852056 TKV852037:TKV852056 TUR852037:TUR852056 UEN852037:UEN852056 UOJ852037:UOJ852056 UYF852037:UYF852056 VIB852037:VIB852056 VRX852037:VRX852056 WBT852037:WBT852056 WLP852037:WLP852056 WVL852037:WVL852056 D917573:D917592 IZ917573:IZ917592 SV917573:SV917592 ACR917573:ACR917592 AMN917573:AMN917592 AWJ917573:AWJ917592 BGF917573:BGF917592 BQB917573:BQB917592 BZX917573:BZX917592 CJT917573:CJT917592 CTP917573:CTP917592 DDL917573:DDL917592 DNH917573:DNH917592 DXD917573:DXD917592 EGZ917573:EGZ917592 EQV917573:EQV917592 FAR917573:FAR917592 FKN917573:FKN917592 FUJ917573:FUJ917592 GEF917573:GEF917592 GOB917573:GOB917592 GXX917573:GXX917592 HHT917573:HHT917592 HRP917573:HRP917592 IBL917573:IBL917592 ILH917573:ILH917592 IVD917573:IVD917592 JEZ917573:JEZ917592 JOV917573:JOV917592 JYR917573:JYR917592 KIN917573:KIN917592 KSJ917573:KSJ917592 LCF917573:LCF917592 LMB917573:LMB917592 LVX917573:LVX917592 MFT917573:MFT917592 MPP917573:MPP917592 MZL917573:MZL917592 NJH917573:NJH917592 NTD917573:NTD917592 OCZ917573:OCZ917592 OMV917573:OMV917592 OWR917573:OWR917592 PGN917573:PGN917592 PQJ917573:PQJ917592 QAF917573:QAF917592 QKB917573:QKB917592 QTX917573:QTX917592 RDT917573:RDT917592 RNP917573:RNP917592 RXL917573:RXL917592 SHH917573:SHH917592 SRD917573:SRD917592 TAZ917573:TAZ917592 TKV917573:TKV917592 TUR917573:TUR917592 UEN917573:UEN917592 UOJ917573:UOJ917592 UYF917573:UYF917592 VIB917573:VIB917592 VRX917573:VRX917592 WBT917573:WBT917592 WLP917573:WLP917592 WVL917573:WVL917592 D983109:D983128 IZ983109:IZ983128 SV983109:SV983128 ACR983109:ACR983128 AMN983109:AMN983128 AWJ983109:AWJ983128 BGF983109:BGF983128 BQB983109:BQB983128 BZX983109:BZX983128 CJT983109:CJT983128 CTP983109:CTP983128 DDL983109:DDL983128 DNH983109:DNH983128 DXD983109:DXD983128 EGZ983109:EGZ983128 EQV983109:EQV983128 FAR983109:FAR983128 FKN983109:FKN983128 FUJ983109:FUJ983128 GEF983109:GEF983128 GOB983109:GOB983128 GXX983109:GXX983128 HHT983109:HHT983128 HRP983109:HRP983128 IBL983109:IBL983128 ILH983109:ILH983128 IVD983109:IVD983128 JEZ983109:JEZ983128 JOV983109:JOV983128 JYR983109:JYR983128 KIN983109:KIN983128 KSJ983109:KSJ983128 LCF983109:LCF983128 LMB983109:LMB983128 LVX983109:LVX983128 MFT983109:MFT983128 MPP983109:MPP983128 MZL983109:MZL983128 NJH983109:NJH983128 NTD983109:NTD983128 OCZ983109:OCZ983128 OMV983109:OMV983128 OWR983109:OWR983128 PGN983109:PGN983128 PQJ983109:PQJ983128 QAF983109:QAF983128 QKB983109:QKB983128 QTX983109:QTX983128 RDT983109:RDT983128 RNP983109:RNP983128 RXL983109:RXL983128 SHH983109:SHH983128 SRD983109:SRD983128 TAZ983109:TAZ983128 TKV983109:TKV983128 TUR983109:TUR983128 UEN983109:UEN983128 UOJ983109:UOJ983128 UYF983109:UYF983128 VIB983109:VIB983128 VRX983109:VRX983128 WBT983109:WBT983128 WLP983109:WLP983128 WVL983109:WVL983128">
      <formula1>$A$160</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sqref="A1:XFD1048576"/>
    </sheetView>
  </sheetViews>
  <sheetFormatPr defaultRowHeight="15.75"/>
  <cols>
    <col min="1" max="1" width="9.140625" style="32"/>
    <col min="2" max="5" width="9.140625" style="32" customWidth="1"/>
    <col min="6" max="7" width="9.140625" style="32"/>
    <col min="8" max="8" width="85.85546875" style="32" customWidth="1"/>
    <col min="9" max="9" width="22.5703125" style="32" bestFit="1" customWidth="1"/>
    <col min="10" max="10" width="18.5703125" style="32" bestFit="1" customWidth="1"/>
    <col min="11" max="257" width="9.140625" style="32"/>
    <col min="258" max="261" width="9.140625" style="32" customWidth="1"/>
    <col min="262" max="263" width="9.140625" style="32"/>
    <col min="264" max="264" width="85.85546875" style="32" customWidth="1"/>
    <col min="265" max="265" width="22.5703125" style="32" bestFit="1" customWidth="1"/>
    <col min="266" max="266" width="18.5703125" style="32" bestFit="1" customWidth="1"/>
    <col min="267" max="513" width="9.140625" style="32"/>
    <col min="514" max="517" width="9.140625" style="32" customWidth="1"/>
    <col min="518" max="519" width="9.140625" style="32"/>
    <col min="520" max="520" width="85.85546875" style="32" customWidth="1"/>
    <col min="521" max="521" width="22.5703125" style="32" bestFit="1" customWidth="1"/>
    <col min="522" max="522" width="18.5703125" style="32" bestFit="1" customWidth="1"/>
    <col min="523" max="769" width="9.140625" style="32"/>
    <col min="770" max="773" width="9.140625" style="32" customWidth="1"/>
    <col min="774" max="775" width="9.140625" style="32"/>
    <col min="776" max="776" width="85.85546875" style="32" customWidth="1"/>
    <col min="777" max="777" width="22.5703125" style="32" bestFit="1" customWidth="1"/>
    <col min="778" max="778" width="18.5703125" style="32" bestFit="1" customWidth="1"/>
    <col min="779" max="1025" width="9.140625" style="32"/>
    <col min="1026" max="1029" width="9.140625" style="32" customWidth="1"/>
    <col min="1030" max="1031" width="9.140625" style="32"/>
    <col min="1032" max="1032" width="85.85546875" style="32" customWidth="1"/>
    <col min="1033" max="1033" width="22.5703125" style="32" bestFit="1" customWidth="1"/>
    <col min="1034" max="1034" width="18.5703125" style="32" bestFit="1" customWidth="1"/>
    <col min="1035" max="1281" width="9.140625" style="32"/>
    <col min="1282" max="1285" width="9.140625" style="32" customWidth="1"/>
    <col min="1286" max="1287" width="9.140625" style="32"/>
    <col min="1288" max="1288" width="85.85546875" style="32" customWidth="1"/>
    <col min="1289" max="1289" width="22.5703125" style="32" bestFit="1" customWidth="1"/>
    <col min="1290" max="1290" width="18.5703125" style="32" bestFit="1" customWidth="1"/>
    <col min="1291" max="1537" width="9.140625" style="32"/>
    <col min="1538" max="1541" width="9.140625" style="32" customWidth="1"/>
    <col min="1542" max="1543" width="9.140625" style="32"/>
    <col min="1544" max="1544" width="85.85546875" style="32" customWidth="1"/>
    <col min="1545" max="1545" width="22.5703125" style="32" bestFit="1" customWidth="1"/>
    <col min="1546" max="1546" width="18.5703125" style="32" bestFit="1" customWidth="1"/>
    <col min="1547" max="1793" width="9.140625" style="32"/>
    <col min="1794" max="1797" width="9.140625" style="32" customWidth="1"/>
    <col min="1798" max="1799" width="9.140625" style="32"/>
    <col min="1800" max="1800" width="85.85546875" style="32" customWidth="1"/>
    <col min="1801" max="1801" width="22.5703125" style="32" bestFit="1" customWidth="1"/>
    <col min="1802" max="1802" width="18.5703125" style="32" bestFit="1" customWidth="1"/>
    <col min="1803" max="2049" width="9.140625" style="32"/>
    <col min="2050" max="2053" width="9.140625" style="32" customWidth="1"/>
    <col min="2054" max="2055" width="9.140625" style="32"/>
    <col min="2056" max="2056" width="85.85546875" style="32" customWidth="1"/>
    <col min="2057" max="2057" width="22.5703125" style="32" bestFit="1" customWidth="1"/>
    <col min="2058" max="2058" width="18.5703125" style="32" bestFit="1" customWidth="1"/>
    <col min="2059" max="2305" width="9.140625" style="32"/>
    <col min="2306" max="2309" width="9.140625" style="32" customWidth="1"/>
    <col min="2310" max="2311" width="9.140625" style="32"/>
    <col min="2312" max="2312" width="85.85546875" style="32" customWidth="1"/>
    <col min="2313" max="2313" width="22.5703125" style="32" bestFit="1" customWidth="1"/>
    <col min="2314" max="2314" width="18.5703125" style="32" bestFit="1" customWidth="1"/>
    <col min="2315" max="2561" width="9.140625" style="32"/>
    <col min="2562" max="2565" width="9.140625" style="32" customWidth="1"/>
    <col min="2566" max="2567" width="9.140625" style="32"/>
    <col min="2568" max="2568" width="85.85546875" style="32" customWidth="1"/>
    <col min="2569" max="2569" width="22.5703125" style="32" bestFit="1" customWidth="1"/>
    <col min="2570" max="2570" width="18.5703125" style="32" bestFit="1" customWidth="1"/>
    <col min="2571" max="2817" width="9.140625" style="32"/>
    <col min="2818" max="2821" width="9.140625" style="32" customWidth="1"/>
    <col min="2822" max="2823" width="9.140625" style="32"/>
    <col min="2824" max="2824" width="85.85546875" style="32" customWidth="1"/>
    <col min="2825" max="2825" width="22.5703125" style="32" bestFit="1" customWidth="1"/>
    <col min="2826" max="2826" width="18.5703125" style="32" bestFit="1" customWidth="1"/>
    <col min="2827" max="3073" width="9.140625" style="32"/>
    <col min="3074" max="3077" width="9.140625" style="32" customWidth="1"/>
    <col min="3078" max="3079" width="9.140625" style="32"/>
    <col min="3080" max="3080" width="85.85546875" style="32" customWidth="1"/>
    <col min="3081" max="3081" width="22.5703125" style="32" bestFit="1" customWidth="1"/>
    <col min="3082" max="3082" width="18.5703125" style="32" bestFit="1" customWidth="1"/>
    <col min="3083" max="3329" width="9.140625" style="32"/>
    <col min="3330" max="3333" width="9.140625" style="32" customWidth="1"/>
    <col min="3334" max="3335" width="9.140625" style="32"/>
    <col min="3336" max="3336" width="85.85546875" style="32" customWidth="1"/>
    <col min="3337" max="3337" width="22.5703125" style="32" bestFit="1" customWidth="1"/>
    <col min="3338" max="3338" width="18.5703125" style="32" bestFit="1" customWidth="1"/>
    <col min="3339" max="3585" width="9.140625" style="32"/>
    <col min="3586" max="3589" width="9.140625" style="32" customWidth="1"/>
    <col min="3590" max="3591" width="9.140625" style="32"/>
    <col min="3592" max="3592" width="85.85546875" style="32" customWidth="1"/>
    <col min="3593" max="3593" width="22.5703125" style="32" bestFit="1" customWidth="1"/>
    <col min="3594" max="3594" width="18.5703125" style="32" bestFit="1" customWidth="1"/>
    <col min="3595" max="3841" width="9.140625" style="32"/>
    <col min="3842" max="3845" width="9.140625" style="32" customWidth="1"/>
    <col min="3846" max="3847" width="9.140625" style="32"/>
    <col min="3848" max="3848" width="85.85546875" style="32" customWidth="1"/>
    <col min="3849" max="3849" width="22.5703125" style="32" bestFit="1" customWidth="1"/>
    <col min="3850" max="3850" width="18.5703125" style="32" bestFit="1" customWidth="1"/>
    <col min="3851" max="4097" width="9.140625" style="32"/>
    <col min="4098" max="4101" width="9.140625" style="32" customWidth="1"/>
    <col min="4102" max="4103" width="9.140625" style="32"/>
    <col min="4104" max="4104" width="85.85546875" style="32" customWidth="1"/>
    <col min="4105" max="4105" width="22.5703125" style="32" bestFit="1" customWidth="1"/>
    <col min="4106" max="4106" width="18.5703125" style="32" bestFit="1" customWidth="1"/>
    <col min="4107" max="4353" width="9.140625" style="32"/>
    <col min="4354" max="4357" width="9.140625" style="32" customWidth="1"/>
    <col min="4358" max="4359" width="9.140625" style="32"/>
    <col min="4360" max="4360" width="85.85546875" style="32" customWidth="1"/>
    <col min="4361" max="4361" width="22.5703125" style="32" bestFit="1" customWidth="1"/>
    <col min="4362" max="4362" width="18.5703125" style="32" bestFit="1" customWidth="1"/>
    <col min="4363" max="4609" width="9.140625" style="32"/>
    <col min="4610" max="4613" width="9.140625" style="32" customWidth="1"/>
    <col min="4614" max="4615" width="9.140625" style="32"/>
    <col min="4616" max="4616" width="85.85546875" style="32" customWidth="1"/>
    <col min="4617" max="4617" width="22.5703125" style="32" bestFit="1" customWidth="1"/>
    <col min="4618" max="4618" width="18.5703125" style="32" bestFit="1" customWidth="1"/>
    <col min="4619" max="4865" width="9.140625" style="32"/>
    <col min="4866" max="4869" width="9.140625" style="32" customWidth="1"/>
    <col min="4870" max="4871" width="9.140625" style="32"/>
    <col min="4872" max="4872" width="85.85546875" style="32" customWidth="1"/>
    <col min="4873" max="4873" width="22.5703125" style="32" bestFit="1" customWidth="1"/>
    <col min="4874" max="4874" width="18.5703125" style="32" bestFit="1" customWidth="1"/>
    <col min="4875" max="5121" width="9.140625" style="32"/>
    <col min="5122" max="5125" width="9.140625" style="32" customWidth="1"/>
    <col min="5126" max="5127" width="9.140625" style="32"/>
    <col min="5128" max="5128" width="85.85546875" style="32" customWidth="1"/>
    <col min="5129" max="5129" width="22.5703125" style="32" bestFit="1" customWidth="1"/>
    <col min="5130" max="5130" width="18.5703125" style="32" bestFit="1" customWidth="1"/>
    <col min="5131" max="5377" width="9.140625" style="32"/>
    <col min="5378" max="5381" width="9.140625" style="32" customWidth="1"/>
    <col min="5382" max="5383" width="9.140625" style="32"/>
    <col min="5384" max="5384" width="85.85546875" style="32" customWidth="1"/>
    <col min="5385" max="5385" width="22.5703125" style="32" bestFit="1" customWidth="1"/>
    <col min="5386" max="5386" width="18.5703125" style="32" bestFit="1" customWidth="1"/>
    <col min="5387" max="5633" width="9.140625" style="32"/>
    <col min="5634" max="5637" width="9.140625" style="32" customWidth="1"/>
    <col min="5638" max="5639" width="9.140625" style="32"/>
    <col min="5640" max="5640" width="85.85546875" style="32" customWidth="1"/>
    <col min="5641" max="5641" width="22.5703125" style="32" bestFit="1" customWidth="1"/>
    <col min="5642" max="5642" width="18.5703125" style="32" bestFit="1" customWidth="1"/>
    <col min="5643" max="5889" width="9.140625" style="32"/>
    <col min="5890" max="5893" width="9.140625" style="32" customWidth="1"/>
    <col min="5894" max="5895" width="9.140625" style="32"/>
    <col min="5896" max="5896" width="85.85546875" style="32" customWidth="1"/>
    <col min="5897" max="5897" width="22.5703125" style="32" bestFit="1" customWidth="1"/>
    <col min="5898" max="5898" width="18.5703125" style="32" bestFit="1" customWidth="1"/>
    <col min="5899" max="6145" width="9.140625" style="32"/>
    <col min="6146" max="6149" width="9.140625" style="32" customWidth="1"/>
    <col min="6150" max="6151" width="9.140625" style="32"/>
    <col min="6152" max="6152" width="85.85546875" style="32" customWidth="1"/>
    <col min="6153" max="6153" width="22.5703125" style="32" bestFit="1" customWidth="1"/>
    <col min="6154" max="6154" width="18.5703125" style="32" bestFit="1" customWidth="1"/>
    <col min="6155" max="6401" width="9.140625" style="32"/>
    <col min="6402" max="6405" width="9.140625" style="32" customWidth="1"/>
    <col min="6406" max="6407" width="9.140625" style="32"/>
    <col min="6408" max="6408" width="85.85546875" style="32" customWidth="1"/>
    <col min="6409" max="6409" width="22.5703125" style="32" bestFit="1" customWidth="1"/>
    <col min="6410" max="6410" width="18.5703125" style="32" bestFit="1" customWidth="1"/>
    <col min="6411" max="6657" width="9.140625" style="32"/>
    <col min="6658" max="6661" width="9.140625" style="32" customWidth="1"/>
    <col min="6662" max="6663" width="9.140625" style="32"/>
    <col min="6664" max="6664" width="85.85546875" style="32" customWidth="1"/>
    <col min="6665" max="6665" width="22.5703125" style="32" bestFit="1" customWidth="1"/>
    <col min="6666" max="6666" width="18.5703125" style="32" bestFit="1" customWidth="1"/>
    <col min="6667" max="6913" width="9.140625" style="32"/>
    <col min="6914" max="6917" width="9.140625" style="32" customWidth="1"/>
    <col min="6918" max="6919" width="9.140625" style="32"/>
    <col min="6920" max="6920" width="85.85546875" style="32" customWidth="1"/>
    <col min="6921" max="6921" width="22.5703125" style="32" bestFit="1" customWidth="1"/>
    <col min="6922" max="6922" width="18.5703125" style="32" bestFit="1" customWidth="1"/>
    <col min="6923" max="7169" width="9.140625" style="32"/>
    <col min="7170" max="7173" width="9.140625" style="32" customWidth="1"/>
    <col min="7174" max="7175" width="9.140625" style="32"/>
    <col min="7176" max="7176" width="85.85546875" style="32" customWidth="1"/>
    <col min="7177" max="7177" width="22.5703125" style="32" bestFit="1" customWidth="1"/>
    <col min="7178" max="7178" width="18.5703125" style="32" bestFit="1" customWidth="1"/>
    <col min="7179" max="7425" width="9.140625" style="32"/>
    <col min="7426" max="7429" width="9.140625" style="32" customWidth="1"/>
    <col min="7430" max="7431" width="9.140625" style="32"/>
    <col min="7432" max="7432" width="85.85546875" style="32" customWidth="1"/>
    <col min="7433" max="7433" width="22.5703125" style="32" bestFit="1" customWidth="1"/>
    <col min="7434" max="7434" width="18.5703125" style="32" bestFit="1" customWidth="1"/>
    <col min="7435" max="7681" width="9.140625" style="32"/>
    <col min="7682" max="7685" width="9.140625" style="32" customWidth="1"/>
    <col min="7686" max="7687" width="9.140625" style="32"/>
    <col min="7688" max="7688" width="85.85546875" style="32" customWidth="1"/>
    <col min="7689" max="7689" width="22.5703125" style="32" bestFit="1" customWidth="1"/>
    <col min="7690" max="7690" width="18.5703125" style="32" bestFit="1" customWidth="1"/>
    <col min="7691" max="7937" width="9.140625" style="32"/>
    <col min="7938" max="7941" width="9.140625" style="32" customWidth="1"/>
    <col min="7942" max="7943" width="9.140625" style="32"/>
    <col min="7944" max="7944" width="85.85546875" style="32" customWidth="1"/>
    <col min="7945" max="7945" width="22.5703125" style="32" bestFit="1" customWidth="1"/>
    <col min="7946" max="7946" width="18.5703125" style="32" bestFit="1" customWidth="1"/>
    <col min="7947" max="8193" width="9.140625" style="32"/>
    <col min="8194" max="8197" width="9.140625" style="32" customWidth="1"/>
    <col min="8198" max="8199" width="9.140625" style="32"/>
    <col min="8200" max="8200" width="85.85546875" style="32" customWidth="1"/>
    <col min="8201" max="8201" width="22.5703125" style="32" bestFit="1" customWidth="1"/>
    <col min="8202" max="8202" width="18.5703125" style="32" bestFit="1" customWidth="1"/>
    <col min="8203" max="8449" width="9.140625" style="32"/>
    <col min="8450" max="8453" width="9.140625" style="32" customWidth="1"/>
    <col min="8454" max="8455" width="9.140625" style="32"/>
    <col min="8456" max="8456" width="85.85546875" style="32" customWidth="1"/>
    <col min="8457" max="8457" width="22.5703125" style="32" bestFit="1" customWidth="1"/>
    <col min="8458" max="8458" width="18.5703125" style="32" bestFit="1" customWidth="1"/>
    <col min="8459" max="8705" width="9.140625" style="32"/>
    <col min="8706" max="8709" width="9.140625" style="32" customWidth="1"/>
    <col min="8710" max="8711" width="9.140625" style="32"/>
    <col min="8712" max="8712" width="85.85546875" style="32" customWidth="1"/>
    <col min="8713" max="8713" width="22.5703125" style="32" bestFit="1" customWidth="1"/>
    <col min="8714" max="8714" width="18.5703125" style="32" bestFit="1" customWidth="1"/>
    <col min="8715" max="8961" width="9.140625" style="32"/>
    <col min="8962" max="8965" width="9.140625" style="32" customWidth="1"/>
    <col min="8966" max="8967" width="9.140625" style="32"/>
    <col min="8968" max="8968" width="85.85546875" style="32" customWidth="1"/>
    <col min="8969" max="8969" width="22.5703125" style="32" bestFit="1" customWidth="1"/>
    <col min="8970" max="8970" width="18.5703125" style="32" bestFit="1" customWidth="1"/>
    <col min="8971" max="9217" width="9.140625" style="32"/>
    <col min="9218" max="9221" width="9.140625" style="32" customWidth="1"/>
    <col min="9222" max="9223" width="9.140625" style="32"/>
    <col min="9224" max="9224" width="85.85546875" style="32" customWidth="1"/>
    <col min="9225" max="9225" width="22.5703125" style="32" bestFit="1" customWidth="1"/>
    <col min="9226" max="9226" width="18.5703125" style="32" bestFit="1" customWidth="1"/>
    <col min="9227" max="9473" width="9.140625" style="32"/>
    <col min="9474" max="9477" width="9.140625" style="32" customWidth="1"/>
    <col min="9478" max="9479" width="9.140625" style="32"/>
    <col min="9480" max="9480" width="85.85546875" style="32" customWidth="1"/>
    <col min="9481" max="9481" width="22.5703125" style="32" bestFit="1" customWidth="1"/>
    <col min="9482" max="9482" width="18.5703125" style="32" bestFit="1" customWidth="1"/>
    <col min="9483" max="9729" width="9.140625" style="32"/>
    <col min="9730" max="9733" width="9.140625" style="32" customWidth="1"/>
    <col min="9734" max="9735" width="9.140625" style="32"/>
    <col min="9736" max="9736" width="85.85546875" style="32" customWidth="1"/>
    <col min="9737" max="9737" width="22.5703125" style="32" bestFit="1" customWidth="1"/>
    <col min="9738" max="9738" width="18.5703125" style="32" bestFit="1" customWidth="1"/>
    <col min="9739" max="9985" width="9.140625" style="32"/>
    <col min="9986" max="9989" width="9.140625" style="32" customWidth="1"/>
    <col min="9990" max="9991" width="9.140625" style="32"/>
    <col min="9992" max="9992" width="85.85546875" style="32" customWidth="1"/>
    <col min="9993" max="9993" width="22.5703125" style="32" bestFit="1" customWidth="1"/>
    <col min="9994" max="9994" width="18.5703125" style="32" bestFit="1" customWidth="1"/>
    <col min="9995" max="10241" width="9.140625" style="32"/>
    <col min="10242" max="10245" width="9.140625" style="32" customWidth="1"/>
    <col min="10246" max="10247" width="9.140625" style="32"/>
    <col min="10248" max="10248" width="85.85546875" style="32" customWidth="1"/>
    <col min="10249" max="10249" width="22.5703125" style="32" bestFit="1" customWidth="1"/>
    <col min="10250" max="10250" width="18.5703125" style="32" bestFit="1" customWidth="1"/>
    <col min="10251" max="10497" width="9.140625" style="32"/>
    <col min="10498" max="10501" width="9.140625" style="32" customWidth="1"/>
    <col min="10502" max="10503" width="9.140625" style="32"/>
    <col min="10504" max="10504" width="85.85546875" style="32" customWidth="1"/>
    <col min="10505" max="10505" width="22.5703125" style="32" bestFit="1" customWidth="1"/>
    <col min="10506" max="10506" width="18.5703125" style="32" bestFit="1" customWidth="1"/>
    <col min="10507" max="10753" width="9.140625" style="32"/>
    <col min="10754" max="10757" width="9.140625" style="32" customWidth="1"/>
    <col min="10758" max="10759" width="9.140625" style="32"/>
    <col min="10760" max="10760" width="85.85546875" style="32" customWidth="1"/>
    <col min="10761" max="10761" width="22.5703125" style="32" bestFit="1" customWidth="1"/>
    <col min="10762" max="10762" width="18.5703125" style="32" bestFit="1" customWidth="1"/>
    <col min="10763" max="11009" width="9.140625" style="32"/>
    <col min="11010" max="11013" width="9.140625" style="32" customWidth="1"/>
    <col min="11014" max="11015" width="9.140625" style="32"/>
    <col min="11016" max="11016" width="85.85546875" style="32" customWidth="1"/>
    <col min="11017" max="11017" width="22.5703125" style="32" bestFit="1" customWidth="1"/>
    <col min="11018" max="11018" width="18.5703125" style="32" bestFit="1" customWidth="1"/>
    <col min="11019" max="11265" width="9.140625" style="32"/>
    <col min="11266" max="11269" width="9.140625" style="32" customWidth="1"/>
    <col min="11270" max="11271" width="9.140625" style="32"/>
    <col min="11272" max="11272" width="85.85546875" style="32" customWidth="1"/>
    <col min="11273" max="11273" width="22.5703125" style="32" bestFit="1" customWidth="1"/>
    <col min="11274" max="11274" width="18.5703125" style="32" bestFit="1" customWidth="1"/>
    <col min="11275" max="11521" width="9.140625" style="32"/>
    <col min="11522" max="11525" width="9.140625" style="32" customWidth="1"/>
    <col min="11526" max="11527" width="9.140625" style="32"/>
    <col min="11528" max="11528" width="85.85546875" style="32" customWidth="1"/>
    <col min="11529" max="11529" width="22.5703125" style="32" bestFit="1" customWidth="1"/>
    <col min="11530" max="11530" width="18.5703125" style="32" bestFit="1" customWidth="1"/>
    <col min="11531" max="11777" width="9.140625" style="32"/>
    <col min="11778" max="11781" width="9.140625" style="32" customWidth="1"/>
    <col min="11782" max="11783" width="9.140625" style="32"/>
    <col min="11784" max="11784" width="85.85546875" style="32" customWidth="1"/>
    <col min="11785" max="11785" width="22.5703125" style="32" bestFit="1" customWidth="1"/>
    <col min="11786" max="11786" width="18.5703125" style="32" bestFit="1" customWidth="1"/>
    <col min="11787" max="12033" width="9.140625" style="32"/>
    <col min="12034" max="12037" width="9.140625" style="32" customWidth="1"/>
    <col min="12038" max="12039" width="9.140625" style="32"/>
    <col min="12040" max="12040" width="85.85546875" style="32" customWidth="1"/>
    <col min="12041" max="12041" width="22.5703125" style="32" bestFit="1" customWidth="1"/>
    <col min="12042" max="12042" width="18.5703125" style="32" bestFit="1" customWidth="1"/>
    <col min="12043" max="12289" width="9.140625" style="32"/>
    <col min="12290" max="12293" width="9.140625" style="32" customWidth="1"/>
    <col min="12294" max="12295" width="9.140625" style="32"/>
    <col min="12296" max="12296" width="85.85546875" style="32" customWidth="1"/>
    <col min="12297" max="12297" width="22.5703125" style="32" bestFit="1" customWidth="1"/>
    <col min="12298" max="12298" width="18.5703125" style="32" bestFit="1" customWidth="1"/>
    <col min="12299" max="12545" width="9.140625" style="32"/>
    <col min="12546" max="12549" width="9.140625" style="32" customWidth="1"/>
    <col min="12550" max="12551" width="9.140625" style="32"/>
    <col min="12552" max="12552" width="85.85546875" style="32" customWidth="1"/>
    <col min="12553" max="12553" width="22.5703125" style="32" bestFit="1" customWidth="1"/>
    <col min="12554" max="12554" width="18.5703125" style="32" bestFit="1" customWidth="1"/>
    <col min="12555" max="12801" width="9.140625" style="32"/>
    <col min="12802" max="12805" width="9.140625" style="32" customWidth="1"/>
    <col min="12806" max="12807" width="9.140625" style="32"/>
    <col min="12808" max="12808" width="85.85546875" style="32" customWidth="1"/>
    <col min="12809" max="12809" width="22.5703125" style="32" bestFit="1" customWidth="1"/>
    <col min="12810" max="12810" width="18.5703125" style="32" bestFit="1" customWidth="1"/>
    <col min="12811" max="13057" width="9.140625" style="32"/>
    <col min="13058" max="13061" width="9.140625" style="32" customWidth="1"/>
    <col min="13062" max="13063" width="9.140625" style="32"/>
    <col min="13064" max="13064" width="85.85546875" style="32" customWidth="1"/>
    <col min="13065" max="13065" width="22.5703125" style="32" bestFit="1" customWidth="1"/>
    <col min="13066" max="13066" width="18.5703125" style="32" bestFit="1" customWidth="1"/>
    <col min="13067" max="13313" width="9.140625" style="32"/>
    <col min="13314" max="13317" width="9.140625" style="32" customWidth="1"/>
    <col min="13318" max="13319" width="9.140625" style="32"/>
    <col min="13320" max="13320" width="85.85546875" style="32" customWidth="1"/>
    <col min="13321" max="13321" width="22.5703125" style="32" bestFit="1" customWidth="1"/>
    <col min="13322" max="13322" width="18.5703125" style="32" bestFit="1" customWidth="1"/>
    <col min="13323" max="13569" width="9.140625" style="32"/>
    <col min="13570" max="13573" width="9.140625" style="32" customWidth="1"/>
    <col min="13574" max="13575" width="9.140625" style="32"/>
    <col min="13576" max="13576" width="85.85546875" style="32" customWidth="1"/>
    <col min="13577" max="13577" width="22.5703125" style="32" bestFit="1" customWidth="1"/>
    <col min="13578" max="13578" width="18.5703125" style="32" bestFit="1" customWidth="1"/>
    <col min="13579" max="13825" width="9.140625" style="32"/>
    <col min="13826" max="13829" width="9.140625" style="32" customWidth="1"/>
    <col min="13830" max="13831" width="9.140625" style="32"/>
    <col min="13832" max="13832" width="85.85546875" style="32" customWidth="1"/>
    <col min="13833" max="13833" width="22.5703125" style="32" bestFit="1" customWidth="1"/>
    <col min="13834" max="13834" width="18.5703125" style="32" bestFit="1" customWidth="1"/>
    <col min="13835" max="14081" width="9.140625" style="32"/>
    <col min="14082" max="14085" width="9.140625" style="32" customWidth="1"/>
    <col min="14086" max="14087" width="9.140625" style="32"/>
    <col min="14088" max="14088" width="85.85546875" style="32" customWidth="1"/>
    <col min="14089" max="14089" width="22.5703125" style="32" bestFit="1" customWidth="1"/>
    <col min="14090" max="14090" width="18.5703125" style="32" bestFit="1" customWidth="1"/>
    <col min="14091" max="14337" width="9.140625" style="32"/>
    <col min="14338" max="14341" width="9.140625" style="32" customWidth="1"/>
    <col min="14342" max="14343" width="9.140625" style="32"/>
    <col min="14344" max="14344" width="85.85546875" style="32" customWidth="1"/>
    <col min="14345" max="14345" width="22.5703125" style="32" bestFit="1" customWidth="1"/>
    <col min="14346" max="14346" width="18.5703125" style="32" bestFit="1" customWidth="1"/>
    <col min="14347" max="14593" width="9.140625" style="32"/>
    <col min="14594" max="14597" width="9.140625" style="32" customWidth="1"/>
    <col min="14598" max="14599" width="9.140625" style="32"/>
    <col min="14600" max="14600" width="85.85546875" style="32" customWidth="1"/>
    <col min="14601" max="14601" width="22.5703125" style="32" bestFit="1" customWidth="1"/>
    <col min="14602" max="14602" width="18.5703125" style="32" bestFit="1" customWidth="1"/>
    <col min="14603" max="14849" width="9.140625" style="32"/>
    <col min="14850" max="14853" width="9.140625" style="32" customWidth="1"/>
    <col min="14854" max="14855" width="9.140625" style="32"/>
    <col min="14856" max="14856" width="85.85546875" style="32" customWidth="1"/>
    <col min="14857" max="14857" width="22.5703125" style="32" bestFit="1" customWidth="1"/>
    <col min="14858" max="14858" width="18.5703125" style="32" bestFit="1" customWidth="1"/>
    <col min="14859" max="15105" width="9.140625" style="32"/>
    <col min="15106" max="15109" width="9.140625" style="32" customWidth="1"/>
    <col min="15110" max="15111" width="9.140625" style="32"/>
    <col min="15112" max="15112" width="85.85546875" style="32" customWidth="1"/>
    <col min="15113" max="15113" width="22.5703125" style="32" bestFit="1" customWidth="1"/>
    <col min="15114" max="15114" width="18.5703125" style="32" bestFit="1" customWidth="1"/>
    <col min="15115" max="15361" width="9.140625" style="32"/>
    <col min="15362" max="15365" width="9.140625" style="32" customWidth="1"/>
    <col min="15366" max="15367" width="9.140625" style="32"/>
    <col min="15368" max="15368" width="85.85546875" style="32" customWidth="1"/>
    <col min="15369" max="15369" width="22.5703125" style="32" bestFit="1" customWidth="1"/>
    <col min="15370" max="15370" width="18.5703125" style="32" bestFit="1" customWidth="1"/>
    <col min="15371" max="15617" width="9.140625" style="32"/>
    <col min="15618" max="15621" width="9.140625" style="32" customWidth="1"/>
    <col min="15622" max="15623" width="9.140625" style="32"/>
    <col min="15624" max="15624" width="85.85546875" style="32" customWidth="1"/>
    <col min="15625" max="15625" width="22.5703125" style="32" bestFit="1" customWidth="1"/>
    <col min="15626" max="15626" width="18.5703125" style="32" bestFit="1" customWidth="1"/>
    <col min="15627" max="15873" width="9.140625" style="32"/>
    <col min="15874" max="15877" width="9.140625" style="32" customWidth="1"/>
    <col min="15878" max="15879" width="9.140625" style="32"/>
    <col min="15880" max="15880" width="85.85546875" style="32" customWidth="1"/>
    <col min="15881" max="15881" width="22.5703125" style="32" bestFit="1" customWidth="1"/>
    <col min="15882" max="15882" width="18.5703125" style="32" bestFit="1" customWidth="1"/>
    <col min="15883" max="16129" width="9.140625" style="32"/>
    <col min="16130" max="16133" width="9.140625" style="32" customWidth="1"/>
    <col min="16134" max="16135" width="9.140625" style="32"/>
    <col min="16136" max="16136" width="85.85546875" style="32" customWidth="1"/>
    <col min="16137" max="16137" width="22.5703125" style="32" bestFit="1" customWidth="1"/>
    <col min="16138" max="16138" width="18.5703125" style="32" bestFit="1" customWidth="1"/>
    <col min="16139" max="16384" width="9.140625" style="32"/>
  </cols>
  <sheetData>
    <row r="1" spans="1:10" ht="29.25" customHeight="1">
      <c r="A1" s="356" t="s">
        <v>372</v>
      </c>
      <c r="B1" s="356"/>
      <c r="C1" s="356"/>
      <c r="D1" s="356"/>
      <c r="E1" s="356"/>
      <c r="F1" s="356"/>
      <c r="G1" s="356"/>
      <c r="H1" s="356"/>
      <c r="I1" s="356"/>
      <c r="J1" s="356"/>
    </row>
    <row r="2" spans="1:10" ht="24" customHeight="1">
      <c r="A2" s="180" t="s">
        <v>362</v>
      </c>
      <c r="B2" s="357" t="s">
        <v>363</v>
      </c>
      <c r="C2" s="357"/>
      <c r="D2" s="357"/>
      <c r="E2" s="357"/>
      <c r="F2" s="357"/>
      <c r="G2" s="357"/>
      <c r="H2" s="171" t="s">
        <v>364</v>
      </c>
      <c r="I2" s="180" t="s">
        <v>365</v>
      </c>
      <c r="J2" s="172" t="s">
        <v>366</v>
      </c>
    </row>
    <row r="3" spans="1:10" ht="204.75">
      <c r="A3" s="170">
        <v>1</v>
      </c>
      <c r="B3" s="358" t="s">
        <v>367</v>
      </c>
      <c r="C3" s="358"/>
      <c r="D3" s="358"/>
      <c r="E3" s="358"/>
      <c r="F3" s="358"/>
      <c r="G3" s="358"/>
      <c r="H3" s="168" t="s">
        <v>368</v>
      </c>
      <c r="I3" s="169" t="s">
        <v>324</v>
      </c>
      <c r="J3" s="169">
        <v>1</v>
      </c>
    </row>
    <row r="4" spans="1:10" ht="220.5">
      <c r="A4" s="170">
        <v>2</v>
      </c>
      <c r="B4" s="358" t="s">
        <v>369</v>
      </c>
      <c r="C4" s="358"/>
      <c r="D4" s="358"/>
      <c r="E4" s="358"/>
      <c r="F4" s="358"/>
      <c r="G4" s="358"/>
      <c r="H4" s="168" t="s">
        <v>373</v>
      </c>
      <c r="I4" s="169" t="s">
        <v>324</v>
      </c>
      <c r="J4" s="169">
        <v>1</v>
      </c>
    </row>
    <row r="5" spans="1:10" ht="173.25">
      <c r="A5" s="170">
        <v>3</v>
      </c>
      <c r="B5" s="358" t="s">
        <v>370</v>
      </c>
      <c r="C5" s="358"/>
      <c r="D5" s="358"/>
      <c r="E5" s="358"/>
      <c r="F5" s="358"/>
      <c r="G5" s="358"/>
      <c r="H5" s="168" t="s">
        <v>374</v>
      </c>
      <c r="I5" s="169" t="s">
        <v>324</v>
      </c>
      <c r="J5" s="169">
        <v>1</v>
      </c>
    </row>
  </sheetData>
  <sheetProtection algorithmName="SHA-512" hashValue="ceJQMHXjE/10gW8IJrjt6uZZO3JdZMIbTQI8LvtffT6wKUBTRBEp6B7x1AShVK7lff4SXlMGUDU6yERclGqR/A==" saltValue="cfK+i40I7eb92ws/C5SGeA==" spinCount="100000" sheet="1" objects="1" scenarios="1" selectLockedCells="1" selectUnlockedCells="1"/>
  <mergeCells count="5">
    <mergeCell ref="A1:J1"/>
    <mergeCell ref="B2:G2"/>
    <mergeCell ref="B3:G3"/>
    <mergeCell ref="B4:G4"/>
    <mergeCell ref="B5:G5"/>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9" customWidth="1"/>
    <col min="2" max="2" width="29.42578125" style="11" bestFit="1" customWidth="1"/>
    <col min="3" max="4" width="10.140625" style="9" bestFit="1" customWidth="1"/>
    <col min="5" max="10" width="9.140625" style="6"/>
    <col min="11" max="11" width="26.42578125" style="6" customWidth="1"/>
    <col min="12" max="16384" width="9.140625" style="6"/>
  </cols>
  <sheetData>
    <row r="1" spans="1:2">
      <c r="A1" s="10" t="s">
        <v>156</v>
      </c>
      <c r="B1" s="11" t="str">
        <f>SUBSTITUTE(SUBSTITUTE('Основна информация'!D11,";",","),"&amp;","И")</f>
        <v/>
      </c>
    </row>
    <row r="2" spans="1:2">
      <c r="A2" s="12" t="s">
        <v>95</v>
      </c>
      <c r="B2" s="11" t="str">
        <f>SUBSTITUTE(SUBSTITUTE('Основна информация'!D12,";",","),"&amp;","И")</f>
        <v/>
      </c>
    </row>
    <row r="3" spans="1:2">
      <c r="A3" s="12" t="s">
        <v>157</v>
      </c>
      <c r="B3" s="11" t="str">
        <f>SUBSTITUTE(SUBSTITUTE('Основна информация'!D15,";",","),"&amp;","И")</f>
        <v/>
      </c>
    </row>
    <row r="4" spans="1:2">
      <c r="A4" s="13" t="s">
        <v>158</v>
      </c>
      <c r="B4" s="11" t="str">
        <f>SUBSTITUTE(SUBSTITUTE('Основна информация'!D17,";",","),"&amp;","И")</f>
        <v/>
      </c>
    </row>
    <row r="5" spans="1:2">
      <c r="A5" s="13" t="s">
        <v>159</v>
      </c>
      <c r="B5" s="11" t="str">
        <f>SUBSTITUTE(SUBSTITUTE('Основна информация'!D18,";",","),"&amp;","И")</f>
        <v/>
      </c>
    </row>
    <row r="6" spans="1:2">
      <c r="A6" s="13" t="s">
        <v>160</v>
      </c>
      <c r="B6" s="11" t="str">
        <f>SUBSTITUTE(SUBSTITUTE('Основна информация'!D19,";",","),"&amp;","И")</f>
        <v/>
      </c>
    </row>
    <row r="7" spans="1:2">
      <c r="A7" s="13" t="s">
        <v>178</v>
      </c>
      <c r="B7" s="11" t="str">
        <f>SUBSTITUTE(SUBSTITUTE('Основна информация'!D20,";",","),"&amp;","И")</f>
        <v/>
      </c>
    </row>
    <row r="8" spans="1:2">
      <c r="A8" s="13" t="s">
        <v>176</v>
      </c>
      <c r="B8" s="11" t="str">
        <f>SUBSTITUTE(SUBSTITUTE('Основна информация'!D21,";",","),"&amp;","И")</f>
        <v/>
      </c>
    </row>
    <row r="9" spans="1:2">
      <c r="A9" s="13" t="s">
        <v>161</v>
      </c>
      <c r="B9" s="11" t="str">
        <f>SUBSTITUTE(SUBSTITUTE('Основна информация'!D23,";",","),"&amp;","И")</f>
        <v/>
      </c>
    </row>
    <row r="10" spans="1:2">
      <c r="A10" s="13" t="s">
        <v>162</v>
      </c>
      <c r="B10" s="11" t="str">
        <f>SUBSTITUTE(SUBSTITUTE('Основна информация'!D24,";",","),"&amp;","И")</f>
        <v/>
      </c>
    </row>
    <row r="11" spans="1:2">
      <c r="A11" s="13" t="s">
        <v>163</v>
      </c>
      <c r="B11" s="11" t="str">
        <f>SUBSTITUTE(SUBSTITUTE('Основна информация'!D25,";",","),"&amp;","И")</f>
        <v/>
      </c>
    </row>
    <row r="12" spans="1:2">
      <c r="A12" s="13" t="s">
        <v>164</v>
      </c>
      <c r="B12" s="11" t="str">
        <f>SUBSTITUTE(SUBSTITUTE('Основна информация'!D26,";",","),"&amp;","И")</f>
        <v/>
      </c>
    </row>
    <row r="13" spans="1:2">
      <c r="A13" s="13" t="s">
        <v>165</v>
      </c>
      <c r="B13" s="11" t="str">
        <f>SUBSTITUTE(SUBSTITUTE('Основна информация'!D28,";",","),"&amp;","И")</f>
        <v/>
      </c>
    </row>
    <row r="14" spans="1:2">
      <c r="A14" s="13" t="s">
        <v>168</v>
      </c>
      <c r="B14" s="11" t="str">
        <f>SUBSTITUTE(SUBSTITUTE('Основна информация'!D29,";",","),"&amp;","И")</f>
        <v/>
      </c>
    </row>
    <row r="15" spans="1:2">
      <c r="A15" s="13" t="s">
        <v>169</v>
      </c>
      <c r="B15" s="11" t="str">
        <f>SUBSTITUTE(SUBSTITUTE('Основна информация'!D30,";",","),"&amp;","И")</f>
        <v/>
      </c>
    </row>
    <row r="16" spans="1:2">
      <c r="A16" s="10" t="s">
        <v>170</v>
      </c>
      <c r="B16" s="11" t="str">
        <f>SUBSTITUTE(SUBSTITUTE('Основна информация'!D31,";",","),"&amp;","И")</f>
        <v/>
      </c>
    </row>
    <row r="17" spans="1:8">
      <c r="A17" s="10" t="s">
        <v>171</v>
      </c>
      <c r="B17" s="11" t="str">
        <f>SUBSTITUTE(SUBSTITUTE('Основна информация'!D32,";",","),"&amp;","И")</f>
        <v/>
      </c>
    </row>
    <row r="18" spans="1:8">
      <c r="A18" s="10" t="s">
        <v>172</v>
      </c>
      <c r="B18" s="11" t="str">
        <f>SUBSTITUTE(SUBSTITUTE('Основна информация'!D33,";",","),"&amp;","И")</f>
        <v/>
      </c>
    </row>
    <row r="19" spans="1:8">
      <c r="A19" s="10" t="s">
        <v>173</v>
      </c>
      <c r="B19" s="11" t="str">
        <f>SUBSTITUTE(SUBSTITUTE('Основна информация'!D34,";",","),"&amp;","И")</f>
        <v/>
      </c>
    </row>
    <row r="20" spans="1:8">
      <c r="A20" s="10" t="s">
        <v>166</v>
      </c>
      <c r="B20" s="11" t="str">
        <f>SUBSTITUTE(SUBSTITUTE('Основна информация'!D35,";",","),"&amp;","И")</f>
        <v/>
      </c>
    </row>
    <row r="21" spans="1:8">
      <c r="A21" s="10" t="s">
        <v>167</v>
      </c>
      <c r="B21" s="11" t="str">
        <f>SUBSTITUTE(SUBSTITUTE('Основна информация'!D36,";",","),"&amp;","И")</f>
        <v/>
      </c>
    </row>
    <row r="22" spans="1:8">
      <c r="A22" s="10" t="s">
        <v>174</v>
      </c>
      <c r="B22" s="11" t="str">
        <f>SUBSTITUTE(SUBSTITUTE('Основна информация'!D37,";",","),"&amp;","И")</f>
        <v/>
      </c>
    </row>
    <row r="23" spans="1:8">
      <c r="A23" s="12" t="s">
        <v>96</v>
      </c>
      <c r="B23" s="11" t="str">
        <f>IF('Основна информация'!D39="","-",SUBSTITUTE(SUBSTITUTE('Основна информация'!D39,";",","),"&amp;","И"))</f>
        <v>-</v>
      </c>
    </row>
    <row r="24" spans="1:8">
      <c r="A24" s="12" t="s">
        <v>97</v>
      </c>
      <c r="B24" s="11" t="str">
        <f>IF('Основна информация'!D40="","-",SUBSTITUTE('Основна информация'!D40,";",","))</f>
        <v>-</v>
      </c>
    </row>
    <row r="25" spans="1:8">
      <c r="A25" s="12" t="s">
        <v>98</v>
      </c>
      <c r="B25" s="11" t="str">
        <f>IF('Основна информация'!D41="","-",SUBSTITUTE('Основна информация'!D41,";",","))</f>
        <v>-</v>
      </c>
      <c r="F25" s="7"/>
      <c r="H25" s="7"/>
    </row>
    <row r="26" spans="1:8">
      <c r="A26" s="13" t="s">
        <v>175</v>
      </c>
      <c r="B26" s="14" t="str">
        <f>IF('Основна информация'!D42="","-",'Основна информация'!D42)</f>
        <v>-</v>
      </c>
      <c r="F26" s="7"/>
      <c r="H26" s="7"/>
    </row>
    <row r="27" spans="1:8">
      <c r="A27" s="13" t="s">
        <v>177</v>
      </c>
      <c r="B27" s="14" t="str">
        <f>IF('Основна информация'!D43="","-",'Основна информация'!D43)</f>
        <v>-</v>
      </c>
      <c r="F27" s="7"/>
      <c r="H27" s="7"/>
    </row>
    <row r="28" spans="1:8">
      <c r="A28" s="12" t="s">
        <v>99</v>
      </c>
      <c r="B28" s="11" t="str">
        <f>IF('Основна информация'!D44="","-",SUBSTITUTE(SUBSTITUTE('Основна информация'!D44,";",","),"&amp;","И"))</f>
        <v>-</v>
      </c>
      <c r="F28" s="7"/>
    </row>
    <row r="29" spans="1:8">
      <c r="A29" s="12" t="s">
        <v>100</v>
      </c>
      <c r="B29" s="11" t="str">
        <f>IF('Основна информация'!D45="","-",SUBSTITUTE('Основна информация'!D45,";",","))</f>
        <v>-</v>
      </c>
      <c r="D29" s="15"/>
    </row>
    <row r="30" spans="1:8">
      <c r="A30" s="12" t="s">
        <v>94</v>
      </c>
      <c r="B30" s="11" t="str">
        <f>SUBSTITUTE(SUBSTITUTE('Основна информация'!D46,";",","),"&amp;","И")</f>
        <v/>
      </c>
      <c r="D30" s="15"/>
    </row>
    <row r="31" spans="1:8">
      <c r="A31" s="12" t="s">
        <v>101</v>
      </c>
      <c r="B31" s="20" t="s">
        <v>200</v>
      </c>
      <c r="E31" s="8"/>
    </row>
    <row r="32" spans="1:8">
      <c r="A32" s="12" t="s">
        <v>102</v>
      </c>
      <c r="B32" s="11" t="str">
        <f>IF('Основна информация'!D51="","-",SUBSTITUTE(SUBSTITUTE('Основна информация'!D51,";",","),"&amp;","И"))</f>
        <v>-</v>
      </c>
      <c r="G32" s="7"/>
    </row>
    <row r="33" spans="1:7">
      <c r="A33" s="12" t="s">
        <v>103</v>
      </c>
      <c r="B33" s="11" t="str">
        <f>IF('Основна информация'!D52="","-",SUBSTITUTE(SUBSTITUTE('Основна информация'!D52,";",","),"&amp;","И"))</f>
        <v>-</v>
      </c>
    </row>
    <row r="34" spans="1:7">
      <c r="A34" s="12" t="s">
        <v>104</v>
      </c>
      <c r="B34" s="11" t="str">
        <f>IF('Основна информация'!D53="","-",SUBSTITUTE(SUBSTITUTE('Основна информация'!D53,";",","),"&amp;","И"))</f>
        <v>-</v>
      </c>
    </row>
    <row r="35" spans="1:7">
      <c r="A35" s="12" t="s">
        <v>105</v>
      </c>
      <c r="B35" s="11" t="str">
        <f>IF('Основна информация'!D54="","-",SUBSTITUTE(SUBSTITUTE('Основна информация'!D54,";",","),"&amp;","И"))</f>
        <v>-</v>
      </c>
    </row>
    <row r="36" spans="1:7">
      <c r="A36" s="12" t="s">
        <v>106</v>
      </c>
      <c r="B36" s="11" t="str">
        <f>IF('Основна информация'!D55="","-",SUBSTITUTE(SUBSTITUTE('Основна информация'!D55,";",","),"&amp;","И"))</f>
        <v>-</v>
      </c>
    </row>
    <row r="37" spans="1:7">
      <c r="A37" s="12" t="s">
        <v>107</v>
      </c>
      <c r="B37" s="16"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7"/>
    </row>
    <row r="38" spans="1:7">
      <c r="A38" s="13" t="s">
        <v>180</v>
      </c>
      <c r="B38" s="11" t="str">
        <f>IF('Основна информация'!D57="","blank",'Основна информация'!D57)</f>
        <v>blank</v>
      </c>
      <c r="G38" s="7"/>
    </row>
    <row r="39" spans="1:7">
      <c r="A39" s="13" t="s">
        <v>181</v>
      </c>
      <c r="B39" s="17" t="str">
        <f>IF('Основна информация'!D58="","blank",'Основна информация'!D58)</f>
        <v>blank</v>
      </c>
      <c r="G39" s="7"/>
    </row>
    <row r="40" spans="1:7">
      <c r="A40" s="13" t="s">
        <v>182</v>
      </c>
      <c r="B40" s="18" t="str">
        <f>IF('Основна информация'!D59="","blank",'Основна информация'!D59)</f>
        <v>blank</v>
      </c>
      <c r="G40" s="7"/>
    </row>
    <row r="41" spans="1:7">
      <c r="A41" s="12" t="s">
        <v>108</v>
      </c>
      <c r="B41" s="11" t="str">
        <f>IF('Основна информация'!D60="","blank",SUBSTITUTE('Основна информация'!D60,",","."))</f>
        <v>blank</v>
      </c>
      <c r="G41" s="7"/>
    </row>
    <row r="42" spans="1:7">
      <c r="A42" s="13" t="s">
        <v>183</v>
      </c>
      <c r="B42" s="11" t="str">
        <f>IF('Основна информация'!D61="","blank",SUBSTITUTE('Основна информация'!D61,",","."))</f>
        <v>0</v>
      </c>
      <c r="G42" s="7"/>
    </row>
    <row r="43" spans="1:7">
      <c r="A43" s="13" t="s">
        <v>109</v>
      </c>
      <c r="B43" s="11" t="str">
        <f>IF('Основна информация'!D62="","blank",SUBSTITUTE('Основна информация'!D62,",","."))</f>
        <v>0</v>
      </c>
    </row>
    <row r="44" spans="1:7">
      <c r="A44" s="12" t="s">
        <v>110</v>
      </c>
      <c r="B44" s="11" t="str">
        <f>IF('Основна информация'!D64="Изберете от падащото меню","-",IF('Основна информация'!D64="ДА","Y",IF('Основна информация'!D64="НЕ","N")))</f>
        <v>-</v>
      </c>
      <c r="G44" s="7"/>
    </row>
    <row r="45" spans="1:7">
      <c r="A45" s="12" t="s">
        <v>112</v>
      </c>
      <c r="B45" s="11" t="str">
        <f>IF('Основна информация'!D65="","-",SUBSTITUTE(SUBSTITUTE('Основна информация'!D65,";",","),"&amp;","И"))</f>
        <v>-</v>
      </c>
    </row>
    <row r="46" spans="1:7">
      <c r="A46" s="12" t="s">
        <v>111</v>
      </c>
      <c r="B46" s="11" t="str">
        <f>IF('Основна информация'!D66="","-",SUBSTITUTE('Основна информация'!D66,",","."))</f>
        <v>0</v>
      </c>
      <c r="D46" s="15"/>
    </row>
    <row r="47" spans="1:7">
      <c r="A47" s="12" t="s">
        <v>113</v>
      </c>
      <c r="B47" s="11" t="str">
        <f>IF('Основна информация'!D67="Изберете от падащото меню","-",IF('Основна информация'!D67="ДА","Y",IF('Основна информация'!D67="НЕ","N")))</f>
        <v>-</v>
      </c>
    </row>
    <row r="48" spans="1:7">
      <c r="A48" s="12" t="s">
        <v>115</v>
      </c>
      <c r="B48" s="11" t="str">
        <f>IF('Основна информация'!D68="","-",SUBSTITUTE(SUBSTITUTE('Основна информация'!D68,";",","),"&amp;","И"))</f>
        <v>-</v>
      </c>
      <c r="E48" s="7"/>
    </row>
    <row r="49" spans="1:3">
      <c r="A49" s="12" t="s">
        <v>114</v>
      </c>
      <c r="B49" s="11" t="str">
        <f>IF('Основна информация'!D69="","-",SUBSTITUTE('Основна информация'!D69,",","."))</f>
        <v>0</v>
      </c>
    </row>
    <row r="50" spans="1:3">
      <c r="A50" s="12" t="s">
        <v>116</v>
      </c>
      <c r="B50" s="11" t="b">
        <f>IF('Основна информация'!F109="ИЗБЕРЕТЕ","blank",IF('Основна информация'!F109="ще генерира нетни приходи","yes",IF('Основна информация'!F109="няма да генерира нетни приходи","no")))</f>
        <v>0</v>
      </c>
    </row>
    <row r="51" spans="1:3">
      <c r="A51" s="12" t="s">
        <v>117</v>
      </c>
      <c r="B51" s="11">
        <f>'Основна информация'!M75</f>
        <v>0</v>
      </c>
      <c r="C51" s="9" t="str">
        <f>IF('Основна информация'!F75="да","X","-")</f>
        <v>-</v>
      </c>
    </row>
    <row r="52" spans="1:3">
      <c r="A52" s="12" t="s">
        <v>118</v>
      </c>
      <c r="B52" s="11">
        <f>'Основна информация'!M76</f>
        <v>0</v>
      </c>
      <c r="C52" s="9" t="str">
        <f>IF('Основна информация'!F76="да","X","-")</f>
        <v>-</v>
      </c>
    </row>
    <row r="53" spans="1:3">
      <c r="A53" s="12" t="s">
        <v>119</v>
      </c>
      <c r="B53" s="11">
        <f>'Основна информация'!M78</f>
        <v>0</v>
      </c>
      <c r="C53" s="9" t="str">
        <f>IF('Основна информация'!F78="да","X","-")</f>
        <v>-</v>
      </c>
    </row>
    <row r="54" spans="1:3">
      <c r="A54" s="12" t="s">
        <v>120</v>
      </c>
      <c r="B54" s="11">
        <f>'Основна информация'!M79</f>
        <v>0</v>
      </c>
      <c r="C54" s="9" t="str">
        <f>IF('Основна информация'!F79="да","X","-")</f>
        <v>-</v>
      </c>
    </row>
    <row r="55" spans="1:3">
      <c r="A55" s="12" t="s">
        <v>121</v>
      </c>
      <c r="B55" s="11">
        <f>'Основна информация'!M80</f>
        <v>0</v>
      </c>
      <c r="C55" s="9" t="str">
        <f>IF('Основна информация'!F80="да","X","-")</f>
        <v>-</v>
      </c>
    </row>
    <row r="56" spans="1:3">
      <c r="A56" s="12" t="s">
        <v>144</v>
      </c>
      <c r="B56" s="11">
        <f>'Основна информация'!M81</f>
        <v>0</v>
      </c>
      <c r="C56" s="9" t="str">
        <f>IF('Основна информация'!F81="да","X","-")</f>
        <v>-</v>
      </c>
    </row>
    <row r="57" spans="1:3">
      <c r="A57" s="12" t="s">
        <v>122</v>
      </c>
      <c r="B57" s="11">
        <f>'Основна информация'!M83</f>
        <v>0</v>
      </c>
      <c r="C57" s="9" t="str">
        <f>IF('Основна информация'!F83="да","X","-")</f>
        <v>-</v>
      </c>
    </row>
    <row r="58" spans="1:3">
      <c r="A58" s="12" t="s">
        <v>123</v>
      </c>
      <c r="B58" s="11">
        <f>'Основна информация'!M84</f>
        <v>0</v>
      </c>
      <c r="C58" s="9" t="str">
        <f>IF('Основна информация'!F84="да","X","-")</f>
        <v>-</v>
      </c>
    </row>
    <row r="59" spans="1:3">
      <c r="A59" s="12" t="s">
        <v>124</v>
      </c>
      <c r="B59" s="11">
        <f>'Основна информация'!M85</f>
        <v>0</v>
      </c>
      <c r="C59" s="9" t="str">
        <f>IF('Основна информация'!F85="да","X","-")</f>
        <v>-</v>
      </c>
    </row>
    <row r="60" spans="1:3">
      <c r="A60" s="12" t="s">
        <v>125</v>
      </c>
      <c r="B60" s="11">
        <f>'Основна информация'!M86</f>
        <v>0</v>
      </c>
      <c r="C60" s="9" t="str">
        <f>IF('Основна информация'!F86="да","X","-")</f>
        <v>-</v>
      </c>
    </row>
    <row r="61" spans="1:3">
      <c r="A61" s="12" t="s">
        <v>126</v>
      </c>
      <c r="B61" s="11">
        <f>'Основна информация'!M87</f>
        <v>0</v>
      </c>
      <c r="C61" s="9" t="str">
        <f>IF('Основна информация'!F87="да","X","-")</f>
        <v>-</v>
      </c>
    </row>
    <row r="62" spans="1:3">
      <c r="A62" s="12" t="s">
        <v>145</v>
      </c>
      <c r="B62" s="11">
        <f>'Основна информация'!M88</f>
        <v>0</v>
      </c>
      <c r="C62" s="9" t="str">
        <f>IF('Основна информация'!F88="да","X","-")</f>
        <v>-</v>
      </c>
    </row>
    <row r="63" spans="1:3">
      <c r="A63" s="12" t="s">
        <v>127</v>
      </c>
      <c r="B63" s="19">
        <f>'Основна информация'!E90</f>
        <v>0</v>
      </c>
    </row>
    <row r="64" spans="1:3">
      <c r="A64" s="10" t="s">
        <v>186</v>
      </c>
      <c r="B64" s="11" t="str">
        <f>SUBSTITUTE(SUBSTITUTE('Основна информация'!D120,";",","),"&amp;","И")</f>
        <v/>
      </c>
    </row>
    <row r="65" spans="1:2">
      <c r="A65" s="10" t="s">
        <v>187</v>
      </c>
      <c r="B65" s="11" t="str">
        <f>SUBSTITUTE(SUBSTITUTE('Основна информация'!E120,";",","),"&amp;","И")</f>
        <v/>
      </c>
    </row>
    <row r="66" spans="1:2">
      <c r="A66" s="10" t="s">
        <v>188</v>
      </c>
      <c r="B66" s="11" t="str">
        <f>SUBSTITUTE(SUBSTITUTE('Основна информация'!F120,";",","),"&amp;","И")</f>
        <v/>
      </c>
    </row>
    <row r="67" spans="1:2" ht="30">
      <c r="A67" s="10" t="s">
        <v>191</v>
      </c>
      <c r="B67" s="11" t="str">
        <f>SUBSTITUTE(SUBSTITUTE('Основна информация'!F123,";",","),"&amp;","И")</f>
        <v>ИЗБЕРЕТЕ ОТ ПАДАЩОТО МЕНЮ</v>
      </c>
    </row>
    <row r="68" spans="1:2">
      <c r="A68" s="10" t="s">
        <v>193</v>
      </c>
      <c r="B68" s="11" t="str">
        <f>SUBSTITUTE(SUBSTITUTE('Основна информация'!C124,";",","),"&amp;","И")</f>
        <v/>
      </c>
    </row>
    <row r="69" spans="1:2" ht="30">
      <c r="A69" s="10" t="s">
        <v>190</v>
      </c>
      <c r="B69" s="11" t="str">
        <f>SUBSTITUTE(SUBSTITUTE('Основна информация'!F126,";",","),"&amp;","И")</f>
        <v>ИЗБЕРЕТЕ ОТ ПАДАЩОТО МЕНЮ</v>
      </c>
    </row>
    <row r="70" spans="1:2">
      <c r="A70" s="10" t="s">
        <v>192</v>
      </c>
      <c r="B70" s="11" t="str">
        <f>SUBSTITUTE(SUBSTITUTE('Основна информация'!C127,";",","),"&amp;","И")</f>
        <v/>
      </c>
    </row>
    <row r="71" spans="1:2" ht="30">
      <c r="A71" s="10" t="s">
        <v>194</v>
      </c>
      <c r="B71" s="11" t="str">
        <f>SUBSTITUTE(SUBSTITUTE('Основна информация'!F129,";",","),"&amp;","И")</f>
        <v>ИЗБЕРЕТЕ ОТ ПАДАЩОТО МЕНЮ</v>
      </c>
    </row>
    <row r="72" spans="1:2">
      <c r="A72" s="10" t="s">
        <v>195</v>
      </c>
      <c r="B72" s="11" t="str">
        <f>SUBSTITUTE(SUBSTITUTE('Основна информация'!C130,";",","),"&amp;","И")</f>
        <v/>
      </c>
    </row>
    <row r="73" spans="1:2">
      <c r="A73" s="10" t="s">
        <v>196</v>
      </c>
      <c r="B73" s="11" t="str">
        <f>SUBSTITUTE(SUBSTITUTE('Основна информация'!E133,";",","),"&amp;","И")</f>
        <v>0</v>
      </c>
    </row>
    <row r="74" spans="1:2">
      <c r="A74" s="10" t="s">
        <v>197</v>
      </c>
      <c r="B74" s="11" t="str">
        <f>SUBSTITUTE(SUBSTITUTE('Основна информация'!E134,";",","),"&amp;","И")</f>
        <v>0</v>
      </c>
    </row>
    <row r="75" spans="1:2">
      <c r="A75" s="10" t="s">
        <v>198</v>
      </c>
      <c r="B75" s="11" t="str">
        <f>SUBSTITUTE(SUBSTITUTE('Основна информация'!E135,";",","),"&amp;","И")</f>
        <v>1</v>
      </c>
    </row>
    <row r="76" spans="1:2">
      <c r="A76" s="10" t="s">
        <v>199</v>
      </c>
      <c r="B76" s="11" t="str">
        <f>SUBSTITUTE(SUBSTITUTE('Основна информация'!E136,";",","),"&amp;","И")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2022-11-14T14:09:53Z</dcterms:modified>
</cp:coreProperties>
</file>