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8800" windowHeight="12300"/>
  </bookViews>
  <sheets>
    <sheet name="Таблица за допустими инвестиции" sheetId="1" r:id="rId1"/>
    <sheet name="масиви" sheetId="2" state="hidden" r:id="rId2"/>
    <sheet name="за ИСАК" sheetId="3" r:id="rId3"/>
    <sheet name="Sheet1" sheetId="4" state="hidden" r:id="rId4"/>
  </sheets>
  <definedNames>
    <definedName name="_Toc42573326" localSheetId="0">'Таблица за допустими инвестиции'!$A$69</definedName>
  </definedNames>
  <calcPr calcId="152511"/>
</workbook>
</file>

<file path=xl/calcChain.xml><?xml version="1.0" encoding="utf-8"?>
<calcChain xmlns="http://schemas.openxmlformats.org/spreadsheetml/2006/main">
  <c r="C63" i="1" l="1"/>
  <c r="C174" i="3" s="1"/>
  <c r="C64" i="1"/>
  <c r="C65" i="1"/>
  <c r="C176" i="3" s="1"/>
  <c r="C66" i="1"/>
  <c r="C180" i="3"/>
  <c r="C184" i="3"/>
  <c r="C192" i="3"/>
  <c r="C62" i="1"/>
  <c r="C60" i="1"/>
  <c r="C172" i="3" s="1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52" i="3"/>
  <c r="I57" i="1"/>
  <c r="I159" i="3"/>
  <c r="I58" i="1"/>
  <c r="I160" i="3"/>
  <c r="I59" i="1"/>
  <c r="I162" i="3"/>
  <c r="I56" i="1"/>
  <c r="I50" i="3"/>
  <c r="I51" i="3"/>
  <c r="I52" i="3"/>
  <c r="H53" i="3"/>
  <c r="I53" i="3"/>
  <c r="I54" i="3"/>
  <c r="I55" i="3"/>
  <c r="I56" i="3"/>
  <c r="H57" i="3"/>
  <c r="I57" i="3"/>
  <c r="H58" i="3"/>
  <c r="I58" i="3"/>
  <c r="I59" i="3"/>
  <c r="I60" i="3"/>
  <c r="H61" i="3"/>
  <c r="I61" i="3"/>
  <c r="I62" i="3"/>
  <c r="H63" i="3"/>
  <c r="I63" i="3"/>
  <c r="I64" i="3"/>
  <c r="H65" i="3"/>
  <c r="I65" i="3"/>
  <c r="I66" i="3"/>
  <c r="I67" i="3"/>
  <c r="H68" i="3"/>
  <c r="I68" i="3"/>
  <c r="H69" i="3"/>
  <c r="I69" i="3"/>
  <c r="I70" i="3"/>
  <c r="I71" i="3"/>
  <c r="I72" i="3"/>
  <c r="H73" i="3"/>
  <c r="I73" i="3"/>
  <c r="I74" i="3"/>
  <c r="I75" i="3"/>
  <c r="I76" i="3"/>
  <c r="H184" i="3"/>
  <c r="I184" i="3"/>
  <c r="I185" i="3"/>
  <c r="I186" i="3"/>
  <c r="I187" i="3"/>
  <c r="I188" i="3"/>
  <c r="I189" i="3"/>
  <c r="H190" i="3"/>
  <c r="I190" i="3"/>
  <c r="I191" i="3"/>
  <c r="H192" i="3"/>
  <c r="I192" i="3"/>
  <c r="B3" i="3"/>
  <c r="C3" i="3"/>
  <c r="D3" i="3"/>
  <c r="E3" i="3"/>
  <c r="F3" i="3"/>
  <c r="G3" i="3"/>
  <c r="J3" i="3"/>
  <c r="K3" i="3"/>
  <c r="L3" i="3"/>
  <c r="B4" i="3"/>
  <c r="C4" i="3"/>
  <c r="D4" i="3"/>
  <c r="E4" i="3"/>
  <c r="F4" i="3"/>
  <c r="G4" i="3"/>
  <c r="J4" i="3"/>
  <c r="K4" i="3"/>
  <c r="L4" i="3"/>
  <c r="B5" i="3"/>
  <c r="C5" i="3"/>
  <c r="D5" i="3"/>
  <c r="E5" i="3"/>
  <c r="F5" i="3"/>
  <c r="G5" i="3"/>
  <c r="J5" i="3"/>
  <c r="K5" i="3"/>
  <c r="L5" i="3"/>
  <c r="B6" i="3"/>
  <c r="C6" i="3"/>
  <c r="D6" i="3"/>
  <c r="E6" i="3"/>
  <c r="F6" i="3"/>
  <c r="G6" i="3"/>
  <c r="J6" i="3"/>
  <c r="K6" i="3"/>
  <c r="L6" i="3"/>
  <c r="B7" i="3"/>
  <c r="C7" i="3"/>
  <c r="D7" i="3"/>
  <c r="E7" i="3"/>
  <c r="F7" i="3"/>
  <c r="G7" i="3"/>
  <c r="J7" i="3"/>
  <c r="K7" i="3"/>
  <c r="L7" i="3"/>
  <c r="B8" i="3"/>
  <c r="C8" i="3"/>
  <c r="D8" i="3"/>
  <c r="E8" i="3"/>
  <c r="F8" i="3"/>
  <c r="G8" i="3"/>
  <c r="J8" i="3"/>
  <c r="K8" i="3"/>
  <c r="L8" i="3"/>
  <c r="B9" i="3"/>
  <c r="C9" i="3"/>
  <c r="D9" i="3"/>
  <c r="E9" i="3"/>
  <c r="F9" i="3"/>
  <c r="G9" i="3"/>
  <c r="J9" i="3"/>
  <c r="K9" i="3"/>
  <c r="L9" i="3"/>
  <c r="B10" i="3"/>
  <c r="C10" i="3"/>
  <c r="D10" i="3"/>
  <c r="E10" i="3"/>
  <c r="F10" i="3"/>
  <c r="G10" i="3"/>
  <c r="J10" i="3"/>
  <c r="K10" i="3"/>
  <c r="L10" i="3"/>
  <c r="B11" i="3"/>
  <c r="C11" i="3"/>
  <c r="D11" i="3"/>
  <c r="E11" i="3"/>
  <c r="F11" i="3"/>
  <c r="G11" i="3"/>
  <c r="J11" i="3"/>
  <c r="K11" i="3"/>
  <c r="L11" i="3"/>
  <c r="B12" i="3"/>
  <c r="C12" i="3"/>
  <c r="D12" i="3"/>
  <c r="E12" i="3"/>
  <c r="F12" i="3"/>
  <c r="G12" i="3"/>
  <c r="J12" i="3"/>
  <c r="K12" i="3"/>
  <c r="L12" i="3"/>
  <c r="B13" i="3"/>
  <c r="C13" i="3"/>
  <c r="D13" i="3"/>
  <c r="E13" i="3"/>
  <c r="F13" i="3"/>
  <c r="G13" i="3"/>
  <c r="J13" i="3"/>
  <c r="K13" i="3"/>
  <c r="L13" i="3"/>
  <c r="B14" i="3"/>
  <c r="C14" i="3"/>
  <c r="D14" i="3"/>
  <c r="E14" i="3"/>
  <c r="F14" i="3"/>
  <c r="G14" i="3"/>
  <c r="J14" i="3"/>
  <c r="K14" i="3"/>
  <c r="L14" i="3"/>
  <c r="B15" i="3"/>
  <c r="C15" i="3"/>
  <c r="D15" i="3"/>
  <c r="E15" i="3"/>
  <c r="F15" i="3"/>
  <c r="G15" i="3"/>
  <c r="J15" i="3"/>
  <c r="K15" i="3"/>
  <c r="L15" i="3"/>
  <c r="B16" i="3"/>
  <c r="C16" i="3"/>
  <c r="D16" i="3"/>
  <c r="E16" i="3"/>
  <c r="F16" i="3"/>
  <c r="G16" i="3"/>
  <c r="J16" i="3"/>
  <c r="K16" i="3"/>
  <c r="L16" i="3"/>
  <c r="B17" i="3"/>
  <c r="C17" i="3"/>
  <c r="D17" i="3"/>
  <c r="E17" i="3"/>
  <c r="F17" i="3"/>
  <c r="G17" i="3"/>
  <c r="J17" i="3"/>
  <c r="K17" i="3"/>
  <c r="L17" i="3"/>
  <c r="B18" i="3"/>
  <c r="C18" i="3"/>
  <c r="D18" i="3"/>
  <c r="E18" i="3"/>
  <c r="F18" i="3"/>
  <c r="G18" i="3"/>
  <c r="J18" i="3"/>
  <c r="K18" i="3"/>
  <c r="L18" i="3"/>
  <c r="B19" i="3"/>
  <c r="C19" i="3"/>
  <c r="D19" i="3"/>
  <c r="E19" i="3"/>
  <c r="F19" i="3"/>
  <c r="G19" i="3"/>
  <c r="J19" i="3"/>
  <c r="K19" i="3"/>
  <c r="L19" i="3"/>
  <c r="B20" i="3"/>
  <c r="C20" i="3"/>
  <c r="D20" i="3"/>
  <c r="E20" i="3"/>
  <c r="F20" i="3"/>
  <c r="G20" i="3"/>
  <c r="J20" i="3"/>
  <c r="K20" i="3"/>
  <c r="L20" i="3"/>
  <c r="B21" i="3"/>
  <c r="C21" i="3"/>
  <c r="D21" i="3"/>
  <c r="E21" i="3"/>
  <c r="F21" i="3"/>
  <c r="G21" i="3"/>
  <c r="J21" i="3"/>
  <c r="K21" i="3"/>
  <c r="L21" i="3"/>
  <c r="B22" i="3"/>
  <c r="C22" i="3"/>
  <c r="D22" i="3"/>
  <c r="E22" i="3"/>
  <c r="F22" i="3"/>
  <c r="G22" i="3"/>
  <c r="J22" i="3"/>
  <c r="K22" i="3"/>
  <c r="L22" i="3"/>
  <c r="B23" i="3"/>
  <c r="C23" i="3"/>
  <c r="D23" i="3"/>
  <c r="E23" i="3"/>
  <c r="F23" i="3"/>
  <c r="G23" i="3"/>
  <c r="J23" i="3"/>
  <c r="K23" i="3"/>
  <c r="L23" i="3"/>
  <c r="B24" i="3"/>
  <c r="C24" i="3"/>
  <c r="D24" i="3"/>
  <c r="E24" i="3"/>
  <c r="F24" i="3"/>
  <c r="G24" i="3"/>
  <c r="J24" i="3"/>
  <c r="K24" i="3"/>
  <c r="L24" i="3"/>
  <c r="B25" i="3"/>
  <c r="C25" i="3"/>
  <c r="D25" i="3"/>
  <c r="E25" i="3"/>
  <c r="F25" i="3"/>
  <c r="G25" i="3"/>
  <c r="J25" i="3"/>
  <c r="K25" i="3"/>
  <c r="L25" i="3"/>
  <c r="B26" i="3"/>
  <c r="C26" i="3"/>
  <c r="D26" i="3"/>
  <c r="E26" i="3"/>
  <c r="F26" i="3"/>
  <c r="G26" i="3"/>
  <c r="J26" i="3"/>
  <c r="K26" i="3"/>
  <c r="L26" i="3"/>
  <c r="B27" i="3"/>
  <c r="C27" i="3"/>
  <c r="D27" i="3"/>
  <c r="E27" i="3"/>
  <c r="F27" i="3"/>
  <c r="G27" i="3"/>
  <c r="J27" i="3"/>
  <c r="K27" i="3"/>
  <c r="L27" i="3"/>
  <c r="B28" i="3"/>
  <c r="C28" i="3"/>
  <c r="D28" i="3"/>
  <c r="E28" i="3"/>
  <c r="F28" i="3"/>
  <c r="G28" i="3"/>
  <c r="J28" i="3"/>
  <c r="K28" i="3"/>
  <c r="L28" i="3"/>
  <c r="B29" i="3"/>
  <c r="C29" i="3"/>
  <c r="D29" i="3"/>
  <c r="E29" i="3"/>
  <c r="F29" i="3"/>
  <c r="G29" i="3"/>
  <c r="J29" i="3"/>
  <c r="K29" i="3"/>
  <c r="L29" i="3"/>
  <c r="B30" i="3"/>
  <c r="C30" i="3"/>
  <c r="D30" i="3"/>
  <c r="E30" i="3"/>
  <c r="F30" i="3"/>
  <c r="G30" i="3"/>
  <c r="J30" i="3"/>
  <c r="K30" i="3"/>
  <c r="L30" i="3"/>
  <c r="B31" i="3"/>
  <c r="C31" i="3"/>
  <c r="D31" i="3"/>
  <c r="E31" i="3"/>
  <c r="F31" i="3"/>
  <c r="G31" i="3"/>
  <c r="J31" i="3"/>
  <c r="K31" i="3"/>
  <c r="L31" i="3"/>
  <c r="B32" i="3"/>
  <c r="C32" i="3"/>
  <c r="D32" i="3"/>
  <c r="E32" i="3"/>
  <c r="F32" i="3"/>
  <c r="G32" i="3"/>
  <c r="J32" i="3"/>
  <c r="K32" i="3"/>
  <c r="L32" i="3"/>
  <c r="B33" i="3"/>
  <c r="C33" i="3"/>
  <c r="D33" i="3"/>
  <c r="E33" i="3"/>
  <c r="F33" i="3"/>
  <c r="G33" i="3"/>
  <c r="J33" i="3"/>
  <c r="K33" i="3"/>
  <c r="L33" i="3"/>
  <c r="B34" i="3"/>
  <c r="C34" i="3"/>
  <c r="D34" i="3"/>
  <c r="E34" i="3"/>
  <c r="F34" i="3"/>
  <c r="G34" i="3"/>
  <c r="J34" i="3"/>
  <c r="K34" i="3"/>
  <c r="L34" i="3"/>
  <c r="B35" i="3"/>
  <c r="C35" i="3"/>
  <c r="D35" i="3"/>
  <c r="E35" i="3"/>
  <c r="F35" i="3"/>
  <c r="G35" i="3"/>
  <c r="J35" i="3"/>
  <c r="K35" i="3"/>
  <c r="L35" i="3"/>
  <c r="B36" i="3"/>
  <c r="C36" i="3"/>
  <c r="D36" i="3"/>
  <c r="E36" i="3"/>
  <c r="F36" i="3"/>
  <c r="G36" i="3"/>
  <c r="J36" i="3"/>
  <c r="K36" i="3"/>
  <c r="L36" i="3"/>
  <c r="B37" i="3"/>
  <c r="C37" i="3"/>
  <c r="D37" i="3"/>
  <c r="E37" i="3"/>
  <c r="F37" i="3"/>
  <c r="G37" i="3"/>
  <c r="J37" i="3"/>
  <c r="K37" i="3"/>
  <c r="L37" i="3"/>
  <c r="B38" i="3"/>
  <c r="C38" i="3"/>
  <c r="D38" i="3"/>
  <c r="E38" i="3"/>
  <c r="F38" i="3"/>
  <c r="G38" i="3"/>
  <c r="J38" i="3"/>
  <c r="K38" i="3"/>
  <c r="L38" i="3"/>
  <c r="B39" i="3"/>
  <c r="C39" i="3"/>
  <c r="D39" i="3"/>
  <c r="E39" i="3"/>
  <c r="F39" i="3"/>
  <c r="G39" i="3"/>
  <c r="J39" i="3"/>
  <c r="K39" i="3"/>
  <c r="L39" i="3"/>
  <c r="B40" i="3"/>
  <c r="C40" i="3"/>
  <c r="D40" i="3"/>
  <c r="E40" i="3"/>
  <c r="F40" i="3"/>
  <c r="G40" i="3"/>
  <c r="J40" i="3"/>
  <c r="K40" i="3"/>
  <c r="L40" i="3"/>
  <c r="B41" i="3"/>
  <c r="C41" i="3"/>
  <c r="D41" i="3"/>
  <c r="E41" i="3"/>
  <c r="F41" i="3"/>
  <c r="G41" i="3"/>
  <c r="J41" i="3"/>
  <c r="K41" i="3"/>
  <c r="L41" i="3"/>
  <c r="B42" i="3"/>
  <c r="C42" i="3"/>
  <c r="D42" i="3"/>
  <c r="E42" i="3"/>
  <c r="F42" i="3"/>
  <c r="G42" i="3"/>
  <c r="J42" i="3"/>
  <c r="K42" i="3"/>
  <c r="L42" i="3"/>
  <c r="B43" i="3"/>
  <c r="C43" i="3"/>
  <c r="D43" i="3"/>
  <c r="E43" i="3"/>
  <c r="F43" i="3"/>
  <c r="G43" i="3"/>
  <c r="J43" i="3"/>
  <c r="K43" i="3"/>
  <c r="L43" i="3"/>
  <c r="B44" i="3"/>
  <c r="C44" i="3"/>
  <c r="D44" i="3"/>
  <c r="E44" i="3"/>
  <c r="F44" i="3"/>
  <c r="G44" i="3"/>
  <c r="J44" i="3"/>
  <c r="K44" i="3"/>
  <c r="L44" i="3"/>
  <c r="B45" i="3"/>
  <c r="C45" i="3"/>
  <c r="D45" i="3"/>
  <c r="E45" i="3"/>
  <c r="F45" i="3"/>
  <c r="G45" i="3"/>
  <c r="J45" i="3"/>
  <c r="K45" i="3"/>
  <c r="L45" i="3"/>
  <c r="B46" i="3"/>
  <c r="C46" i="3"/>
  <c r="D46" i="3"/>
  <c r="E46" i="3"/>
  <c r="F46" i="3"/>
  <c r="G46" i="3"/>
  <c r="J46" i="3"/>
  <c r="K46" i="3"/>
  <c r="L46" i="3"/>
  <c r="B47" i="3"/>
  <c r="C47" i="3"/>
  <c r="D47" i="3"/>
  <c r="E47" i="3"/>
  <c r="F47" i="3"/>
  <c r="G47" i="3"/>
  <c r="J47" i="3"/>
  <c r="K47" i="3"/>
  <c r="L47" i="3"/>
  <c r="B48" i="3"/>
  <c r="C48" i="3"/>
  <c r="D48" i="3"/>
  <c r="E48" i="3"/>
  <c r="F48" i="3"/>
  <c r="G48" i="3"/>
  <c r="J48" i="3"/>
  <c r="K48" i="3"/>
  <c r="L48" i="3"/>
  <c r="B49" i="3"/>
  <c r="C49" i="3"/>
  <c r="D49" i="3"/>
  <c r="E49" i="3"/>
  <c r="F49" i="3"/>
  <c r="G49" i="3"/>
  <c r="J49" i="3"/>
  <c r="K49" i="3"/>
  <c r="L49" i="3"/>
  <c r="B50" i="3"/>
  <c r="C50" i="3"/>
  <c r="D50" i="3"/>
  <c r="E50" i="3"/>
  <c r="F50" i="3"/>
  <c r="G50" i="3"/>
  <c r="J50" i="3"/>
  <c r="K50" i="3"/>
  <c r="L50" i="3"/>
  <c r="B51" i="3"/>
  <c r="C51" i="3"/>
  <c r="D51" i="3"/>
  <c r="E51" i="3"/>
  <c r="F51" i="3"/>
  <c r="G51" i="3"/>
  <c r="J51" i="3"/>
  <c r="K51" i="3"/>
  <c r="L51" i="3"/>
  <c r="B52" i="3"/>
  <c r="C52" i="3"/>
  <c r="D52" i="3"/>
  <c r="E52" i="3"/>
  <c r="F52" i="3"/>
  <c r="G52" i="3"/>
  <c r="J52" i="3"/>
  <c r="K52" i="3"/>
  <c r="L52" i="3"/>
  <c r="B53" i="3"/>
  <c r="C53" i="3"/>
  <c r="D53" i="3"/>
  <c r="E53" i="3"/>
  <c r="F53" i="3"/>
  <c r="G53" i="3"/>
  <c r="J53" i="3"/>
  <c r="K53" i="3"/>
  <c r="L53" i="3"/>
  <c r="B54" i="3"/>
  <c r="C54" i="3"/>
  <c r="D54" i="3"/>
  <c r="E54" i="3"/>
  <c r="F54" i="3"/>
  <c r="G54" i="3"/>
  <c r="J54" i="3"/>
  <c r="K54" i="3"/>
  <c r="L54" i="3"/>
  <c r="B55" i="3"/>
  <c r="C55" i="3"/>
  <c r="D55" i="3"/>
  <c r="E55" i="3"/>
  <c r="F55" i="3"/>
  <c r="G55" i="3"/>
  <c r="J55" i="3"/>
  <c r="K55" i="3"/>
  <c r="L55" i="3"/>
  <c r="B56" i="3"/>
  <c r="C56" i="3"/>
  <c r="D56" i="3"/>
  <c r="E56" i="3"/>
  <c r="F56" i="3"/>
  <c r="G56" i="3"/>
  <c r="J56" i="3"/>
  <c r="K56" i="3"/>
  <c r="L56" i="3"/>
  <c r="B57" i="3"/>
  <c r="C57" i="3"/>
  <c r="D57" i="3"/>
  <c r="E57" i="3"/>
  <c r="F57" i="3"/>
  <c r="G57" i="3"/>
  <c r="J57" i="3"/>
  <c r="K57" i="3"/>
  <c r="L57" i="3"/>
  <c r="B58" i="3"/>
  <c r="C58" i="3"/>
  <c r="D58" i="3"/>
  <c r="E58" i="3"/>
  <c r="F58" i="3"/>
  <c r="G58" i="3"/>
  <c r="J58" i="3"/>
  <c r="K58" i="3"/>
  <c r="L58" i="3"/>
  <c r="B59" i="3"/>
  <c r="C59" i="3"/>
  <c r="D59" i="3"/>
  <c r="E59" i="3"/>
  <c r="F59" i="3"/>
  <c r="G59" i="3"/>
  <c r="J59" i="3"/>
  <c r="K59" i="3"/>
  <c r="L59" i="3"/>
  <c r="B60" i="3"/>
  <c r="C60" i="3"/>
  <c r="D60" i="3"/>
  <c r="E60" i="3"/>
  <c r="F60" i="3"/>
  <c r="G60" i="3"/>
  <c r="J60" i="3"/>
  <c r="K60" i="3"/>
  <c r="L60" i="3"/>
  <c r="B61" i="3"/>
  <c r="C61" i="3"/>
  <c r="D61" i="3"/>
  <c r="E61" i="3"/>
  <c r="F61" i="3"/>
  <c r="G61" i="3"/>
  <c r="J61" i="3"/>
  <c r="K61" i="3"/>
  <c r="L61" i="3"/>
  <c r="B62" i="3"/>
  <c r="C62" i="3"/>
  <c r="D62" i="3"/>
  <c r="E62" i="3"/>
  <c r="F62" i="3"/>
  <c r="G62" i="3"/>
  <c r="J62" i="3"/>
  <c r="K62" i="3"/>
  <c r="L62" i="3"/>
  <c r="B63" i="3"/>
  <c r="C63" i="3"/>
  <c r="D63" i="3"/>
  <c r="E63" i="3"/>
  <c r="F63" i="3"/>
  <c r="G63" i="3"/>
  <c r="J63" i="3"/>
  <c r="K63" i="3"/>
  <c r="L63" i="3"/>
  <c r="B64" i="3"/>
  <c r="C64" i="3"/>
  <c r="D64" i="3"/>
  <c r="E64" i="3"/>
  <c r="F64" i="3"/>
  <c r="G64" i="3"/>
  <c r="J64" i="3"/>
  <c r="K64" i="3"/>
  <c r="L64" i="3"/>
  <c r="B65" i="3"/>
  <c r="C65" i="3"/>
  <c r="D65" i="3"/>
  <c r="E65" i="3"/>
  <c r="F65" i="3"/>
  <c r="G65" i="3"/>
  <c r="J65" i="3"/>
  <c r="K65" i="3"/>
  <c r="L65" i="3"/>
  <c r="B66" i="3"/>
  <c r="C66" i="3"/>
  <c r="D66" i="3"/>
  <c r="E66" i="3"/>
  <c r="F66" i="3"/>
  <c r="G66" i="3"/>
  <c r="J66" i="3"/>
  <c r="K66" i="3"/>
  <c r="L66" i="3"/>
  <c r="B67" i="3"/>
  <c r="C67" i="3"/>
  <c r="D67" i="3"/>
  <c r="E67" i="3"/>
  <c r="F67" i="3"/>
  <c r="G67" i="3"/>
  <c r="J67" i="3"/>
  <c r="K67" i="3"/>
  <c r="L67" i="3"/>
  <c r="B68" i="3"/>
  <c r="C68" i="3"/>
  <c r="D68" i="3"/>
  <c r="E68" i="3"/>
  <c r="F68" i="3"/>
  <c r="G68" i="3"/>
  <c r="J68" i="3"/>
  <c r="K68" i="3"/>
  <c r="L68" i="3"/>
  <c r="B69" i="3"/>
  <c r="C69" i="3"/>
  <c r="D69" i="3"/>
  <c r="E69" i="3"/>
  <c r="F69" i="3"/>
  <c r="G69" i="3"/>
  <c r="J69" i="3"/>
  <c r="K69" i="3"/>
  <c r="L69" i="3"/>
  <c r="B70" i="3"/>
  <c r="C70" i="3"/>
  <c r="D70" i="3"/>
  <c r="E70" i="3"/>
  <c r="F70" i="3"/>
  <c r="G70" i="3"/>
  <c r="J70" i="3"/>
  <c r="K70" i="3"/>
  <c r="L70" i="3"/>
  <c r="B71" i="3"/>
  <c r="C71" i="3"/>
  <c r="D71" i="3"/>
  <c r="E71" i="3"/>
  <c r="F71" i="3"/>
  <c r="G71" i="3"/>
  <c r="J71" i="3"/>
  <c r="K71" i="3"/>
  <c r="L71" i="3"/>
  <c r="B72" i="3"/>
  <c r="C72" i="3"/>
  <c r="D72" i="3"/>
  <c r="E72" i="3"/>
  <c r="F72" i="3"/>
  <c r="G72" i="3"/>
  <c r="J72" i="3"/>
  <c r="K72" i="3"/>
  <c r="L72" i="3"/>
  <c r="B73" i="3"/>
  <c r="C73" i="3"/>
  <c r="D73" i="3"/>
  <c r="E73" i="3"/>
  <c r="F73" i="3"/>
  <c r="G73" i="3"/>
  <c r="J73" i="3"/>
  <c r="K73" i="3"/>
  <c r="L73" i="3"/>
  <c r="B74" i="3"/>
  <c r="C74" i="3"/>
  <c r="D74" i="3"/>
  <c r="E74" i="3"/>
  <c r="F74" i="3"/>
  <c r="G74" i="3"/>
  <c r="J74" i="3"/>
  <c r="K74" i="3"/>
  <c r="L74" i="3"/>
  <c r="B75" i="3"/>
  <c r="C75" i="3"/>
  <c r="D75" i="3"/>
  <c r="E75" i="3"/>
  <c r="F75" i="3"/>
  <c r="G75" i="3"/>
  <c r="J75" i="3"/>
  <c r="K75" i="3"/>
  <c r="L75" i="3"/>
  <c r="B76" i="3"/>
  <c r="C76" i="3"/>
  <c r="D76" i="3"/>
  <c r="E76" i="3"/>
  <c r="F76" i="3"/>
  <c r="G76" i="3"/>
  <c r="J76" i="3"/>
  <c r="K76" i="3"/>
  <c r="L76" i="3"/>
  <c r="B77" i="3"/>
  <c r="C77" i="3"/>
  <c r="D77" i="3"/>
  <c r="E77" i="3"/>
  <c r="F77" i="3"/>
  <c r="G77" i="3"/>
  <c r="J77" i="3"/>
  <c r="K77" i="3"/>
  <c r="L77" i="3"/>
  <c r="B78" i="3"/>
  <c r="C78" i="3"/>
  <c r="D78" i="3"/>
  <c r="E78" i="3"/>
  <c r="F78" i="3"/>
  <c r="G78" i="3"/>
  <c r="J78" i="3"/>
  <c r="K78" i="3"/>
  <c r="L78" i="3"/>
  <c r="B79" i="3"/>
  <c r="C79" i="3"/>
  <c r="D79" i="3"/>
  <c r="E79" i="3"/>
  <c r="F79" i="3"/>
  <c r="G79" i="3"/>
  <c r="J79" i="3"/>
  <c r="K79" i="3"/>
  <c r="L79" i="3"/>
  <c r="B80" i="3"/>
  <c r="C80" i="3"/>
  <c r="D80" i="3"/>
  <c r="E80" i="3"/>
  <c r="F80" i="3"/>
  <c r="G80" i="3"/>
  <c r="J80" i="3"/>
  <c r="K80" i="3"/>
  <c r="L80" i="3"/>
  <c r="B81" i="3"/>
  <c r="C81" i="3"/>
  <c r="D81" i="3"/>
  <c r="E81" i="3"/>
  <c r="F81" i="3"/>
  <c r="G81" i="3"/>
  <c r="J81" i="3"/>
  <c r="K81" i="3"/>
  <c r="L81" i="3"/>
  <c r="B82" i="3"/>
  <c r="C82" i="3"/>
  <c r="D82" i="3"/>
  <c r="E82" i="3"/>
  <c r="F82" i="3"/>
  <c r="G82" i="3"/>
  <c r="J82" i="3"/>
  <c r="K82" i="3"/>
  <c r="L82" i="3"/>
  <c r="B83" i="3"/>
  <c r="C83" i="3"/>
  <c r="D83" i="3"/>
  <c r="E83" i="3"/>
  <c r="F83" i="3"/>
  <c r="G83" i="3"/>
  <c r="J83" i="3"/>
  <c r="K83" i="3"/>
  <c r="L83" i="3"/>
  <c r="B84" i="3"/>
  <c r="C84" i="3"/>
  <c r="D84" i="3"/>
  <c r="E84" i="3"/>
  <c r="F84" i="3"/>
  <c r="G84" i="3"/>
  <c r="J84" i="3"/>
  <c r="K84" i="3"/>
  <c r="L84" i="3"/>
  <c r="B85" i="3"/>
  <c r="C85" i="3"/>
  <c r="D85" i="3"/>
  <c r="E85" i="3"/>
  <c r="F85" i="3"/>
  <c r="G85" i="3"/>
  <c r="J85" i="3"/>
  <c r="K85" i="3"/>
  <c r="L85" i="3"/>
  <c r="B86" i="3"/>
  <c r="C86" i="3"/>
  <c r="D86" i="3"/>
  <c r="E86" i="3"/>
  <c r="F86" i="3"/>
  <c r="G86" i="3"/>
  <c r="J86" i="3"/>
  <c r="K86" i="3"/>
  <c r="L86" i="3"/>
  <c r="B87" i="3"/>
  <c r="C87" i="3"/>
  <c r="D87" i="3"/>
  <c r="E87" i="3"/>
  <c r="F87" i="3"/>
  <c r="G87" i="3"/>
  <c r="J87" i="3"/>
  <c r="K87" i="3"/>
  <c r="L87" i="3"/>
  <c r="B88" i="3"/>
  <c r="C88" i="3"/>
  <c r="D88" i="3"/>
  <c r="E88" i="3"/>
  <c r="F88" i="3"/>
  <c r="G88" i="3"/>
  <c r="J88" i="3"/>
  <c r="K88" i="3"/>
  <c r="L88" i="3"/>
  <c r="B89" i="3"/>
  <c r="C89" i="3"/>
  <c r="D89" i="3"/>
  <c r="E89" i="3"/>
  <c r="F89" i="3"/>
  <c r="G89" i="3"/>
  <c r="J89" i="3"/>
  <c r="K89" i="3"/>
  <c r="L89" i="3"/>
  <c r="B90" i="3"/>
  <c r="C90" i="3"/>
  <c r="D90" i="3"/>
  <c r="E90" i="3"/>
  <c r="F90" i="3"/>
  <c r="G90" i="3"/>
  <c r="J90" i="3"/>
  <c r="K90" i="3"/>
  <c r="L90" i="3"/>
  <c r="B91" i="3"/>
  <c r="C91" i="3"/>
  <c r="D91" i="3"/>
  <c r="E91" i="3"/>
  <c r="F91" i="3"/>
  <c r="G91" i="3"/>
  <c r="J91" i="3"/>
  <c r="K91" i="3"/>
  <c r="L91" i="3"/>
  <c r="B92" i="3"/>
  <c r="C92" i="3"/>
  <c r="D92" i="3"/>
  <c r="E92" i="3"/>
  <c r="F92" i="3"/>
  <c r="G92" i="3"/>
  <c r="J92" i="3"/>
  <c r="K92" i="3"/>
  <c r="L92" i="3"/>
  <c r="B93" i="3"/>
  <c r="C93" i="3"/>
  <c r="D93" i="3"/>
  <c r="E93" i="3"/>
  <c r="F93" i="3"/>
  <c r="G93" i="3"/>
  <c r="J93" i="3"/>
  <c r="K93" i="3"/>
  <c r="L93" i="3"/>
  <c r="B94" i="3"/>
  <c r="C94" i="3"/>
  <c r="D94" i="3"/>
  <c r="E94" i="3"/>
  <c r="F94" i="3"/>
  <c r="G94" i="3"/>
  <c r="J94" i="3"/>
  <c r="K94" i="3"/>
  <c r="L94" i="3"/>
  <c r="B95" i="3"/>
  <c r="C95" i="3"/>
  <c r="D95" i="3"/>
  <c r="E95" i="3"/>
  <c r="F95" i="3"/>
  <c r="G95" i="3"/>
  <c r="J95" i="3"/>
  <c r="K95" i="3"/>
  <c r="L95" i="3"/>
  <c r="B96" i="3"/>
  <c r="C96" i="3"/>
  <c r="D96" i="3"/>
  <c r="E96" i="3"/>
  <c r="F96" i="3"/>
  <c r="G96" i="3"/>
  <c r="J96" i="3"/>
  <c r="K96" i="3"/>
  <c r="L96" i="3"/>
  <c r="B97" i="3"/>
  <c r="C97" i="3"/>
  <c r="D97" i="3"/>
  <c r="E97" i="3"/>
  <c r="F97" i="3"/>
  <c r="G97" i="3"/>
  <c r="J97" i="3"/>
  <c r="K97" i="3"/>
  <c r="L97" i="3"/>
  <c r="B98" i="3"/>
  <c r="C98" i="3"/>
  <c r="D98" i="3"/>
  <c r="E98" i="3"/>
  <c r="F98" i="3"/>
  <c r="G98" i="3"/>
  <c r="J98" i="3"/>
  <c r="K98" i="3"/>
  <c r="L98" i="3"/>
  <c r="B99" i="3"/>
  <c r="C99" i="3"/>
  <c r="D99" i="3"/>
  <c r="E99" i="3"/>
  <c r="F99" i="3"/>
  <c r="G99" i="3"/>
  <c r="J99" i="3"/>
  <c r="K99" i="3"/>
  <c r="L99" i="3"/>
  <c r="B100" i="3"/>
  <c r="C100" i="3"/>
  <c r="D100" i="3"/>
  <c r="E100" i="3"/>
  <c r="F100" i="3"/>
  <c r="G100" i="3"/>
  <c r="J100" i="3"/>
  <c r="K100" i="3"/>
  <c r="L100" i="3"/>
  <c r="B101" i="3"/>
  <c r="C101" i="3"/>
  <c r="D101" i="3"/>
  <c r="E101" i="3"/>
  <c r="F101" i="3"/>
  <c r="G101" i="3"/>
  <c r="J101" i="3"/>
  <c r="K101" i="3"/>
  <c r="L101" i="3"/>
  <c r="B102" i="3"/>
  <c r="C102" i="3"/>
  <c r="D102" i="3"/>
  <c r="E102" i="3"/>
  <c r="F102" i="3"/>
  <c r="G102" i="3"/>
  <c r="J102" i="3"/>
  <c r="K102" i="3"/>
  <c r="L102" i="3"/>
  <c r="B103" i="3"/>
  <c r="C103" i="3"/>
  <c r="D103" i="3"/>
  <c r="E103" i="3"/>
  <c r="F103" i="3"/>
  <c r="G103" i="3"/>
  <c r="J103" i="3"/>
  <c r="K103" i="3"/>
  <c r="L103" i="3"/>
  <c r="B104" i="3"/>
  <c r="C104" i="3"/>
  <c r="D104" i="3"/>
  <c r="E104" i="3"/>
  <c r="F104" i="3"/>
  <c r="G104" i="3"/>
  <c r="J104" i="3"/>
  <c r="K104" i="3"/>
  <c r="L104" i="3"/>
  <c r="B105" i="3"/>
  <c r="C105" i="3"/>
  <c r="D105" i="3"/>
  <c r="E105" i="3"/>
  <c r="F105" i="3"/>
  <c r="G105" i="3"/>
  <c r="J105" i="3"/>
  <c r="K105" i="3"/>
  <c r="L105" i="3"/>
  <c r="B106" i="3"/>
  <c r="C106" i="3"/>
  <c r="D106" i="3"/>
  <c r="E106" i="3"/>
  <c r="F106" i="3"/>
  <c r="G106" i="3"/>
  <c r="J106" i="3"/>
  <c r="K106" i="3"/>
  <c r="L106" i="3"/>
  <c r="B107" i="3"/>
  <c r="C107" i="3"/>
  <c r="D107" i="3"/>
  <c r="E107" i="3"/>
  <c r="F107" i="3"/>
  <c r="G107" i="3"/>
  <c r="J107" i="3"/>
  <c r="K107" i="3"/>
  <c r="L107" i="3"/>
  <c r="B108" i="3"/>
  <c r="C108" i="3"/>
  <c r="D108" i="3"/>
  <c r="E108" i="3"/>
  <c r="F108" i="3"/>
  <c r="G108" i="3"/>
  <c r="J108" i="3"/>
  <c r="K108" i="3"/>
  <c r="L108" i="3"/>
  <c r="B109" i="3"/>
  <c r="C109" i="3"/>
  <c r="D109" i="3"/>
  <c r="E109" i="3"/>
  <c r="F109" i="3"/>
  <c r="G109" i="3"/>
  <c r="J109" i="3"/>
  <c r="K109" i="3"/>
  <c r="L109" i="3"/>
  <c r="B110" i="3"/>
  <c r="C110" i="3"/>
  <c r="D110" i="3"/>
  <c r="E110" i="3"/>
  <c r="F110" i="3"/>
  <c r="G110" i="3"/>
  <c r="J110" i="3"/>
  <c r="K110" i="3"/>
  <c r="L110" i="3"/>
  <c r="B111" i="3"/>
  <c r="C111" i="3"/>
  <c r="D111" i="3"/>
  <c r="E111" i="3"/>
  <c r="F111" i="3"/>
  <c r="G111" i="3"/>
  <c r="J111" i="3"/>
  <c r="K111" i="3"/>
  <c r="L111" i="3"/>
  <c r="B112" i="3"/>
  <c r="C112" i="3"/>
  <c r="D112" i="3"/>
  <c r="E112" i="3"/>
  <c r="F112" i="3"/>
  <c r="G112" i="3"/>
  <c r="J112" i="3"/>
  <c r="K112" i="3"/>
  <c r="L112" i="3"/>
  <c r="B113" i="3"/>
  <c r="C113" i="3"/>
  <c r="D113" i="3"/>
  <c r="E113" i="3"/>
  <c r="F113" i="3"/>
  <c r="G113" i="3"/>
  <c r="J113" i="3"/>
  <c r="K113" i="3"/>
  <c r="L113" i="3"/>
  <c r="B114" i="3"/>
  <c r="C114" i="3"/>
  <c r="D114" i="3"/>
  <c r="E114" i="3"/>
  <c r="F114" i="3"/>
  <c r="G114" i="3"/>
  <c r="J114" i="3"/>
  <c r="K114" i="3"/>
  <c r="L114" i="3"/>
  <c r="B115" i="3"/>
  <c r="C115" i="3"/>
  <c r="D115" i="3"/>
  <c r="E115" i="3"/>
  <c r="F115" i="3"/>
  <c r="G115" i="3"/>
  <c r="J115" i="3"/>
  <c r="K115" i="3"/>
  <c r="L115" i="3"/>
  <c r="B116" i="3"/>
  <c r="C116" i="3"/>
  <c r="D116" i="3"/>
  <c r="E116" i="3"/>
  <c r="F116" i="3"/>
  <c r="G116" i="3"/>
  <c r="J116" i="3"/>
  <c r="K116" i="3"/>
  <c r="L116" i="3"/>
  <c r="B117" i="3"/>
  <c r="C117" i="3"/>
  <c r="D117" i="3"/>
  <c r="E117" i="3"/>
  <c r="F117" i="3"/>
  <c r="G117" i="3"/>
  <c r="J117" i="3"/>
  <c r="K117" i="3"/>
  <c r="L117" i="3"/>
  <c r="B118" i="3"/>
  <c r="C118" i="3"/>
  <c r="D118" i="3"/>
  <c r="E118" i="3"/>
  <c r="F118" i="3"/>
  <c r="G118" i="3"/>
  <c r="J118" i="3"/>
  <c r="K118" i="3"/>
  <c r="L118" i="3"/>
  <c r="B119" i="3"/>
  <c r="C119" i="3"/>
  <c r="D119" i="3"/>
  <c r="E119" i="3"/>
  <c r="F119" i="3"/>
  <c r="G119" i="3"/>
  <c r="J119" i="3"/>
  <c r="K119" i="3"/>
  <c r="L119" i="3"/>
  <c r="B120" i="3"/>
  <c r="C120" i="3"/>
  <c r="D120" i="3"/>
  <c r="E120" i="3"/>
  <c r="F120" i="3"/>
  <c r="G120" i="3"/>
  <c r="J120" i="3"/>
  <c r="K120" i="3"/>
  <c r="L120" i="3"/>
  <c r="B121" i="3"/>
  <c r="C121" i="3"/>
  <c r="D121" i="3"/>
  <c r="E121" i="3"/>
  <c r="F121" i="3"/>
  <c r="G121" i="3"/>
  <c r="J121" i="3"/>
  <c r="K121" i="3"/>
  <c r="L121" i="3"/>
  <c r="B122" i="3"/>
  <c r="C122" i="3"/>
  <c r="D122" i="3"/>
  <c r="E122" i="3"/>
  <c r="F122" i="3"/>
  <c r="G122" i="3"/>
  <c r="J122" i="3"/>
  <c r="K122" i="3"/>
  <c r="L122" i="3"/>
  <c r="B123" i="3"/>
  <c r="C123" i="3"/>
  <c r="D123" i="3"/>
  <c r="E123" i="3"/>
  <c r="F123" i="3"/>
  <c r="G123" i="3"/>
  <c r="J123" i="3"/>
  <c r="K123" i="3"/>
  <c r="L123" i="3"/>
  <c r="B124" i="3"/>
  <c r="C124" i="3"/>
  <c r="D124" i="3"/>
  <c r="E124" i="3"/>
  <c r="F124" i="3"/>
  <c r="G124" i="3"/>
  <c r="J124" i="3"/>
  <c r="K124" i="3"/>
  <c r="L124" i="3"/>
  <c r="B125" i="3"/>
  <c r="C125" i="3"/>
  <c r="D125" i="3"/>
  <c r="E125" i="3"/>
  <c r="F125" i="3"/>
  <c r="G125" i="3"/>
  <c r="J125" i="3"/>
  <c r="K125" i="3"/>
  <c r="L125" i="3"/>
  <c r="B126" i="3"/>
  <c r="C126" i="3"/>
  <c r="D126" i="3"/>
  <c r="E126" i="3"/>
  <c r="F126" i="3"/>
  <c r="G126" i="3"/>
  <c r="J126" i="3"/>
  <c r="K126" i="3"/>
  <c r="L126" i="3"/>
  <c r="B127" i="3"/>
  <c r="C127" i="3"/>
  <c r="D127" i="3"/>
  <c r="E127" i="3"/>
  <c r="F127" i="3"/>
  <c r="G127" i="3"/>
  <c r="J127" i="3"/>
  <c r="K127" i="3"/>
  <c r="L127" i="3"/>
  <c r="B128" i="3"/>
  <c r="C128" i="3"/>
  <c r="D128" i="3"/>
  <c r="E128" i="3"/>
  <c r="F128" i="3"/>
  <c r="G128" i="3"/>
  <c r="J128" i="3"/>
  <c r="K128" i="3"/>
  <c r="L128" i="3"/>
  <c r="B129" i="3"/>
  <c r="C129" i="3"/>
  <c r="D129" i="3"/>
  <c r="E129" i="3"/>
  <c r="F129" i="3"/>
  <c r="G129" i="3"/>
  <c r="J129" i="3"/>
  <c r="K129" i="3"/>
  <c r="L129" i="3"/>
  <c r="B130" i="3"/>
  <c r="C130" i="3"/>
  <c r="D130" i="3"/>
  <c r="E130" i="3"/>
  <c r="F130" i="3"/>
  <c r="G130" i="3"/>
  <c r="J130" i="3"/>
  <c r="K130" i="3"/>
  <c r="L130" i="3"/>
  <c r="B131" i="3"/>
  <c r="C131" i="3"/>
  <c r="D131" i="3"/>
  <c r="E131" i="3"/>
  <c r="F131" i="3"/>
  <c r="G131" i="3"/>
  <c r="J131" i="3"/>
  <c r="K131" i="3"/>
  <c r="L131" i="3"/>
  <c r="B132" i="3"/>
  <c r="C132" i="3"/>
  <c r="D132" i="3"/>
  <c r="E132" i="3"/>
  <c r="F132" i="3"/>
  <c r="G132" i="3"/>
  <c r="J132" i="3"/>
  <c r="K132" i="3"/>
  <c r="L132" i="3"/>
  <c r="B133" i="3"/>
  <c r="C133" i="3"/>
  <c r="D133" i="3"/>
  <c r="E133" i="3"/>
  <c r="F133" i="3"/>
  <c r="G133" i="3"/>
  <c r="J133" i="3"/>
  <c r="K133" i="3"/>
  <c r="L133" i="3"/>
  <c r="B134" i="3"/>
  <c r="C134" i="3"/>
  <c r="D134" i="3"/>
  <c r="E134" i="3"/>
  <c r="F134" i="3"/>
  <c r="G134" i="3"/>
  <c r="J134" i="3"/>
  <c r="K134" i="3"/>
  <c r="L134" i="3"/>
  <c r="B135" i="3"/>
  <c r="C135" i="3"/>
  <c r="D135" i="3"/>
  <c r="E135" i="3"/>
  <c r="F135" i="3"/>
  <c r="G135" i="3"/>
  <c r="J135" i="3"/>
  <c r="K135" i="3"/>
  <c r="L135" i="3"/>
  <c r="B136" i="3"/>
  <c r="C136" i="3"/>
  <c r="D136" i="3"/>
  <c r="E136" i="3"/>
  <c r="F136" i="3"/>
  <c r="G136" i="3"/>
  <c r="J136" i="3"/>
  <c r="K136" i="3"/>
  <c r="L136" i="3"/>
  <c r="B137" i="3"/>
  <c r="C137" i="3"/>
  <c r="D137" i="3"/>
  <c r="E137" i="3"/>
  <c r="F137" i="3"/>
  <c r="G137" i="3"/>
  <c r="J137" i="3"/>
  <c r="K137" i="3"/>
  <c r="L137" i="3"/>
  <c r="B138" i="3"/>
  <c r="C138" i="3"/>
  <c r="D138" i="3"/>
  <c r="E138" i="3"/>
  <c r="F138" i="3"/>
  <c r="G138" i="3"/>
  <c r="J138" i="3"/>
  <c r="K138" i="3"/>
  <c r="L138" i="3"/>
  <c r="B139" i="3"/>
  <c r="C139" i="3"/>
  <c r="D139" i="3"/>
  <c r="E139" i="3"/>
  <c r="F139" i="3"/>
  <c r="G139" i="3"/>
  <c r="J139" i="3"/>
  <c r="K139" i="3"/>
  <c r="L139" i="3"/>
  <c r="B140" i="3"/>
  <c r="C140" i="3"/>
  <c r="D140" i="3"/>
  <c r="E140" i="3"/>
  <c r="F140" i="3"/>
  <c r="G140" i="3"/>
  <c r="J140" i="3"/>
  <c r="K140" i="3"/>
  <c r="L140" i="3"/>
  <c r="B141" i="3"/>
  <c r="C141" i="3"/>
  <c r="D141" i="3"/>
  <c r="E141" i="3"/>
  <c r="F141" i="3"/>
  <c r="G141" i="3"/>
  <c r="J141" i="3"/>
  <c r="K141" i="3"/>
  <c r="L141" i="3"/>
  <c r="B142" i="3"/>
  <c r="C142" i="3"/>
  <c r="D142" i="3"/>
  <c r="E142" i="3"/>
  <c r="F142" i="3"/>
  <c r="G142" i="3"/>
  <c r="J142" i="3"/>
  <c r="K142" i="3"/>
  <c r="L142" i="3"/>
  <c r="B143" i="3"/>
  <c r="C143" i="3"/>
  <c r="D143" i="3"/>
  <c r="E143" i="3"/>
  <c r="F143" i="3"/>
  <c r="G143" i="3"/>
  <c r="J143" i="3"/>
  <c r="K143" i="3"/>
  <c r="L143" i="3"/>
  <c r="B144" i="3"/>
  <c r="C144" i="3"/>
  <c r="D144" i="3"/>
  <c r="E144" i="3"/>
  <c r="F144" i="3"/>
  <c r="G144" i="3"/>
  <c r="J144" i="3"/>
  <c r="K144" i="3"/>
  <c r="L144" i="3"/>
  <c r="B145" i="3"/>
  <c r="C145" i="3"/>
  <c r="D145" i="3"/>
  <c r="E145" i="3"/>
  <c r="F145" i="3"/>
  <c r="G145" i="3"/>
  <c r="J145" i="3"/>
  <c r="K145" i="3"/>
  <c r="L145" i="3"/>
  <c r="B146" i="3"/>
  <c r="C146" i="3"/>
  <c r="D146" i="3"/>
  <c r="E146" i="3"/>
  <c r="F146" i="3"/>
  <c r="G146" i="3"/>
  <c r="J146" i="3"/>
  <c r="K146" i="3"/>
  <c r="L146" i="3"/>
  <c r="B147" i="3"/>
  <c r="C147" i="3"/>
  <c r="D147" i="3"/>
  <c r="E147" i="3"/>
  <c r="F147" i="3"/>
  <c r="G147" i="3"/>
  <c r="J147" i="3"/>
  <c r="K147" i="3"/>
  <c r="L147" i="3"/>
  <c r="B148" i="3"/>
  <c r="C148" i="3"/>
  <c r="D148" i="3"/>
  <c r="E148" i="3"/>
  <c r="F148" i="3"/>
  <c r="G148" i="3"/>
  <c r="J148" i="3"/>
  <c r="K148" i="3"/>
  <c r="L148" i="3"/>
  <c r="B149" i="3"/>
  <c r="C149" i="3"/>
  <c r="D149" i="3"/>
  <c r="E149" i="3"/>
  <c r="F149" i="3"/>
  <c r="G149" i="3"/>
  <c r="J149" i="3"/>
  <c r="K149" i="3"/>
  <c r="L149" i="3"/>
  <c r="B150" i="3"/>
  <c r="C150" i="3"/>
  <c r="D150" i="3"/>
  <c r="E150" i="3"/>
  <c r="F150" i="3"/>
  <c r="G150" i="3"/>
  <c r="J150" i="3"/>
  <c r="K150" i="3"/>
  <c r="L150" i="3"/>
  <c r="B151" i="3"/>
  <c r="C151" i="3"/>
  <c r="D151" i="3"/>
  <c r="E151" i="3"/>
  <c r="F151" i="3"/>
  <c r="G151" i="3"/>
  <c r="J151" i="3"/>
  <c r="K151" i="3"/>
  <c r="L151" i="3"/>
  <c r="H12" i="1"/>
  <c r="H5" i="3" s="1"/>
  <c r="H13" i="1"/>
  <c r="H6" i="3" s="1"/>
  <c r="H14" i="1"/>
  <c r="H7" i="3" s="1"/>
  <c r="H15" i="1"/>
  <c r="H8" i="3"/>
  <c r="H16" i="1"/>
  <c r="H9" i="3"/>
  <c r="H17" i="1"/>
  <c r="H10" i="3"/>
  <c r="I17" i="1"/>
  <c r="I10" i="3"/>
  <c r="H18" i="1"/>
  <c r="H11" i="3"/>
  <c r="H19" i="1"/>
  <c r="H12" i="3"/>
  <c r="I19" i="1"/>
  <c r="I12" i="3"/>
  <c r="H20" i="1"/>
  <c r="H13" i="3"/>
  <c r="H21" i="1"/>
  <c r="H14" i="3"/>
  <c r="H22" i="1"/>
  <c r="H15" i="3"/>
  <c r="H23" i="1"/>
  <c r="H16" i="3"/>
  <c r="H24" i="1"/>
  <c r="H17" i="3"/>
  <c r="H25" i="1"/>
  <c r="H18" i="3"/>
  <c r="I25" i="1"/>
  <c r="I18" i="3"/>
  <c r="H26" i="1"/>
  <c r="H19" i="3"/>
  <c r="H27" i="1"/>
  <c r="H20" i="3"/>
  <c r="I27" i="1"/>
  <c r="I20" i="3"/>
  <c r="H28" i="1"/>
  <c r="H21" i="3"/>
  <c r="H29" i="1"/>
  <c r="H22" i="3"/>
  <c r="H30" i="1"/>
  <c r="H23" i="3"/>
  <c r="H31" i="1"/>
  <c r="H24" i="3"/>
  <c r="H32" i="1"/>
  <c r="H25" i="3"/>
  <c r="H33" i="1"/>
  <c r="H26" i="3"/>
  <c r="I33" i="1"/>
  <c r="I26" i="3"/>
  <c r="H34" i="1"/>
  <c r="H27" i="3"/>
  <c r="H35" i="1"/>
  <c r="H28" i="3"/>
  <c r="I35" i="1"/>
  <c r="I28" i="3"/>
  <c r="H36" i="1"/>
  <c r="H29" i="3"/>
  <c r="H37" i="1"/>
  <c r="H30" i="3"/>
  <c r="H38" i="1"/>
  <c r="H31" i="3"/>
  <c r="H39" i="1"/>
  <c r="H32" i="3"/>
  <c r="H40" i="1"/>
  <c r="H33" i="3"/>
  <c r="H41" i="1"/>
  <c r="I41" i="1"/>
  <c r="I34" i="3" s="1"/>
  <c r="H42" i="1"/>
  <c r="H35" i="3" s="1"/>
  <c r="H43" i="1"/>
  <c r="H36" i="3" s="1"/>
  <c r="I43" i="1"/>
  <c r="I36" i="3" s="1"/>
  <c r="H44" i="1"/>
  <c r="H37" i="3" s="1"/>
  <c r="H45" i="1"/>
  <c r="H38" i="3" s="1"/>
  <c r="H46" i="1"/>
  <c r="H39" i="3" s="1"/>
  <c r="H47" i="1"/>
  <c r="H40" i="3" s="1"/>
  <c r="H48" i="1"/>
  <c r="H41" i="3" s="1"/>
  <c r="H42" i="3"/>
  <c r="I42" i="3"/>
  <c r="H43" i="3"/>
  <c r="H44" i="3"/>
  <c r="I44" i="3"/>
  <c r="H45" i="3"/>
  <c r="H46" i="3"/>
  <c r="H47" i="3"/>
  <c r="H48" i="3"/>
  <c r="H49" i="3"/>
  <c r="H50" i="3"/>
  <c r="H51" i="3"/>
  <c r="H52" i="3"/>
  <c r="H54" i="3"/>
  <c r="H55" i="3"/>
  <c r="H56" i="3"/>
  <c r="H59" i="3"/>
  <c r="H60" i="3"/>
  <c r="H62" i="3"/>
  <c r="H64" i="3"/>
  <c r="H66" i="3"/>
  <c r="H67" i="3"/>
  <c r="H70" i="3"/>
  <c r="H71" i="3"/>
  <c r="H72" i="3"/>
  <c r="H74" i="3"/>
  <c r="H75" i="3"/>
  <c r="H76" i="3"/>
  <c r="H77" i="3"/>
  <c r="H78" i="3"/>
  <c r="H79" i="3"/>
  <c r="I79" i="3"/>
  <c r="H80" i="3"/>
  <c r="H81" i="3"/>
  <c r="H82" i="3"/>
  <c r="I83" i="3"/>
  <c r="H84" i="3"/>
  <c r="H85" i="3"/>
  <c r="H86" i="3"/>
  <c r="H87" i="3"/>
  <c r="H88" i="3"/>
  <c r="I88" i="3"/>
  <c r="H89" i="3"/>
  <c r="H90" i="3"/>
  <c r="I90" i="3"/>
  <c r="H91" i="3"/>
  <c r="H92" i="3"/>
  <c r="I92" i="3"/>
  <c r="H93" i="3"/>
  <c r="H94" i="3"/>
  <c r="H95" i="3"/>
  <c r="I95" i="3"/>
  <c r="H96" i="3"/>
  <c r="H97" i="3"/>
  <c r="H98" i="3"/>
  <c r="H99" i="3"/>
  <c r="I99" i="3"/>
  <c r="H100" i="3"/>
  <c r="H101" i="3"/>
  <c r="H102" i="3"/>
  <c r="H103" i="3"/>
  <c r="I104" i="3"/>
  <c r="H105" i="3"/>
  <c r="H106" i="3"/>
  <c r="I106" i="3"/>
  <c r="H107" i="3"/>
  <c r="I108" i="3"/>
  <c r="H109" i="3"/>
  <c r="H110" i="3"/>
  <c r="H111" i="3"/>
  <c r="I111" i="3"/>
  <c r="H112" i="3"/>
  <c r="H113" i="3"/>
  <c r="H114" i="3"/>
  <c r="H115" i="3"/>
  <c r="I115" i="3"/>
  <c r="H116" i="3"/>
  <c r="I116" i="3"/>
  <c r="H117" i="3"/>
  <c r="H118" i="3"/>
  <c r="H119" i="3"/>
  <c r="I120" i="3"/>
  <c r="H121" i="3"/>
  <c r="I122" i="3"/>
  <c r="H123" i="3"/>
  <c r="H124" i="3"/>
  <c r="I124" i="3"/>
  <c r="H125" i="3"/>
  <c r="H126" i="3"/>
  <c r="I127" i="3"/>
  <c r="H128" i="3"/>
  <c r="H129" i="3"/>
  <c r="H130" i="3"/>
  <c r="H131" i="3"/>
  <c r="I131" i="3"/>
  <c r="H132" i="3"/>
  <c r="H133" i="3"/>
  <c r="H134" i="3"/>
  <c r="H135" i="3"/>
  <c r="H136" i="3"/>
  <c r="I136" i="3"/>
  <c r="H137" i="3"/>
  <c r="H138" i="3"/>
  <c r="I138" i="3"/>
  <c r="H139" i="3"/>
  <c r="H140" i="3"/>
  <c r="I140" i="3"/>
  <c r="H141" i="3"/>
  <c r="H142" i="3"/>
  <c r="H143" i="3"/>
  <c r="I143" i="3"/>
  <c r="H144" i="3"/>
  <c r="H145" i="3"/>
  <c r="H146" i="3"/>
  <c r="I147" i="3"/>
  <c r="H148" i="3"/>
  <c r="H149" i="3"/>
  <c r="H150" i="3"/>
  <c r="H151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2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" i="3"/>
  <c r="L152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73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52" i="3"/>
  <c r="C175" i="3"/>
  <c r="C177" i="3"/>
  <c r="C178" i="3"/>
  <c r="C179" i="3"/>
  <c r="C181" i="3"/>
  <c r="C182" i="3"/>
  <c r="C183" i="3"/>
  <c r="C185" i="3"/>
  <c r="C186" i="3"/>
  <c r="C187" i="3"/>
  <c r="C188" i="3"/>
  <c r="C189" i="3"/>
  <c r="C190" i="3"/>
  <c r="C191" i="3"/>
  <c r="C173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52" i="3"/>
  <c r="B192" i="3"/>
  <c r="E192" i="3"/>
  <c r="G192" i="3"/>
  <c r="B189" i="3"/>
  <c r="E189" i="3"/>
  <c r="G189" i="3"/>
  <c r="B190" i="3"/>
  <c r="E190" i="3"/>
  <c r="G190" i="3"/>
  <c r="B191" i="3"/>
  <c r="E191" i="3"/>
  <c r="G191" i="3"/>
  <c r="B173" i="3"/>
  <c r="E173" i="3"/>
  <c r="G173" i="3"/>
  <c r="B174" i="3"/>
  <c r="E174" i="3"/>
  <c r="G174" i="3"/>
  <c r="B175" i="3"/>
  <c r="E175" i="3"/>
  <c r="G175" i="3"/>
  <c r="B176" i="3"/>
  <c r="E176" i="3"/>
  <c r="G176" i="3"/>
  <c r="B177" i="3"/>
  <c r="E177" i="3"/>
  <c r="G177" i="3"/>
  <c r="B178" i="3"/>
  <c r="E178" i="3"/>
  <c r="G178" i="3"/>
  <c r="B179" i="3"/>
  <c r="E179" i="3"/>
  <c r="G179" i="3"/>
  <c r="B180" i="3"/>
  <c r="E180" i="3"/>
  <c r="G180" i="3"/>
  <c r="B181" i="3"/>
  <c r="E181" i="3"/>
  <c r="G181" i="3"/>
  <c r="B182" i="3"/>
  <c r="E182" i="3"/>
  <c r="G182" i="3"/>
  <c r="B183" i="3"/>
  <c r="E183" i="3"/>
  <c r="G183" i="3"/>
  <c r="B184" i="3"/>
  <c r="E184" i="3"/>
  <c r="G184" i="3"/>
  <c r="B185" i="3"/>
  <c r="E185" i="3"/>
  <c r="G185" i="3"/>
  <c r="B186" i="3"/>
  <c r="E186" i="3"/>
  <c r="G186" i="3"/>
  <c r="B187" i="3"/>
  <c r="E187" i="3"/>
  <c r="G187" i="3"/>
  <c r="B188" i="3"/>
  <c r="E188" i="3"/>
  <c r="G188" i="3"/>
  <c r="B172" i="3"/>
  <c r="E172" i="3"/>
  <c r="G172" i="3"/>
  <c r="B153" i="3"/>
  <c r="E153" i="3"/>
  <c r="G153" i="3"/>
  <c r="J153" i="3"/>
  <c r="K153" i="3"/>
  <c r="B154" i="3"/>
  <c r="E154" i="3"/>
  <c r="G154" i="3"/>
  <c r="J154" i="3"/>
  <c r="K154" i="3"/>
  <c r="B155" i="3"/>
  <c r="E155" i="3"/>
  <c r="G155" i="3"/>
  <c r="J155" i="3"/>
  <c r="K155" i="3"/>
  <c r="B156" i="3"/>
  <c r="E156" i="3"/>
  <c r="G156" i="3"/>
  <c r="J156" i="3"/>
  <c r="K156" i="3"/>
  <c r="B157" i="3"/>
  <c r="E157" i="3"/>
  <c r="G157" i="3"/>
  <c r="J157" i="3"/>
  <c r="K157" i="3"/>
  <c r="B158" i="3"/>
  <c r="E158" i="3"/>
  <c r="G158" i="3"/>
  <c r="J158" i="3"/>
  <c r="K158" i="3"/>
  <c r="B159" i="3"/>
  <c r="E159" i="3"/>
  <c r="G159" i="3"/>
  <c r="J159" i="3"/>
  <c r="K159" i="3"/>
  <c r="B160" i="3"/>
  <c r="E160" i="3"/>
  <c r="G160" i="3"/>
  <c r="J160" i="3"/>
  <c r="K160" i="3"/>
  <c r="B161" i="3"/>
  <c r="E161" i="3"/>
  <c r="G161" i="3"/>
  <c r="J161" i="3"/>
  <c r="K161" i="3"/>
  <c r="B162" i="3"/>
  <c r="E162" i="3"/>
  <c r="G162" i="3"/>
  <c r="J162" i="3"/>
  <c r="K162" i="3"/>
  <c r="B163" i="3"/>
  <c r="E163" i="3"/>
  <c r="G163" i="3"/>
  <c r="J163" i="3"/>
  <c r="K163" i="3"/>
  <c r="B164" i="3"/>
  <c r="E164" i="3"/>
  <c r="G164" i="3"/>
  <c r="J164" i="3"/>
  <c r="K164" i="3"/>
  <c r="B165" i="3"/>
  <c r="E165" i="3"/>
  <c r="G165" i="3"/>
  <c r="J165" i="3"/>
  <c r="K165" i="3"/>
  <c r="B166" i="3"/>
  <c r="E166" i="3"/>
  <c r="G166" i="3"/>
  <c r="J166" i="3"/>
  <c r="K166" i="3"/>
  <c r="B167" i="3"/>
  <c r="E167" i="3"/>
  <c r="G167" i="3"/>
  <c r="J167" i="3"/>
  <c r="K167" i="3"/>
  <c r="B168" i="3"/>
  <c r="E168" i="3"/>
  <c r="G168" i="3"/>
  <c r="J168" i="3"/>
  <c r="K168" i="3"/>
  <c r="B169" i="3"/>
  <c r="E169" i="3"/>
  <c r="G169" i="3"/>
  <c r="J169" i="3"/>
  <c r="K169" i="3"/>
  <c r="B170" i="3"/>
  <c r="E170" i="3"/>
  <c r="G170" i="3"/>
  <c r="J170" i="3"/>
  <c r="K170" i="3"/>
  <c r="B171" i="3"/>
  <c r="E171" i="3"/>
  <c r="G171" i="3"/>
  <c r="J171" i="3"/>
  <c r="K171" i="3"/>
  <c r="B152" i="3"/>
  <c r="E152" i="3"/>
  <c r="G152" i="3"/>
  <c r="J152" i="3"/>
  <c r="K152" i="3"/>
  <c r="F2" i="3"/>
  <c r="K2" i="3"/>
  <c r="J2" i="3"/>
  <c r="G2" i="3"/>
  <c r="E2" i="3"/>
  <c r="D2" i="3"/>
  <c r="C2" i="3"/>
  <c r="B2" i="3"/>
  <c r="H53" i="1"/>
  <c r="H155" i="3" s="1"/>
  <c r="H54" i="1"/>
  <c r="H156" i="3" s="1"/>
  <c r="H55" i="1"/>
  <c r="H157" i="3" s="1"/>
  <c r="I55" i="1"/>
  <c r="I157" i="3"/>
  <c r="H56" i="1"/>
  <c r="H158" i="3" s="1"/>
  <c r="H57" i="1"/>
  <c r="H159" i="3" s="1"/>
  <c r="H58" i="1"/>
  <c r="H160" i="3" s="1"/>
  <c r="H59" i="1"/>
  <c r="H161" i="3"/>
  <c r="H162" i="3"/>
  <c r="H163" i="3"/>
  <c r="H164" i="3"/>
  <c r="I164" i="3"/>
  <c r="H165" i="3"/>
  <c r="I165" i="3"/>
  <c r="H166" i="3"/>
  <c r="I166" i="3"/>
  <c r="H167" i="3"/>
  <c r="I167" i="3"/>
  <c r="H168" i="3"/>
  <c r="I168" i="3"/>
  <c r="H169" i="3"/>
  <c r="H170" i="3"/>
  <c r="I170" i="3"/>
  <c r="H66" i="1"/>
  <c r="H177" i="3" s="1"/>
  <c r="I66" i="1"/>
  <c r="I177" i="3"/>
  <c r="H178" i="3"/>
  <c r="I178" i="3"/>
  <c r="H179" i="3"/>
  <c r="H180" i="3"/>
  <c r="H181" i="3"/>
  <c r="I181" i="3"/>
  <c r="H182" i="3"/>
  <c r="I182" i="3"/>
  <c r="H183" i="3"/>
  <c r="I183" i="3"/>
  <c r="H185" i="3"/>
  <c r="H187" i="3"/>
  <c r="H65" i="1"/>
  <c r="H176" i="3" s="1"/>
  <c r="I65" i="1"/>
  <c r="I176" i="3" s="1"/>
  <c r="B1" i="3"/>
  <c r="H52" i="1"/>
  <c r="H154" i="3" s="1"/>
  <c r="H51" i="1"/>
  <c r="H153" i="3" s="1"/>
  <c r="I51" i="1"/>
  <c r="I153" i="3" s="1"/>
  <c r="H171" i="3"/>
  <c r="H64" i="1"/>
  <c r="H175" i="3" s="1"/>
  <c r="I64" i="1"/>
  <c r="I175" i="3"/>
  <c r="H191" i="3"/>
  <c r="H63" i="1"/>
  <c r="H174" i="3" s="1"/>
  <c r="I63" i="1"/>
  <c r="I174" i="3"/>
  <c r="H62" i="1"/>
  <c r="H173" i="3" s="1"/>
  <c r="I62" i="1"/>
  <c r="I173" i="3" s="1"/>
  <c r="H60" i="1"/>
  <c r="H172" i="3" s="1"/>
  <c r="H50" i="1"/>
  <c r="H152" i="3"/>
  <c r="I50" i="1"/>
  <c r="I152" i="3" s="1"/>
  <c r="H10" i="1"/>
  <c r="H3" i="3" s="1"/>
  <c r="H11" i="1"/>
  <c r="H4" i="3" s="1"/>
  <c r="I11" i="1"/>
  <c r="I4" i="3"/>
  <c r="H9" i="1"/>
  <c r="H2" i="3" s="1"/>
  <c r="I9" i="1"/>
  <c r="I179" i="3"/>
  <c r="H188" i="3"/>
  <c r="H186" i="3"/>
  <c r="I52" i="1"/>
  <c r="I154" i="3" s="1"/>
  <c r="H189" i="3"/>
  <c r="I163" i="3"/>
  <c r="I150" i="3"/>
  <c r="I142" i="3"/>
  <c r="I134" i="3"/>
  <c r="I126" i="3"/>
  <c r="I118" i="3"/>
  <c r="I110" i="3"/>
  <c r="I102" i="3"/>
  <c r="I94" i="3"/>
  <c r="I86" i="3"/>
  <c r="I78" i="3"/>
  <c r="I46" i="3"/>
  <c r="I45" i="1"/>
  <c r="I38" i="3"/>
  <c r="I37" i="1"/>
  <c r="I30" i="3" s="1"/>
  <c r="I29" i="1"/>
  <c r="I22" i="3" s="1"/>
  <c r="I21" i="1"/>
  <c r="I14" i="3" s="1"/>
  <c r="I13" i="1"/>
  <c r="I6" i="3"/>
  <c r="I180" i="3"/>
  <c r="I146" i="3"/>
  <c r="I130" i="3"/>
  <c r="I114" i="3"/>
  <c r="I98" i="3"/>
  <c r="I82" i="3"/>
  <c r="I144" i="3"/>
  <c r="I128" i="3"/>
  <c r="I112" i="3"/>
  <c r="I96" i="3"/>
  <c r="I80" i="3"/>
  <c r="I48" i="3"/>
  <c r="I47" i="1"/>
  <c r="I40" i="3" s="1"/>
  <c r="I39" i="1"/>
  <c r="I32" i="3" s="1"/>
  <c r="I31" i="1"/>
  <c r="I24" i="3" s="1"/>
  <c r="I23" i="1"/>
  <c r="I16" i="3"/>
  <c r="I15" i="1"/>
  <c r="I8" i="3" s="1"/>
  <c r="I149" i="3"/>
  <c r="I139" i="3"/>
  <c r="I137" i="3"/>
  <c r="I135" i="3"/>
  <c r="I133" i="3"/>
  <c r="I125" i="3"/>
  <c r="I123" i="3"/>
  <c r="I121" i="3"/>
  <c r="I119" i="3"/>
  <c r="I117" i="3"/>
  <c r="I113" i="3"/>
  <c r="I109" i="3"/>
  <c r="I107" i="3"/>
  <c r="I105" i="3"/>
  <c r="I103" i="3"/>
  <c r="I101" i="3"/>
  <c r="I97" i="3"/>
  <c r="I93" i="3"/>
  <c r="I91" i="3"/>
  <c r="I89" i="3"/>
  <c r="I87" i="3"/>
  <c r="I85" i="3"/>
  <c r="I81" i="3"/>
  <c r="I77" i="3"/>
  <c r="I49" i="3"/>
  <c r="I47" i="3"/>
  <c r="I45" i="3"/>
  <c r="I43" i="3"/>
  <c r="I48" i="1"/>
  <c r="I41" i="3" s="1"/>
  <c r="I46" i="1"/>
  <c r="I39" i="3" s="1"/>
  <c r="I44" i="1"/>
  <c r="I37" i="3"/>
  <c r="I42" i="1"/>
  <c r="I35" i="3" s="1"/>
  <c r="I40" i="1"/>
  <c r="I33" i="3" s="1"/>
  <c r="I38" i="1"/>
  <c r="I31" i="3" s="1"/>
  <c r="I36" i="1"/>
  <c r="I29" i="3"/>
  <c r="I34" i="1"/>
  <c r="I27" i="3" s="1"/>
  <c r="I32" i="1"/>
  <c r="I25" i="3" s="1"/>
  <c r="I30" i="1"/>
  <c r="I23" i="3" s="1"/>
  <c r="I28" i="1"/>
  <c r="I21" i="3"/>
  <c r="I26" i="1"/>
  <c r="I19" i="3" s="1"/>
  <c r="I24" i="1"/>
  <c r="I17" i="3" s="1"/>
  <c r="I22" i="1"/>
  <c r="I15" i="3" s="1"/>
  <c r="I20" i="1"/>
  <c r="I13" i="3"/>
  <c r="I18" i="1"/>
  <c r="I11" i="3" s="1"/>
  <c r="I16" i="1"/>
  <c r="I9" i="3" s="1"/>
  <c r="I14" i="1"/>
  <c r="I7" i="3" s="1"/>
  <c r="I12" i="1"/>
  <c r="I5" i="3"/>
  <c r="I161" i="3"/>
  <c r="I54" i="1"/>
  <c r="I156" i="3" s="1"/>
  <c r="I169" i="3"/>
  <c r="I100" i="3"/>
  <c r="I132" i="3"/>
  <c r="I148" i="3"/>
  <c r="I84" i="3"/>
  <c r="H34" i="3"/>
  <c r="I129" i="3"/>
  <c r="I141" i="3"/>
  <c r="I145" i="3"/>
  <c r="I171" i="3"/>
  <c r="I60" i="1"/>
  <c r="I172" i="3" s="1"/>
  <c r="I158" i="3"/>
  <c r="I53" i="1"/>
  <c r="I155" i="3" s="1"/>
  <c r="H147" i="3"/>
  <c r="H127" i="3"/>
  <c r="H122" i="3"/>
  <c r="H120" i="3"/>
  <c r="H108" i="3"/>
  <c r="H104" i="3"/>
  <c r="H83" i="3"/>
  <c r="I151" i="3"/>
  <c r="I10" i="1"/>
  <c r="I3" i="3" s="1"/>
  <c r="H67" i="1"/>
  <c r="I67" i="1" l="1"/>
  <c r="I2" i="3"/>
  <c r="J68" i="1"/>
  <c r="K68" i="1"/>
</calcChain>
</file>

<file path=xl/comments1.xml><?xml version="1.0" encoding="utf-8"?>
<comments xmlns="http://schemas.openxmlformats.org/spreadsheetml/2006/main">
  <authors>
    <author>Iskra Botzeva</author>
    <author>iskrab</author>
  </authors>
  <commentList>
    <comment ref="E4" author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C5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F5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J5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<sst xmlns="http://schemas.openxmlformats.org/spreadsheetml/2006/main" count="1146" uniqueCount="630">
  <si>
    <t>№</t>
  </si>
  <si>
    <t>Марка, модел</t>
  </si>
  <si>
    <t>Количество</t>
  </si>
  <si>
    <t>I</t>
  </si>
  <si>
    <t>II</t>
  </si>
  <si>
    <t>Бизнес план</t>
  </si>
  <si>
    <t>III</t>
  </si>
  <si>
    <t>Други разходи, свързани с инвестицията</t>
  </si>
  <si>
    <t>Сума на разходите:</t>
  </si>
  <si>
    <r>
      <t xml:space="preserve">Междинно плащане
</t>
    </r>
    <r>
      <rPr>
        <i/>
        <sz val="10"/>
        <color indexed="8"/>
        <rFont val="Times New Roman"/>
        <family val="1"/>
        <charset val="204"/>
      </rPr>
      <t>(отбележете с Х или V коя инвестиция в кое междинно плащане е включена)</t>
    </r>
  </si>
  <si>
    <t>Единична цена без ДДС
/лева/</t>
  </si>
  <si>
    <t>Обща сума без ДДС
/лева/</t>
  </si>
  <si>
    <t>Разходи за закупуване/придобиване на материални и нематериални активи  (без извършване на строително монтажни работи)*</t>
  </si>
  <si>
    <t>Разходи за извършване на строително монтажни работи **</t>
  </si>
  <si>
    <t>IV</t>
  </si>
  <si>
    <t>разгърната застроена площ</t>
  </si>
  <si>
    <t>бр.</t>
  </si>
  <si>
    <t>мерни единици</t>
  </si>
  <si>
    <t>кв.м</t>
  </si>
  <si>
    <t>л.м</t>
  </si>
  <si>
    <t>куб.м</t>
  </si>
  <si>
    <t>кг</t>
  </si>
  <si>
    <t>т</t>
  </si>
  <si>
    <t>дка</t>
  </si>
  <si>
    <t>л</t>
  </si>
  <si>
    <t>отметка</t>
  </si>
  <si>
    <t>X</t>
  </si>
  <si>
    <t>Подобект 3. ..................</t>
  </si>
  <si>
    <t>Таблица за допустими инвестиции</t>
  </si>
  <si>
    <r>
      <t xml:space="preserve">Кандидатствам с ДДС:
</t>
    </r>
    <r>
      <rPr>
        <i/>
        <sz val="14"/>
        <color indexed="8"/>
        <rFont val="Times New Roman"/>
        <family val="1"/>
        <charset val="204"/>
      </rPr>
      <t>(изберете от падащото меню)</t>
    </r>
  </si>
  <si>
    <t>избор</t>
  </si>
  <si>
    <t>ДА</t>
  </si>
  <si>
    <t>НЕ</t>
  </si>
  <si>
    <t>Междинно плащане в размер на:</t>
  </si>
  <si>
    <t>вид на разходите</t>
  </si>
  <si>
    <t>ИНСТРУКЦИИ:</t>
  </si>
  <si>
    <r>
      <t xml:space="preserve">При кандидатстване за невъзстановим ДДС на ред </t>
    </r>
    <r>
      <rPr>
        <b/>
        <sz val="12"/>
        <color indexed="8"/>
        <rFont val="Times New Roman"/>
        <family val="1"/>
        <charset val="204"/>
      </rPr>
      <t>"Кандидатствам с ДДС:"</t>
    </r>
    <r>
      <rPr>
        <sz val="12"/>
        <color indexed="8"/>
        <rFont val="Times New Roman"/>
        <family val="1"/>
        <charset val="204"/>
      </rPr>
      <t xml:space="preserve"> от падащото меню се избира </t>
    </r>
    <r>
      <rPr>
        <b/>
        <sz val="12"/>
        <color indexed="8"/>
        <rFont val="Times New Roman"/>
        <family val="1"/>
        <charset val="204"/>
      </rPr>
      <t>"ДА"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</si>
  <si>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IV</t>
    </r>
    <r>
      <rPr>
        <sz val="12"/>
        <color indexed="8"/>
        <rFont val="Times New Roman"/>
        <family val="1"/>
        <charset val="204"/>
      </rPr>
      <t xml:space="preserve"> се описват всички разходи, свързани с проекта, за които се кандидатства.</t>
    </r>
  </si>
  <si>
    <t>* В случай на закупуване на земеделска техника, активите се изброяват поотделно.</t>
  </si>
  <si>
    <t>** При строително монтажни работи разходите задължително се нанасят по подобекти.</t>
  </si>
  <si>
    <r>
      <rPr>
        <b/>
        <sz val="12"/>
        <color indexed="10"/>
        <rFont val="Times New Roman"/>
        <family val="1"/>
        <charset val="204"/>
      </rPr>
      <t>Забележка</t>
    </r>
    <r>
      <rPr>
        <sz val="12"/>
        <color indexed="10"/>
        <rFont val="Times New Roman"/>
        <family val="1"/>
        <charset val="204"/>
      </rPr>
      <t>:</t>
    </r>
  </si>
  <si>
    <t>Дата</t>
  </si>
  <si>
    <t>Име на кандидата</t>
  </si>
  <si>
    <t>Група разход</t>
  </si>
  <si>
    <t>Масив 1</t>
  </si>
  <si>
    <t>Масив 2</t>
  </si>
  <si>
    <t>Мярка</t>
  </si>
  <si>
    <t>*** Сивите полета не се попълват!</t>
  </si>
  <si>
    <t>**** Въвеждайте данни според инструкциите по-долу и в самата таблица!</t>
  </si>
  <si>
    <t>Подпис и печат:</t>
  </si>
  <si>
    <t>dds</t>
  </si>
  <si>
    <t>код</t>
  </si>
  <si>
    <t>mash</t>
  </si>
  <si>
    <t>nov_stand</t>
  </si>
  <si>
    <t>zemia</t>
  </si>
  <si>
    <t>sgradi</t>
  </si>
  <si>
    <t>transp</t>
  </si>
  <si>
    <t>inter_stand</t>
  </si>
  <si>
    <t>soft</t>
  </si>
  <si>
    <t>patent</t>
  </si>
  <si>
    <t>smr</t>
  </si>
  <si>
    <t>obsht</t>
  </si>
  <si>
    <t>Реф. №</t>
  </si>
  <si>
    <t>СМР</t>
  </si>
  <si>
    <t>В</t>
  </si>
  <si>
    <t>А</t>
  </si>
  <si>
    <t>Б</t>
  </si>
  <si>
    <t>Г</t>
  </si>
  <si>
    <t>Д</t>
  </si>
  <si>
    <t>Е</t>
  </si>
  <si>
    <t>Ж</t>
  </si>
  <si>
    <t>СМР 1</t>
  </si>
  <si>
    <t>Животновъдна ферма, включително обслужващи помещения в обема на сградата</t>
  </si>
  <si>
    <t>СМР 2</t>
  </si>
  <si>
    <t>Сграда за отглеждане на животни (самостоятелна сграда)</t>
  </si>
  <si>
    <t>СМР 3</t>
  </si>
  <si>
    <t>Административно - битова сграда (самостоятелна сграда)</t>
  </si>
  <si>
    <t>СМР 4</t>
  </si>
  <si>
    <t>Стопанска сграда без система за климатизация (самостоятелна сграда)</t>
  </si>
  <si>
    <t>СМР 5</t>
  </si>
  <si>
    <t>Стопанска сграда със система за климатизация (самостоятелна сграда)</t>
  </si>
  <si>
    <t>СМР 6</t>
  </si>
  <si>
    <t>Метален навес</t>
  </si>
  <si>
    <t>СМР 7</t>
  </si>
  <si>
    <t>Трупосъбирателен пункт</t>
  </si>
  <si>
    <t>СМР 8</t>
  </si>
  <si>
    <t>Торова площадка</t>
  </si>
  <si>
    <t>СМР 9</t>
  </si>
  <si>
    <t>Торова лагуна (без оборудване)</t>
  </si>
  <si>
    <t>СМР 10</t>
  </si>
  <si>
    <t>Силажна яма</t>
  </si>
  <si>
    <t>СМР 11</t>
  </si>
  <si>
    <t>СМР 12</t>
  </si>
  <si>
    <t>СМР 13</t>
  </si>
  <si>
    <t>СМР 14</t>
  </si>
  <si>
    <t>СМР 15</t>
  </si>
  <si>
    <t>Капково напояване (без съоражения за съхранение на вода и кладенци), (дка)</t>
  </si>
  <si>
    <t>СМР 16</t>
  </si>
  <si>
    <t>Вертикална планировка без площадкови мрежи</t>
  </si>
  <si>
    <t>СМР 17</t>
  </si>
  <si>
    <t>Вертикална планировка с площадкови мрежи</t>
  </si>
  <si>
    <t>СМР 18</t>
  </si>
  <si>
    <t>Плътна масивна ограда (м’)</t>
  </si>
  <si>
    <t>СМР 19</t>
  </si>
  <si>
    <t>Ажурна ограда (м’)</t>
  </si>
  <si>
    <t>СМР 20</t>
  </si>
  <si>
    <t>Телена ограда (м’)</t>
  </si>
  <si>
    <t>smr1v</t>
  </si>
  <si>
    <t>smr1g</t>
  </si>
  <si>
    <t>smr1d</t>
  </si>
  <si>
    <t>smr1e</t>
  </si>
  <si>
    <t>smr1j</t>
  </si>
  <si>
    <t>Оранжерия Тип: Носеща конструкция: стомана, поливинилхлорид, Материали за покритие: полиетилен, противизащитна мрежа</t>
  </si>
  <si>
    <t>Оранжерия Тип: Носеща конструкция: стомана, друг метал, Материали за покритие: стъкло.</t>
  </si>
  <si>
    <t>Оранжерия Тип: Носеща конструкция: стомана, друг метал, Материали за покритие: поликарбонат, фибростъкло, акрил (плексиглас)</t>
  </si>
  <si>
    <t>smr2v</t>
  </si>
  <si>
    <t>smr2g</t>
  </si>
  <si>
    <t>smr2d</t>
  </si>
  <si>
    <t>smr2e</t>
  </si>
  <si>
    <t>smr2j</t>
  </si>
  <si>
    <t>smr3v</t>
  </si>
  <si>
    <t>smr3g</t>
  </si>
  <si>
    <t>smr3d</t>
  </si>
  <si>
    <t>smr3e</t>
  </si>
  <si>
    <t>smr3j</t>
  </si>
  <si>
    <t>smr4v</t>
  </si>
  <si>
    <t>smr4g</t>
  </si>
  <si>
    <t>smr4d</t>
  </si>
  <si>
    <t>smr4e</t>
  </si>
  <si>
    <t>smr4j</t>
  </si>
  <si>
    <t>smr5v</t>
  </si>
  <si>
    <t>smr5g</t>
  </si>
  <si>
    <t>smr5d</t>
  </si>
  <si>
    <t>smr5e</t>
  </si>
  <si>
    <t>smr5j</t>
  </si>
  <si>
    <t>smr6v</t>
  </si>
  <si>
    <t>smr6g</t>
  </si>
  <si>
    <t>smr6d</t>
  </si>
  <si>
    <t>smr6e</t>
  </si>
  <si>
    <t>smr6j</t>
  </si>
  <si>
    <t>smr7v</t>
  </si>
  <si>
    <t>smr7g</t>
  </si>
  <si>
    <t>smr7d</t>
  </si>
  <si>
    <t>smr7e</t>
  </si>
  <si>
    <t>smr7j</t>
  </si>
  <si>
    <t>smr8v</t>
  </si>
  <si>
    <t>smr8g</t>
  </si>
  <si>
    <t>smr8d</t>
  </si>
  <si>
    <t>smr8e</t>
  </si>
  <si>
    <t>smr8j</t>
  </si>
  <si>
    <t>smr9v</t>
  </si>
  <si>
    <t>smr9g</t>
  </si>
  <si>
    <t>smr9d</t>
  </si>
  <si>
    <t>smr9e</t>
  </si>
  <si>
    <t>smr9j</t>
  </si>
  <si>
    <t>smr10v</t>
  </si>
  <si>
    <t>smr10g</t>
  </si>
  <si>
    <t>smr10d</t>
  </si>
  <si>
    <t>smr10e</t>
  </si>
  <si>
    <t>smr10j</t>
  </si>
  <si>
    <t>smr11v</t>
  </si>
  <si>
    <t>smr11g</t>
  </si>
  <si>
    <t>smr11d</t>
  </si>
  <si>
    <t>smr11e</t>
  </si>
  <si>
    <t>smr11j</t>
  </si>
  <si>
    <t>smr12v</t>
  </si>
  <si>
    <t>smr12g</t>
  </si>
  <si>
    <t>smr12d</t>
  </si>
  <si>
    <t>smr12e</t>
  </si>
  <si>
    <t>smr12j</t>
  </si>
  <si>
    <t>smr13v</t>
  </si>
  <si>
    <t>smr13g</t>
  </si>
  <si>
    <t>smr13d</t>
  </si>
  <si>
    <t>smr13e</t>
  </si>
  <si>
    <t>smr13j</t>
  </si>
  <si>
    <t>smr14v</t>
  </si>
  <si>
    <t>smr14g</t>
  </si>
  <si>
    <t>smr14d</t>
  </si>
  <si>
    <t>smr14e</t>
  </si>
  <si>
    <t>smr14j</t>
  </si>
  <si>
    <t>smr15v</t>
  </si>
  <si>
    <t>smr15g</t>
  </si>
  <si>
    <t>smr15d</t>
  </si>
  <si>
    <t>smr15e</t>
  </si>
  <si>
    <t>smr15j</t>
  </si>
  <si>
    <t>smr16v</t>
  </si>
  <si>
    <t>smr16g</t>
  </si>
  <si>
    <t>smr16d</t>
  </si>
  <si>
    <t>smr16e</t>
  </si>
  <si>
    <t>smr16j</t>
  </si>
  <si>
    <t>smr17v</t>
  </si>
  <si>
    <t>smr17g</t>
  </si>
  <si>
    <t>smr17d</t>
  </si>
  <si>
    <t>smr17e</t>
  </si>
  <si>
    <t>smr17j</t>
  </si>
  <si>
    <t>smr18v</t>
  </si>
  <si>
    <t>smr18g</t>
  </si>
  <si>
    <t>smr18d</t>
  </si>
  <si>
    <t>smr18e</t>
  </si>
  <si>
    <t>smr18j</t>
  </si>
  <si>
    <t>smr19v</t>
  </si>
  <si>
    <t>smr19g</t>
  </si>
  <si>
    <t>smr19d</t>
  </si>
  <si>
    <t>smr19e</t>
  </si>
  <si>
    <t>smr19j</t>
  </si>
  <si>
    <t>smr20v</t>
  </si>
  <si>
    <t>smr20g</t>
  </si>
  <si>
    <t>smr20d</t>
  </si>
  <si>
    <t>smr20e</t>
  </si>
  <si>
    <t>smr20j</t>
  </si>
  <si>
    <r>
      <t>Силози, вкл. фундаменти за тях (м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)</t>
    </r>
  </si>
  <si>
    <t>СМР 21</t>
  </si>
  <si>
    <t>Други</t>
  </si>
  <si>
    <t>smr21</t>
  </si>
  <si>
    <t>br</t>
  </si>
  <si>
    <t>m</t>
  </si>
  <si>
    <t>m2</t>
  </si>
  <si>
    <t>m3</t>
  </si>
  <si>
    <t>kg</t>
  </si>
  <si>
    <t>t</t>
  </si>
  <si>
    <t>dka</t>
  </si>
  <si>
    <t>l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</si>
  <si>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</si>
  <si>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</si>
  <si>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</si>
  <si>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</si>
  <si>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</si>
  <si>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</si>
  <si>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</si>
  <si>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smr1</t>
  </si>
  <si>
    <t>smr2</t>
  </si>
  <si>
    <t>smr3</t>
  </si>
  <si>
    <t>smr4</t>
  </si>
  <si>
    <t>smr5</t>
  </si>
  <si>
    <t>smr6</t>
  </si>
  <si>
    <t>smr7</t>
  </si>
  <si>
    <t>smr8</t>
  </si>
  <si>
    <t>smr9</t>
  </si>
  <si>
    <t>smr10</t>
  </si>
  <si>
    <t>smr11</t>
  </si>
  <si>
    <t>smr12</t>
  </si>
  <si>
    <t>smr13</t>
  </si>
  <si>
    <t>smr14</t>
  </si>
  <si>
    <t>smr15</t>
  </si>
  <si>
    <t>smr16</t>
  </si>
  <si>
    <t>smr17</t>
  </si>
  <si>
    <t>smr18</t>
  </si>
  <si>
    <t>smr19</t>
  </si>
  <si>
    <t>smr20</t>
  </si>
  <si>
    <t>bp</t>
  </si>
  <si>
    <t>Създаване на трайни насаждения по конвекционален начин</t>
  </si>
  <si>
    <t>Т1</t>
  </si>
  <si>
    <t>Създаване на десертно лозе, без разходи за създаване на подпорна конструкция.</t>
  </si>
  <si>
    <t>Т2</t>
  </si>
  <si>
    <t>Изграждане на подпорна конструкция за насаждения от десертни лозя.</t>
  </si>
  <si>
    <t>Т3</t>
  </si>
  <si>
    <t>Лозови маточници за калеми (създаване и отглеждане до плододаване - до 4 г.)</t>
  </si>
  <si>
    <t>Т4</t>
  </si>
  <si>
    <t>Лозови маточници за подложки (създаване и отглеждане до плододаване - до 4 г.)</t>
  </si>
  <si>
    <t>Т5</t>
  </si>
  <si>
    <t>Круша в/у подложка ВА29</t>
  </si>
  <si>
    <t>Т6</t>
  </si>
  <si>
    <t>Интензивна ябълкова градина в/у подложка М9</t>
  </si>
  <si>
    <t>Т7</t>
  </si>
  <si>
    <t>Череша</t>
  </si>
  <si>
    <t>Т8</t>
  </si>
  <si>
    <t>Праскова (подложка праскова)</t>
  </si>
  <si>
    <t>Т9</t>
  </si>
  <si>
    <t>Вишна</t>
  </si>
  <si>
    <t>Т10</t>
  </si>
  <si>
    <t>Слива</t>
  </si>
  <si>
    <t>Т11</t>
  </si>
  <si>
    <t>Дюля (подложка дюля)</t>
  </si>
  <si>
    <t>Т12</t>
  </si>
  <si>
    <t>Кайсия (подложка кайсия, зарзала, джанка)</t>
  </si>
  <si>
    <t>Т13</t>
  </si>
  <si>
    <t>Орех (подложка обикновен орех)</t>
  </si>
  <si>
    <t>Т14</t>
  </si>
  <si>
    <t>Бадем</t>
  </si>
  <si>
    <t>Т15</t>
  </si>
  <si>
    <t>Лешник (собствен корен)</t>
  </si>
  <si>
    <t>Т16</t>
  </si>
  <si>
    <t>Маточник за вегетативни подложки</t>
  </si>
  <si>
    <t>Т17</t>
  </si>
  <si>
    <t>Маточна градина за калеми</t>
  </si>
  <si>
    <t>Т18</t>
  </si>
  <si>
    <t>Маточна градина за семена - семенни подложки</t>
  </si>
  <si>
    <t>Т19</t>
  </si>
  <si>
    <t>Ягоди</t>
  </si>
  <si>
    <t>Т20</t>
  </si>
  <si>
    <t>Малина</t>
  </si>
  <si>
    <t>Т21</t>
  </si>
  <si>
    <t>Арония</t>
  </si>
  <si>
    <t>Т22</t>
  </si>
  <si>
    <t>Касис</t>
  </si>
  <si>
    <t>Т23</t>
  </si>
  <si>
    <t>Храстовидна боровинка</t>
  </si>
  <si>
    <t>Актинидия</t>
  </si>
  <si>
    <t>Люцерна</t>
  </si>
  <si>
    <t>Аспержи</t>
  </si>
  <si>
    <t>Референтен №</t>
  </si>
  <si>
    <t>ТБ1</t>
  </si>
  <si>
    <t>Бадеми</t>
  </si>
  <si>
    <t>ТБ2</t>
  </si>
  <si>
    <t>ТБ3</t>
  </si>
  <si>
    <t>Лешници</t>
  </si>
  <si>
    <t>ТБ4</t>
  </si>
  <si>
    <t>Орехи</t>
  </si>
  <si>
    <t>ТБ5</t>
  </si>
  <si>
    <t>Ябълки</t>
  </si>
  <si>
    <t>ТБ6</t>
  </si>
  <si>
    <t>Череши</t>
  </si>
  <si>
    <t>ТБ7</t>
  </si>
  <si>
    <t>Круши</t>
  </si>
  <si>
    <t>ТБ8</t>
  </si>
  <si>
    <t>Сливи</t>
  </si>
  <si>
    <t>ТБ9</t>
  </si>
  <si>
    <t>Малини</t>
  </si>
  <si>
    <t>ТБ10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</si>
  <si>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</si>
  <si>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</si>
  <si>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</si>
  <si>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</si>
  <si>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</si>
  <si>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</si>
  <si>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</si>
  <si>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</si>
  <si>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</si>
  <si>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</si>
  <si>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</si>
  <si>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</si>
  <si>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</si>
  <si>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</si>
  <si>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</si>
  <si>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</si>
  <si>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</si>
  <si>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</si>
  <si>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</si>
  <si>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</si>
  <si>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</si>
  <si>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</si>
  <si>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</si>
  <si>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</si>
  <si>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</si>
  <si>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</si>
  <si>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tb1</t>
  </si>
  <si>
    <t>tb2</t>
  </si>
  <si>
    <t>tb3</t>
  </si>
  <si>
    <t>tb4</t>
  </si>
  <si>
    <t>tb5</t>
  </si>
  <si>
    <t>tb6</t>
  </si>
  <si>
    <t>tb7</t>
  </si>
  <si>
    <t>tb8</t>
  </si>
  <si>
    <t>tb9</t>
  </si>
  <si>
    <t>tb10</t>
  </si>
  <si>
    <t xml:space="preserve">Ново строителство
</t>
  </si>
  <si>
    <t xml:space="preserve"> лв/м2; лв/м3; лв/м'; лв/дка</t>
  </si>
  <si>
    <t xml:space="preserve">Реконструкция
</t>
  </si>
  <si>
    <t>% от колона В</t>
  </si>
  <si>
    <t xml:space="preserve">Основен ремонт
</t>
  </si>
  <si>
    <r>
      <t>Текущ ремонт</t>
    </r>
    <r>
      <rPr>
        <i/>
        <sz val="12"/>
        <color indexed="8"/>
        <rFont val="Times New Roman"/>
        <family val="1"/>
        <charset val="204"/>
      </rPr>
      <t xml:space="preserve">
</t>
    </r>
  </si>
  <si>
    <t xml:space="preserve">Довърши телни работи
</t>
  </si>
  <si>
    <t>СМР 1В</t>
  </si>
  <si>
    <t>СМР 2В</t>
  </si>
  <si>
    <t>СМР 3В</t>
  </si>
  <si>
    <t>СМР 4В</t>
  </si>
  <si>
    <t>СМР 5В</t>
  </si>
  <si>
    <t>СМР 6В</t>
  </si>
  <si>
    <t>СМР 7В</t>
  </si>
  <si>
    <t>СМР 8В</t>
  </si>
  <si>
    <t>СМР 9В</t>
  </si>
  <si>
    <t>СМР 10В</t>
  </si>
  <si>
    <t>СМР 11В</t>
  </si>
  <si>
    <t>СМР 12В</t>
  </si>
  <si>
    <t>СМР 13В</t>
  </si>
  <si>
    <t>СМР 14В</t>
  </si>
  <si>
    <t>СМР 15В</t>
  </si>
  <si>
    <t>СМР 16В</t>
  </si>
  <si>
    <t>СМР 17В</t>
  </si>
  <si>
    <t>СМР 18В</t>
  </si>
  <si>
    <t>СМР 19В</t>
  </si>
  <si>
    <t>СМР 20В</t>
  </si>
  <si>
    <t>СМР 1Г</t>
  </si>
  <si>
    <t>СМР 2Г</t>
  </si>
  <si>
    <t>СМР 3Г</t>
  </si>
  <si>
    <t>СМР 4Г</t>
  </si>
  <si>
    <t>СМР 5Г</t>
  </si>
  <si>
    <t>СМР 6Г</t>
  </si>
  <si>
    <t>СМР 7Г</t>
  </si>
  <si>
    <t>СМР 8Г</t>
  </si>
  <si>
    <t>СМР 9Г</t>
  </si>
  <si>
    <t>СМР 10Г</t>
  </si>
  <si>
    <t>СМР 11Г</t>
  </si>
  <si>
    <t>СМР 12Г</t>
  </si>
  <si>
    <t>СМР 13Г</t>
  </si>
  <si>
    <t>СМР 14Г</t>
  </si>
  <si>
    <t>СМР 15Г</t>
  </si>
  <si>
    <t>СМР 16Г</t>
  </si>
  <si>
    <t>СМР 17Г</t>
  </si>
  <si>
    <t>СМР 18Г</t>
  </si>
  <si>
    <t>СМР 19Г</t>
  </si>
  <si>
    <t>СМР 20Г</t>
  </si>
  <si>
    <t>СМР 1Д</t>
  </si>
  <si>
    <t>СМР 2Д</t>
  </si>
  <si>
    <t>СМР 3Д</t>
  </si>
  <si>
    <t>СМР 4Д</t>
  </si>
  <si>
    <t>СМР 5Д</t>
  </si>
  <si>
    <t>СМР 6Д</t>
  </si>
  <si>
    <t>СМР 7Д</t>
  </si>
  <si>
    <t>СМР 8Д</t>
  </si>
  <si>
    <t>СМР 9Д</t>
  </si>
  <si>
    <t>СМР 10Д</t>
  </si>
  <si>
    <t>СМР 11Д</t>
  </si>
  <si>
    <t>СМР 12Д</t>
  </si>
  <si>
    <t>СМР 13Д</t>
  </si>
  <si>
    <t>СМР 14Д</t>
  </si>
  <si>
    <t>СМР 15Д</t>
  </si>
  <si>
    <t>СМР 16Д</t>
  </si>
  <si>
    <t>СМР 17Д</t>
  </si>
  <si>
    <t>СМР 18Д</t>
  </si>
  <si>
    <t>СМР 19Д</t>
  </si>
  <si>
    <t>СМР 20Д</t>
  </si>
  <si>
    <t>СМР 1Е</t>
  </si>
  <si>
    <t>СМР 2Е</t>
  </si>
  <si>
    <t>СМР 3Е</t>
  </si>
  <si>
    <t>СМР 4Е</t>
  </si>
  <si>
    <t>СМР 5Е</t>
  </si>
  <si>
    <t>СМР 6Е</t>
  </si>
  <si>
    <t>СМР 7Е</t>
  </si>
  <si>
    <t>СМР 8Е</t>
  </si>
  <si>
    <t>СМР 9Е</t>
  </si>
  <si>
    <t>СМР 10Е</t>
  </si>
  <si>
    <t>СМР 11Е</t>
  </si>
  <si>
    <t>СМР 12Е</t>
  </si>
  <si>
    <t>СМР 13Е</t>
  </si>
  <si>
    <t>СМР 14Е</t>
  </si>
  <si>
    <t>СМР 15Е</t>
  </si>
  <si>
    <t>СМР 16Е</t>
  </si>
  <si>
    <t>СМР 17Е</t>
  </si>
  <si>
    <t>СМР 18Е</t>
  </si>
  <si>
    <t>СМР 19Е</t>
  </si>
  <si>
    <t>СМР 20Е</t>
  </si>
  <si>
    <t>СМР 1Ж</t>
  </si>
  <si>
    <t>СМР 2Ж</t>
  </si>
  <si>
    <t>СМР 3Ж</t>
  </si>
  <si>
    <t>СМР 4Ж</t>
  </si>
  <si>
    <t>СМР 5Ж</t>
  </si>
  <si>
    <t>СМР 6Ж</t>
  </si>
  <si>
    <t>СМР 7Ж</t>
  </si>
  <si>
    <t>СМР 8Ж</t>
  </si>
  <si>
    <t>СМР 9Ж</t>
  </si>
  <si>
    <t>СМР 10Ж</t>
  </si>
  <si>
    <t>СМР 11Ж</t>
  </si>
  <si>
    <t>СМР 12Ж</t>
  </si>
  <si>
    <t>СМР 13Ж</t>
  </si>
  <si>
    <t>СМР 14Ж</t>
  </si>
  <si>
    <t>СМР 15Ж</t>
  </si>
  <si>
    <t>СМР 16Ж</t>
  </si>
  <si>
    <t>СМР 17Ж</t>
  </si>
  <si>
    <t>СМР 18Ж</t>
  </si>
  <si>
    <t>СМР 19Ж</t>
  </si>
  <si>
    <t>СМР 20Ж</t>
  </si>
  <si>
    <t>Т26</t>
  </si>
  <si>
    <t>Т24</t>
  </si>
  <si>
    <t>Т25</t>
  </si>
  <si>
    <t xml:space="preserve">Животновъдна ферма, включително обслужващи помещения в обема на сградата Ново строителство
</t>
  </si>
  <si>
    <t xml:space="preserve">Сграда за отглеждане на животни (самостоятелна сграда) Ново строителство
</t>
  </si>
  <si>
    <t xml:space="preserve">Административно - битова сграда (самостоятелна сграда) Ново строителство
</t>
  </si>
  <si>
    <t xml:space="preserve">Стопанска сграда без система за климатизация (самостоятелна сграда) Ново строителство
</t>
  </si>
  <si>
    <t xml:space="preserve">Стопанска сграда със система за климатизация (самостоятелна сграда) Ново строителство
</t>
  </si>
  <si>
    <t xml:space="preserve">Метален навес Ново строителство
</t>
  </si>
  <si>
    <t xml:space="preserve">Трупосъбирателен пункт Ново строителство
</t>
  </si>
  <si>
    <t xml:space="preserve">Торова площадка Ново строителство
</t>
  </si>
  <si>
    <t xml:space="preserve">Торова лагуна (без оборудване) Ново строителство
</t>
  </si>
  <si>
    <t xml:space="preserve">Силажна яма Ново строителство
</t>
  </si>
  <si>
    <t xml:space="preserve">Оранжерия Тип: Носеща конструкция: стомана, поливинилхлорид, Материали за покритие: полиетилен, противизащитна мрежа Ново строителство
</t>
  </si>
  <si>
    <t xml:space="preserve">Оранжерия Тип: Носеща конструкция: стомана, друг метал, Материали за покритие: стъкло. Ново строителство
</t>
  </si>
  <si>
    <t xml:space="preserve">Оранжерия Тип: Носеща конструкция: стомана, друг метал, Материали за покритие: поликарбонат, фибростъкло, акрил (плексиглас) Ново строителство
</t>
  </si>
  <si>
    <t xml:space="preserve">Силози, вкл. фундаменти за тях (м3) Ново строителство
</t>
  </si>
  <si>
    <t xml:space="preserve">Капково напояване (без съоражения за съхранение на вода и кладенци), (дка) Ново строителство
</t>
  </si>
  <si>
    <t xml:space="preserve">Вертикална планировка без площадкови мрежи Ново строителство
</t>
  </si>
  <si>
    <t xml:space="preserve">Вертикална планировка с площадкови мрежи Ново строителство
</t>
  </si>
  <si>
    <t xml:space="preserve">Плътна масивна ограда (м’) Ново строителство
</t>
  </si>
  <si>
    <t xml:space="preserve">Ажурна ограда (м’) Ново строителство
</t>
  </si>
  <si>
    <t xml:space="preserve">Телена ограда (м’) Ново строителство
</t>
  </si>
  <si>
    <t xml:space="preserve">Животновъдна ферма, включително обслужващи помещения в обема на сградата Реконструкция
</t>
  </si>
  <si>
    <t xml:space="preserve">Сграда за отглеждане на животни (самостоятелна сграда) Реконструкция
</t>
  </si>
  <si>
    <t xml:space="preserve">Административно - битова сграда (самостоятелна сграда) Реконструкция
</t>
  </si>
  <si>
    <t xml:space="preserve">Стопанска сграда без система за климатизация (самостоятелна сграда) Реконструкция
</t>
  </si>
  <si>
    <t xml:space="preserve">Стопанска сграда със система за климатизация (самостоятелна сграда) Реконструкция
</t>
  </si>
  <si>
    <t xml:space="preserve">Метален навес Реконструкция
</t>
  </si>
  <si>
    <t xml:space="preserve">Трупосъбирателен пункт Реконструкция
</t>
  </si>
  <si>
    <t xml:space="preserve">Торова площадка Реконструкция
</t>
  </si>
  <si>
    <t xml:space="preserve">Торова лагуна (без оборудване) Реконструкция
</t>
  </si>
  <si>
    <t xml:space="preserve">Силажна яма Реконструкция
</t>
  </si>
  <si>
    <t xml:space="preserve">Оранжерия Тип: Носеща конструкция: стомана, поливинилхлорид, Материали за покритие: полиетилен, противизащитна мрежа Реконструкция
</t>
  </si>
  <si>
    <t xml:space="preserve">Оранжерия Тип: Носеща конструкция: стомана, друг метал, Материали за покритие: стъкло. Реконструкция
</t>
  </si>
  <si>
    <t xml:space="preserve">Оранжерия Тип: Носеща конструкция: стомана, друг метал, Материали за покритие: поликарбонат, фибростъкло, акрил (плексиглас) Реконструкция
</t>
  </si>
  <si>
    <t xml:space="preserve">Силози, вкл. фундаменти за тях (м3) Реконструкция
</t>
  </si>
  <si>
    <t xml:space="preserve">Капково напояване (без съоражения за съхранение на вода и кладенци), (дка) Реконструкция
</t>
  </si>
  <si>
    <t xml:space="preserve">Вертикална планировка без площадкови мрежи Реконструкция
</t>
  </si>
  <si>
    <t xml:space="preserve">Вертикална планировка с площадкови мрежи Реконструкция
</t>
  </si>
  <si>
    <t xml:space="preserve">Плътна масивна ограда (м’) Реконструкция
</t>
  </si>
  <si>
    <t xml:space="preserve">Ажурна ограда (м’) Реконструкция
</t>
  </si>
  <si>
    <t xml:space="preserve">Телена ограда (м’) Реконструкция
</t>
  </si>
  <si>
    <t xml:space="preserve">Животновъдна ферма, включително обслужващи помещения в обема на сградата Основен ремонт
</t>
  </si>
  <si>
    <t xml:space="preserve">Сграда за отглеждане на животни (самостоятелна сграда) Основен ремонт
</t>
  </si>
  <si>
    <t xml:space="preserve">Административно - битова сграда (самостоятелна сграда) Основен ремонт
</t>
  </si>
  <si>
    <t xml:space="preserve">Стопанска сграда без система за климатизация (самостоятелна сграда) Основен ремонт
</t>
  </si>
  <si>
    <t xml:space="preserve">Стопанска сграда със система за климатизация (самостоятелна сграда) Основен ремонт
</t>
  </si>
  <si>
    <t xml:space="preserve">Метален навес Основен ремонт
</t>
  </si>
  <si>
    <t xml:space="preserve">Трупосъбирателен пункт Основен ремонт
</t>
  </si>
  <si>
    <t xml:space="preserve">Торова площадка Основен ремонт
</t>
  </si>
  <si>
    <t xml:space="preserve">Торова лагуна (без оборудване) Основен ремонт
</t>
  </si>
  <si>
    <t xml:space="preserve">Силажна яма Основен ремонт
</t>
  </si>
  <si>
    <t xml:space="preserve">Оранжерия Тип: Носеща конструкция: стомана, поливинилхлорид, Материали за покритие: полиетилен, противизащитна мрежа Основен ремонт
</t>
  </si>
  <si>
    <t xml:space="preserve">Оранжерия Тип: Носеща конструкция: стомана, друг метал, Материали за покритие: стъкло. Основен ремонт
</t>
  </si>
  <si>
    <t xml:space="preserve">Оранжерия Тип: Носеща конструкция: стомана, друг метал, Материали за покритие: поликарбонат, фибростъкло, акрил (плексиглас) Основен ремонт
</t>
  </si>
  <si>
    <t xml:space="preserve">Силози, вкл. фундаменти за тях (м3) Основен ремонт
</t>
  </si>
  <si>
    <t xml:space="preserve">Капково напояване (без съоражения за съхранение на вода и кладенци), (дка) Основен ремонт
</t>
  </si>
  <si>
    <t xml:space="preserve">Вертикална планировка без площадкови мрежи Основен ремонт
</t>
  </si>
  <si>
    <t xml:space="preserve">Вертикална планировка с площадкови мрежи Основен ремонт
</t>
  </si>
  <si>
    <t xml:space="preserve">Плътна масивна ограда (м’) Основен ремонт
</t>
  </si>
  <si>
    <t xml:space="preserve">Ажурна ограда (м’) Основен ремонт
</t>
  </si>
  <si>
    <t xml:space="preserve">Телена ограда (м’) Основен ремонт
</t>
  </si>
  <si>
    <t xml:space="preserve">Животновъдна ферма, включително обслужващи помещения в обема на сградата Текущ ремонт
</t>
  </si>
  <si>
    <t xml:space="preserve">Сграда за отглеждане на животни (самостоятелна сграда) Текущ ремонт
</t>
  </si>
  <si>
    <t xml:space="preserve">Административно - битова сграда (самостоятелна сграда) Текущ ремонт
</t>
  </si>
  <si>
    <t xml:space="preserve">Стопанска сграда без система за климатизация (самостоятелна сграда) Текущ ремонт
</t>
  </si>
  <si>
    <t xml:space="preserve">Стопанска сграда със система за климатизация (самостоятелна сграда) Текущ ремонт
</t>
  </si>
  <si>
    <t xml:space="preserve">Метален навес Текущ ремонт
</t>
  </si>
  <si>
    <t xml:space="preserve">Трупосъбирателен пункт Текущ ремонт
</t>
  </si>
  <si>
    <t xml:space="preserve">Торова площадка Текущ ремонт
</t>
  </si>
  <si>
    <t xml:space="preserve">Торова лагуна (без оборудване) Текущ ремонт
</t>
  </si>
  <si>
    <t xml:space="preserve">Силажна яма Текущ ремонт
</t>
  </si>
  <si>
    <t xml:space="preserve">Оранжерия Тип: Носеща конструкция: стомана, поливинилхлорид, Материали за покритие: полиетилен, противизащитна мрежа Текущ ремонт
</t>
  </si>
  <si>
    <t xml:space="preserve">Оранжерия Тип: Носеща конструкция: стомана, друг метал, Материали за покритие: стъкло. Текущ ремонт
</t>
  </si>
  <si>
    <t xml:space="preserve">Оранжерия Тип: Носеща конструкция: стомана, друг метал, Материали за покритие: поликарбонат, фибростъкло, акрил (плексиглас) Текущ ремонт
</t>
  </si>
  <si>
    <t xml:space="preserve">Силози, вкл. фундаменти за тях (м3) Текущ ремонт
</t>
  </si>
  <si>
    <t xml:space="preserve">Капково напояване (без съоражения за съхранение на вода и кладенци), (дка) Текущ ремонт
</t>
  </si>
  <si>
    <t xml:space="preserve">Вертикална планировка без площадкови мрежи Текущ ремонт
</t>
  </si>
  <si>
    <t xml:space="preserve">Вертикална планировка с площадкови мрежи Текущ ремонт
</t>
  </si>
  <si>
    <t xml:space="preserve">Плътна масивна ограда (м’) Текущ ремонт
</t>
  </si>
  <si>
    <t xml:space="preserve">Ажурна ограда (м’) Текущ ремонт
</t>
  </si>
  <si>
    <t xml:space="preserve">Телена ограда (м’) Текущ ремонт
</t>
  </si>
  <si>
    <t xml:space="preserve">Животновъдна ферма, включително обслужващи помещения в обема на сградата Довърши телни работи
</t>
  </si>
  <si>
    <t xml:space="preserve">Сграда за отглеждане на животни (самостоятелна сграда) Довърши телни работи
</t>
  </si>
  <si>
    <t xml:space="preserve">Административно - битова сграда (самостоятелна сграда) Довърши телни работи
</t>
  </si>
  <si>
    <t xml:space="preserve">Стопанска сграда без система за климатизация (самостоятелна сграда) Довърши телни работи
</t>
  </si>
  <si>
    <t xml:space="preserve">Стопанска сграда със система за климатизация (самостоятелна сграда) Довърши телни работи
</t>
  </si>
  <si>
    <t xml:space="preserve">Метален навес Довърши телни работи
</t>
  </si>
  <si>
    <t xml:space="preserve">Трупосъбирателен пункт Довърши телни работи
</t>
  </si>
  <si>
    <t xml:space="preserve">Торова площадка Довърши телни работи
</t>
  </si>
  <si>
    <t xml:space="preserve">Торова лагуна (без оборудване) Довърши телни работи
</t>
  </si>
  <si>
    <t xml:space="preserve">Силажна яма Довърши телни работи
</t>
  </si>
  <si>
    <t xml:space="preserve">Оранжерия Тип: Носеща конструкция: стомана, поливинилхлорид, Материали за покритие: полиетилен, противизащитна мрежа Довърши телни работи
</t>
  </si>
  <si>
    <t xml:space="preserve">Оранжерия Тип: Носеща конструкция: стомана, друг метал, Материали за покритие: стъкло. Довърши телни работи
</t>
  </si>
  <si>
    <t xml:space="preserve">Оранжерия Тип: Носеща конструкция: стомана, друг метал, Материали за покритие: поликарбонат, фибростъкло, акрил (плексиглас) Довърши телни работи
</t>
  </si>
  <si>
    <t xml:space="preserve">Силози, вкл. фундаменти за тях (м3) Довърши телни работи
</t>
  </si>
  <si>
    <t xml:space="preserve">Капково напояване (без съоражения за съхранение на вода и кладенци), (дка) Довърши телни работи
</t>
  </si>
  <si>
    <t xml:space="preserve">Вертикална планировка без площадкови мрежи Довърши телни работи
</t>
  </si>
  <si>
    <t xml:space="preserve">Вертикална планировка с площадкови мрежи Довърши телни работи
</t>
  </si>
  <si>
    <t xml:space="preserve">Плътна масивна ограда (м’) Довърши телни работи
</t>
  </si>
  <si>
    <t xml:space="preserve">Ажурна ограда (м’) Довърши телни работи
</t>
  </si>
  <si>
    <t xml:space="preserve">Телена ограда (м’) Довърши телни работи
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</si>
  <si>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</si>
  <si>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 (по образец).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</si>
  <si>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 xml:space="preserve">се описват марката и модела на актива или друга спецификация, която го описва </t>
    </r>
    <r>
      <rPr>
        <i/>
        <sz val="12"/>
        <color indexed="8"/>
        <rFont val="Times New Roman"/>
        <family val="1"/>
        <charset val="204"/>
      </rPr>
      <t>(напр. посадъчен материал-вид, сорт; имот № … и др.).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</si>
  <si>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За раздели II, III и IV мерните единици са фиксирани!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</si>
  <si>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9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с формула се извежда резултата от добавянето на ДДС върху стойността на съответния актив/дейност.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</si>
  <si>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</si>
  <si>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типа на сградата, към която се отнася съответният подобект.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</si>
  <si>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12</t>
    </r>
    <r>
      <rPr>
        <sz val="12"/>
        <color indexed="8"/>
        <rFont val="Times New Roman"/>
        <family val="1"/>
        <charset val="204"/>
      </rPr>
      <t xml:space="preserve"> се нанася номера на съответния актив от списъка с активи, за които РА има референтни цени. За разходите в раздел </t>
    </r>
    <r>
      <rPr>
        <b/>
        <sz val="12"/>
        <color indexed="8"/>
        <rFont val="Times New Roman"/>
        <family val="1"/>
        <charset val="204"/>
      </rPr>
      <t>II</t>
    </r>
    <r>
      <rPr>
        <sz val="12"/>
        <color indexed="8"/>
        <rFont val="Times New Roman"/>
        <family val="1"/>
        <charset val="204"/>
      </rPr>
      <t xml:space="preserve"> се избира от падащо меню.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</si>
  <si>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от падащото меню се избира "Х" срещу разхода, за който ще се кандидатства за първо междинно плащане.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</si>
  <si>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 xml:space="preserve">11 </t>
    </r>
    <r>
      <rPr>
        <sz val="12"/>
        <color indexed="8"/>
        <rFont val="Times New Roman"/>
        <family val="1"/>
        <charset val="204"/>
      </rPr>
      <t>от падащото меню се избира "Х" срещу разхода, за който ще се кандидатства за второ междинно плащане.</t>
    </r>
  </si>
  <si>
    <t>Обща сума с ДДС
/лева/</t>
  </si>
  <si>
    <t>№ по ред от списъка с разходите, за които РА има определени референтни цени</t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</si>
  <si>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</t>
    </r>
    <r>
      <rPr>
        <b/>
        <sz val="12"/>
        <color indexed="8"/>
        <rFont val="Times New Roman"/>
        <family val="1"/>
        <charset val="204"/>
      </rPr>
      <t xml:space="preserve">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</t>
    </r>
    <r>
      <rPr>
        <sz val="4.3"/>
        <color indexed="8"/>
        <rFont val="Times New Roman"/>
        <family val="1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</si>
  <si>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</si>
  <si>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r>
      <t xml:space="preserve">За всеки подобект от раздел </t>
    </r>
    <r>
      <rPr>
        <b/>
        <sz val="12"/>
        <color indexed="8"/>
        <rFont val="Times New Roman"/>
        <family val="1"/>
        <charset val="204"/>
      </rPr>
      <t>II</t>
    </r>
    <r>
      <rPr>
        <sz val="12"/>
        <color indexed="8"/>
        <rFont val="Times New Roman"/>
        <family val="1"/>
        <charset val="204"/>
      </rPr>
      <t xml:space="preserve"> се представя КСС (по образец).</t>
    </r>
  </si>
  <si>
    <t>nesmr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</si>
  <si>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активите, за които се кандидатства на толкова редове, колкото процедури за избор на изпълнител са проведени.</t>
    </r>
  </si>
  <si>
    <t>Чл. 30, (1) т. 1 Строителство или обновяване на сгради и на друга недвижима собственост</t>
  </si>
  <si>
    <t>Чл. 30, (1) т. 2 Закупуване и/или инсталиране на нови машини, съоръжения и оборудване</t>
  </si>
  <si>
    <t>Чл. 30, (1) т. 3 Закупуване на земя</t>
  </si>
  <si>
    <t>Чл. 30, (1) т. 5 Закупуване на специализирани транспортни средства</t>
  </si>
  <si>
    <t>Чл. 30, (1) т. 6 Изграждане/модернизиране/оборудване на лаборатории</t>
  </si>
  <si>
    <t>Чл. 30, (1) т. 7 Разходи за достигане съответствие с нововъведените стандарти на ЕС съгласно Приложение № 8</t>
  </si>
  <si>
    <t>Чл. 30, (1) т. 8 Разходи за достигане на съответствие с международно признати стандарти</t>
  </si>
  <si>
    <t>Чл. 30, (1) т. 9 Закупуване на софтуер</t>
  </si>
  <si>
    <t>Чл. 30, (1) т. 10 За ноу-хау, придобиване на патенти права и лицензи</t>
  </si>
  <si>
    <t>Чл. 30, (1) т. 11 Разходи, свързани с проекта</t>
  </si>
  <si>
    <t>Чл. 30, (1) т. 4 Закупуване на сгради, помещения и друга недвижима собственост на територията на селски район съгласно Приложение № 3</t>
  </si>
  <si>
    <t>lab</t>
  </si>
  <si>
    <t>Подобект 1. ..................</t>
  </si>
  <si>
    <t>Подобект 2. ..................</t>
  </si>
  <si>
    <t xml:space="preserve"> Строителство или обновяване на сгради и на друга недвижима собственост</t>
  </si>
  <si>
    <t xml:space="preserve"> Закупуване и/или инсталиране на нови машини, съоръжения и оборудване</t>
  </si>
  <si>
    <t>Закупуване на земя</t>
  </si>
  <si>
    <t>Закупуване на сгради, помещения и друга недвижима собственост на територията на селски район съгласно Приложение № 3</t>
  </si>
  <si>
    <t>Разходи за достигане съответствие с нововъведените стандарти на ЕС съгласно Приложение № 8</t>
  </si>
  <si>
    <t xml:space="preserve"> Закупуване на софтуер</t>
  </si>
  <si>
    <t xml:space="preserve"> За ноу-хау, придобиване на патенти права и лицензи</t>
  </si>
  <si>
    <t>Разходи, свързани с проекта</t>
  </si>
  <si>
    <t>Таблица 2 Допустими разходи</t>
  </si>
  <si>
    <t>Код Допустими разходи</t>
  </si>
  <si>
    <t>1 Строителство или обновяване на сгради и на друга недвижима собственост, използвана за земеделското производство, включително такава, използвана за опазване компонентите на околната среда, като: торосъбирателни площадки, складове за съхранение на биомаса, недвижима собственост за обработване на отпадъчни води/утайки, съоръжения за съхранение на силаж, и т.н. Разходите са допустими, ако са извършени след посещение на място от РА.</t>
  </si>
  <si>
    <t>2 "Закупуване, включително чрез финансов лизинг, и/или инсталиране на нови машини, съоръжения и оборудване, необходими за подобряване на земеделския производствен процес, включително за:</t>
  </si>
  <si>
    <t>а. опазване на компонентите на околната среда,</t>
  </si>
  <si>
    <t>б. получаване на топлинна и/или електроенергия, необходими за земеделските дейности на стопанството и подобряване на енергийната ефективност.</t>
  </si>
  <si>
    <t>в. съхранение и подготовка за продажба на земеделска продукция."</t>
  </si>
  <si>
    <t>3 "3. Създаване и/или презасаждане на трайни насаждения, включително:</t>
  </si>
  <si>
    <t>а. трайни насаждения от десертни лозя,</t>
  </si>
  <si>
    <t>б. медоносни дървесни видове за производство на мед,</t>
  </si>
  <si>
    <t>в. други бързо растящи храсти и дървесни видове, използвани за производство на био-енергия.</t>
  </si>
  <si>
    <t>Разходите са допустими, ако са извършени след посещение на място от РА."</t>
  </si>
  <si>
    <t>4 "Разходи за достигане съответствие с нововъведените стандарти на ЕС съгласно актуалната обява за прием, включително чрез финансов лизинг;</t>
  </si>
  <si>
    <t>"</t>
  </si>
  <si>
    <t>5 "Закупуване на земя, необходима за изпълнение на проекта във връзка с изграждане и/или модернизиране на сгради, помещения и други недвижими материални активи, предназначени за земеделските производствени дейности и/или за създаване и/или презасаждане на трайни насаждения</t>
  </si>
  <si>
    <t>6 Закупуване на сгради, помещения и друга недвижима собственост, необходими за изпълнение на проекта, предназначени за земеделските производствени дейности на територията на селски район съгласно Приложение № 9</t>
  </si>
  <si>
    <t>7 Разходи за рехабилитация на съществуващи и изграждане на нови напоителни системи и оборудване, включващи изграждането на нови и подобряване на съществуващи мрежи в стопанствата, водовземни съоръжения, включително кладенци и съоръжения за съхранение на вода, както и закупуване на техническо оборудване за тяхната експлоатация, включително нови тръбопроводи, системи за капково напояване, инсталации за дъждуване, помпени станции, техники/съоръжения за съхраняване/опазване на водата, и др.;</t>
  </si>
  <si>
    <t>8 Разходи за достигане на съответствие с международно признати стандарти, свързани с въвеждане на системи за управление на качеството в земеделските стопанства, въвеждане на добри производствени практики, подготовка за сертификация;</t>
  </si>
  <si>
    <t>9 Закупуване на софтуер, включително чрез финансов лизинг;</t>
  </si>
  <si>
    <t>10 Разходи за ноу-хау, придобиване на патенти права и лицензи, за регистрация на търговски марки и процеси, необходими за изготвяне и изпълнение на проекта</t>
  </si>
  <si>
    <t>11 Разходи, свързани с проекта, в т.ч. разходи за предпроектни проучвания, такси, хонорари за архитекти, инженери и консултанти, консултации за екологична и икономическа устойчивост на проекти, проучвания за техническа осъществимост на проекта, извършени както в процеса на подготовка на проекта преди подаване на проектното предложение, така и по време на неговото изпълнение, които не могат да надхвърлят 12 % от общия размер на допустимите разходи по проект, включени в т. 1 - 10 от Раздел 14.1 Допустими разходи , като допустимите разходи за проектиране се изчисляват върху допустимите разходи за проектирания обект.</t>
  </si>
  <si>
    <t>Създаване и/или презасаждане на трайни насаждения</t>
  </si>
  <si>
    <t xml:space="preserve"> Рехабилитация на съществуващи и изграждане на нови напоителни системи и оборудване, включващи изграждането на нови и подобряване на съществуващи мрежи в стопанствата, водовземни съоръжения, включително кладенци и съоръжения за съхранение на вода, както и закупуване на техническо оборудване за тяхната експлоатация, включително нови тръбопроводи, системи за капково напояване, инсталации за дъждуване, помпени станции, техники/съоръжения за съхраняване/опазване на водата, и др.;</t>
  </si>
  <si>
    <t>Вид на инвестицията</t>
  </si>
  <si>
    <r>
      <t>Силози, вкл. фундаменти за тях (м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)</t>
    </r>
  </si>
  <si>
    <t>4.1.2. „Инвестиции в земеделски стопанства по Тематична подпрограма за развитие на малки стопанства" от мярка 4 „Инвестиции в материални активи" от Програмата за развитие на селските райони за периода 2014 - 2020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</si>
</sst>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4.3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99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/>
    <xf numFmtId="0" fontId="14" fillId="0" borderId="0" xfId="0" applyFont="1" applyFill="1" applyProtection="1"/>
    <xf numFmtId="0" fontId="14" fillId="0" borderId="0" xfId="0" applyFont="1" applyFill="1" applyBorder="1" applyAlignment="1" applyProtection="1">
      <alignment horizontal="center" vertical="center"/>
    </xf>
    <xf numFmtId="4" fontId="14" fillId="0" borderId="0" xfId="0" applyNumberFormat="1" applyFont="1" applyFill="1" applyBorder="1" applyProtection="1"/>
    <xf numFmtId="2" fontId="14" fillId="0" borderId="0" xfId="0" applyNumberFormat="1" applyFont="1" applyFill="1" applyBorder="1" applyProtection="1"/>
    <xf numFmtId="0" fontId="13" fillId="0" borderId="1" xfId="0" applyNumberFormat="1" applyFont="1" applyBorder="1" applyAlignment="1" applyProtection="1">
      <alignment horizontal="right" vertical="center" wrapText="1"/>
      <protection locked="0"/>
    </xf>
    <xf numFmtId="4" fontId="13" fillId="0" borderId="1" xfId="0" applyNumberFormat="1" applyFont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16" fillId="2" borderId="3" xfId="0" applyFont="1" applyFill="1" applyBorder="1" applyAlignment="1" applyProtection="1">
      <alignment vertical="center"/>
    </xf>
    <xf numFmtId="0" fontId="16" fillId="2" borderId="5" xfId="0" applyFont="1" applyFill="1" applyBorder="1" applyAlignment="1" applyProtection="1">
      <alignment vertical="center" wrapText="1"/>
    </xf>
    <xf numFmtId="0" fontId="16" fillId="2" borderId="2" xfId="0" applyFont="1" applyFill="1" applyBorder="1" applyAlignment="1" applyProtection="1">
      <alignment vertical="center" wrapText="1"/>
    </xf>
    <xf numFmtId="4" fontId="16" fillId="2" borderId="5" xfId="0" applyNumberFormat="1" applyFont="1" applyFill="1" applyBorder="1" applyAlignment="1" applyProtection="1">
      <alignment vertical="center" wrapText="1"/>
    </xf>
    <xf numFmtId="4" fontId="17" fillId="2" borderId="6" xfId="0" applyNumberFormat="1" applyFont="1" applyFill="1" applyBorder="1" applyAlignment="1" applyProtection="1">
      <alignment horizontal="right" vertical="center" wrapText="1"/>
    </xf>
    <xf numFmtId="0" fontId="16" fillId="2" borderId="5" xfId="0" applyNumberFormat="1" applyFont="1" applyFill="1" applyBorder="1" applyAlignment="1" applyProtection="1">
      <alignment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3" fontId="16" fillId="2" borderId="2" xfId="0" applyNumberFormat="1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horizontal="right" vertical="center" wrapText="1"/>
    </xf>
    <xf numFmtId="0" fontId="13" fillId="2" borderId="3" xfId="0" applyFont="1" applyFill="1" applyBorder="1" applyAlignment="1" applyProtection="1">
      <alignment horizontal="right" vertical="center" wrapText="1"/>
    </xf>
    <xf numFmtId="0" fontId="0" fillId="2" borderId="2" xfId="0" applyFill="1" applyBorder="1" applyProtection="1"/>
    <xf numFmtId="0" fontId="0" fillId="2" borderId="8" xfId="0" applyFill="1" applyBorder="1" applyProtection="1"/>
    <xf numFmtId="0" fontId="14" fillId="2" borderId="9" xfId="0" applyFont="1" applyFill="1" applyBorder="1" applyAlignment="1" applyProtection="1">
      <alignment horizontal="center" vertical="center" wrapText="1"/>
    </xf>
    <xf numFmtId="0" fontId="14" fillId="2" borderId="10" xfId="0" applyFont="1" applyFill="1" applyBorder="1" applyAlignment="1" applyProtection="1">
      <alignment horizontal="center" vertical="center" wrapText="1"/>
    </xf>
    <xf numFmtId="4" fontId="17" fillId="2" borderId="6" xfId="0" applyNumberFormat="1" applyFont="1" applyFill="1" applyBorder="1" applyAlignment="1" applyProtection="1">
      <alignment vertical="center" wrapText="1"/>
    </xf>
    <xf numFmtId="0" fontId="14" fillId="0" borderId="0" xfId="0" applyFont="1" applyProtection="1"/>
    <xf numFmtId="0" fontId="18" fillId="0" borderId="0" xfId="0" applyFont="1" applyAlignment="1" applyProtection="1">
      <alignment horizontal="right"/>
    </xf>
    <xf numFmtId="0" fontId="19" fillId="0" borderId="0" xfId="0" applyFont="1" applyProtection="1"/>
    <xf numFmtId="0" fontId="18" fillId="0" borderId="0" xfId="0" applyFont="1" applyProtection="1"/>
    <xf numFmtId="0" fontId="14" fillId="0" borderId="0" xfId="0" applyFont="1" applyAlignment="1" applyProtection="1">
      <alignment horizontal="center" vertical="center"/>
    </xf>
    <xf numFmtId="0" fontId="14" fillId="0" borderId="0" xfId="0" applyFont="1" applyBorder="1" applyProtection="1"/>
    <xf numFmtId="0" fontId="12" fillId="0" borderId="11" xfId="0" applyFont="1" applyBorder="1" applyAlignment="1" applyProtection="1">
      <alignment horizontal="center" vertical="center"/>
    </xf>
    <xf numFmtId="0" fontId="0" fillId="0" borderId="0" xfId="0" applyProtection="1"/>
    <xf numFmtId="0" fontId="12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0" fontId="12" fillId="0" borderId="1" xfId="0" applyFont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vertical="center"/>
    </xf>
    <xf numFmtId="0" fontId="20" fillId="0" borderId="0" xfId="0" applyFont="1" applyAlignment="1" applyProtection="1">
      <alignment horizontal="left"/>
    </xf>
    <xf numFmtId="0" fontId="21" fillId="3" borderId="1" xfId="0" applyFont="1" applyFill="1" applyBorder="1" applyProtection="1"/>
    <xf numFmtId="0" fontId="0" fillId="3" borderId="1" xfId="0" applyFill="1" applyBorder="1" applyProtection="1"/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16" fillId="2" borderId="4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0" borderId="0" xfId="0" applyNumberFormat="1" applyFont="1"/>
    <xf numFmtId="0" fontId="16" fillId="2" borderId="3" xfId="0" applyFont="1" applyFill="1" applyBorder="1" applyAlignment="1" applyProtection="1">
      <alignment horizontal="left" vertical="center"/>
    </xf>
    <xf numFmtId="0" fontId="16" fillId="2" borderId="3" xfId="0" applyFont="1" applyFill="1" applyBorder="1" applyAlignment="1" applyProtection="1">
      <alignment horizontal="left" vertical="center" wrapText="1"/>
    </xf>
    <xf numFmtId="0" fontId="0" fillId="3" borderId="1" xfId="0" applyFill="1" applyBorder="1" applyAlignment="1" applyProtection="1">
      <alignment horizontal="center"/>
    </xf>
    <xf numFmtId="0" fontId="21" fillId="3" borderId="1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13" fillId="2" borderId="1" xfId="0" applyFont="1" applyFill="1" applyBorder="1" applyAlignment="1" applyProtection="1">
      <alignment horizontal="left" vertical="center" wrapText="1"/>
    </xf>
    <xf numFmtId="0" fontId="23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0" fontId="14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justify" vertical="center" wrapText="1"/>
    </xf>
    <xf numFmtId="0" fontId="14" fillId="4" borderId="1" xfId="0" applyFont="1" applyFill="1" applyBorder="1" applyAlignment="1" applyProtection="1">
      <alignment horizontal="justify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justify" vertical="center"/>
    </xf>
    <xf numFmtId="0" fontId="26" fillId="0" borderId="1" xfId="0" applyFont="1" applyBorder="1" applyAlignment="1" applyProtection="1">
      <alignment horizontal="justify" vertical="center"/>
    </xf>
    <xf numFmtId="0" fontId="26" fillId="0" borderId="14" xfId="0" applyFont="1" applyBorder="1" applyAlignment="1" applyProtection="1">
      <alignment horizontal="justify" vertical="center"/>
    </xf>
    <xf numFmtId="0" fontId="27" fillId="0" borderId="6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vertical="center"/>
    </xf>
    <xf numFmtId="0" fontId="23" fillId="0" borderId="1" xfId="0" applyFont="1" applyFill="1" applyBorder="1" applyAlignment="1" applyProtection="1">
      <alignment vertical="center" wrapText="1"/>
    </xf>
    <xf numFmtId="0" fontId="0" fillId="5" borderId="0" xfId="0" applyFill="1" applyProtection="1"/>
    <xf numFmtId="0" fontId="14" fillId="5" borderId="0" xfId="0" applyFont="1" applyFill="1" applyProtection="1"/>
    <xf numFmtId="0" fontId="25" fillId="0" borderId="1" xfId="0" applyFont="1" applyBorder="1" applyAlignment="1">
      <alignment horizontal="center" vertical="center" wrapText="1"/>
    </xf>
    <xf numFmtId="0" fontId="28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0" fontId="27" fillId="5" borderId="15" xfId="0" applyFont="1" applyFill="1" applyBorder="1" applyAlignment="1" applyProtection="1">
      <alignment horizontal="center" vertical="center" wrapText="1"/>
    </xf>
    <xf numFmtId="0" fontId="27" fillId="5" borderId="16" xfId="0" applyFont="1" applyFill="1" applyBorder="1" applyAlignment="1" applyProtection="1">
      <alignment horizontal="center" vertical="center"/>
    </xf>
    <xf numFmtId="0" fontId="27" fillId="5" borderId="17" xfId="0" applyFont="1" applyFill="1" applyBorder="1" applyAlignment="1" applyProtection="1">
      <alignment horizontal="center" vertical="center"/>
    </xf>
    <xf numFmtId="0" fontId="30" fillId="2" borderId="15" xfId="0" applyFont="1" applyFill="1" applyBorder="1" applyAlignment="1" applyProtection="1">
      <alignment horizontal="left" vertical="center" wrapText="1"/>
    </xf>
    <xf numFmtId="0" fontId="30" fillId="2" borderId="16" xfId="0" applyFont="1" applyFill="1" applyBorder="1" applyAlignment="1" applyProtection="1">
      <alignment horizontal="left" vertical="center" wrapText="1"/>
    </xf>
    <xf numFmtId="0" fontId="30" fillId="2" borderId="17" xfId="0" applyFont="1" applyFill="1" applyBorder="1" applyAlignment="1" applyProtection="1">
      <alignment horizontal="left" vertical="center" wrapText="1"/>
    </xf>
    <xf numFmtId="0" fontId="23" fillId="0" borderId="3" xfId="0" applyFont="1" applyFill="1" applyBorder="1" applyAlignment="1" applyProtection="1">
      <alignment horizontal="center" vertical="center" wrapText="1"/>
    </xf>
    <xf numFmtId="0" fontId="23" fillId="0" borderId="5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33" fillId="2" borderId="24" xfId="0" applyFont="1" applyFill="1" applyBorder="1" applyAlignment="1" applyProtection="1">
      <alignment horizontal="center" wrapText="1"/>
    </xf>
    <xf numFmtId="0" fontId="33" fillId="2" borderId="25" xfId="0" applyFont="1" applyFill="1" applyBorder="1" applyAlignment="1" applyProtection="1">
      <alignment horizontal="center" wrapText="1"/>
    </xf>
    <xf numFmtId="0" fontId="33" fillId="2" borderId="26" xfId="0" applyFont="1" applyFill="1" applyBorder="1" applyAlignment="1" applyProtection="1">
      <alignment horizontal="center" wrapText="1"/>
    </xf>
    <xf numFmtId="0" fontId="33" fillId="2" borderId="27" xfId="0" applyFont="1" applyFill="1" applyBorder="1" applyAlignment="1" applyProtection="1">
      <alignment horizontal="center" wrapText="1"/>
    </xf>
    <xf numFmtId="0" fontId="33" fillId="2" borderId="28" xfId="0" applyFont="1" applyFill="1" applyBorder="1" applyAlignment="1" applyProtection="1">
      <alignment horizontal="center" wrapText="1"/>
    </xf>
    <xf numFmtId="0" fontId="33" fillId="2" borderId="29" xfId="0" applyFont="1" applyFill="1" applyBorder="1" applyAlignment="1" applyProtection="1">
      <alignment horizontal="center" wrapText="1"/>
    </xf>
    <xf numFmtId="0" fontId="23" fillId="2" borderId="3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7" xfId="0" applyFont="1" applyFill="1" applyBorder="1" applyAlignment="1" applyProtection="1">
      <alignment horizontal="center" vertical="center" wrapText="1"/>
    </xf>
    <xf numFmtId="0" fontId="31" fillId="2" borderId="11" xfId="0" applyFont="1" applyFill="1" applyBorder="1" applyAlignment="1" applyProtection="1">
      <alignment horizontal="center" vertical="center" wrapText="1"/>
    </xf>
    <xf numFmtId="0" fontId="31" fillId="2" borderId="18" xfId="0" applyFont="1" applyFill="1" applyBorder="1" applyAlignment="1" applyProtection="1">
      <alignment horizontal="center" vertical="center" wrapText="1"/>
    </xf>
    <xf numFmtId="0" fontId="32" fillId="2" borderId="19" xfId="0" applyFont="1" applyFill="1" applyBorder="1" applyAlignment="1" applyProtection="1">
      <alignment horizontal="center" vertical="center" wrapText="1"/>
    </xf>
    <xf numFmtId="0" fontId="32" fillId="2" borderId="20" xfId="0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0" fontId="17" fillId="2" borderId="15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 applyProtection="1">
      <alignment horizontal="left" vertical="center" wrapText="1"/>
    </xf>
    <xf numFmtId="0" fontId="17" fillId="2" borderId="17" xfId="0" applyFont="1" applyFill="1" applyBorder="1" applyAlignment="1" applyProtection="1">
      <alignment horizontal="left" vertical="center" wrapText="1"/>
    </xf>
    <xf numFmtId="0" fontId="32" fillId="2" borderId="21" xfId="0" applyFont="1" applyFill="1" applyBorder="1" applyAlignment="1" applyProtection="1">
      <alignment horizontal="center" vertical="center" wrapText="1"/>
    </xf>
    <xf numFmtId="0" fontId="32" fillId="2" borderId="4" xfId="0" applyFont="1" applyFill="1" applyBorder="1" applyAlignment="1" applyProtection="1">
      <alignment horizontal="center" vertical="center" wrapText="1"/>
    </xf>
    <xf numFmtId="0" fontId="32" fillId="2" borderId="22" xfId="0" applyFont="1" applyFill="1" applyBorder="1" applyAlignment="1" applyProtection="1">
      <alignment horizontal="center" vertical="center" wrapText="1"/>
    </xf>
    <xf numFmtId="0" fontId="32" fillId="2" borderId="23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201"/>
  <sheetViews>
    <sheetView tabSelected="1" view="pageLayout" topLeftCell="B1" zoomScale="90" zoomScaleNormal="70" zoomScaleSheetLayoutView="87" zoomScalePageLayoutView="90" workbookViewId="0">
      <selection activeCell="G4" sqref="G4"/>
    </sheetView>
  </sheetViews>
  <sheetFormatPr defaultRowHeight="15" x14ac:dyDescent="0.25"/>
  <cols>
    <col min="1" max="1" width="9.140625" style="55" customWidth="1"/>
    <col min="2" max="2" width="52.42578125" style="41" customWidth="1"/>
    <col min="3" max="3" width="27.42578125" style="41" customWidth="1"/>
    <col min="4" max="4" width="41.140625" style="41" customWidth="1"/>
    <col min="5" max="5" width="9.140625" style="41"/>
    <col min="6" max="6" width="14.7109375" style="41" customWidth="1"/>
    <col min="7" max="9" width="18.7109375" style="41" customWidth="1"/>
    <col min="10" max="10" width="14.140625" style="41" customWidth="1"/>
    <col min="11" max="11" width="13.28515625" style="41" customWidth="1"/>
    <col min="12" max="12" width="16.7109375" style="41" customWidth="1"/>
    <col min="13" max="16384" width="9.140625" style="41"/>
  </cols>
  <sheetData>
    <row r="1" spans="1:12" ht="15" customHeight="1" x14ac:dyDescent="0.25">
      <c r="A1" s="100" t="s">
        <v>629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2"/>
    </row>
    <row r="2" spans="1:12" ht="62.25" customHeight="1" thickBot="1" x14ac:dyDescent="0.3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5"/>
    </row>
    <row r="3" spans="1:12" ht="63.75" customHeight="1" thickBot="1" x14ac:dyDescent="0.35">
      <c r="A3" s="89" t="s">
        <v>28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ht="56.25" customHeight="1" thickBot="1" x14ac:dyDescent="0.3">
      <c r="A4" s="91" t="s">
        <v>29</v>
      </c>
      <c r="B4" s="92"/>
      <c r="C4" s="92"/>
      <c r="D4" s="93"/>
      <c r="E4" s="82" t="s">
        <v>32</v>
      </c>
    </row>
    <row r="5" spans="1:12" s="55" customFormat="1" ht="90" customHeight="1" x14ac:dyDescent="0.25">
      <c r="A5" s="118" t="s">
        <v>0</v>
      </c>
      <c r="B5" s="111" t="s">
        <v>627</v>
      </c>
      <c r="C5" s="111" t="s">
        <v>43</v>
      </c>
      <c r="D5" s="111" t="s">
        <v>1</v>
      </c>
      <c r="E5" s="111" t="s">
        <v>2</v>
      </c>
      <c r="F5" s="111" t="s">
        <v>46</v>
      </c>
      <c r="G5" s="111" t="s">
        <v>10</v>
      </c>
      <c r="H5" s="111" t="s">
        <v>11</v>
      </c>
      <c r="I5" s="111" t="s">
        <v>575</v>
      </c>
      <c r="J5" s="120" t="s">
        <v>9</v>
      </c>
      <c r="K5" s="121"/>
      <c r="L5" s="109" t="s">
        <v>576</v>
      </c>
    </row>
    <row r="6" spans="1:12" x14ac:dyDescent="0.25">
      <c r="A6" s="119"/>
      <c r="B6" s="112"/>
      <c r="C6" s="112"/>
      <c r="D6" s="112"/>
      <c r="E6" s="112"/>
      <c r="F6" s="112"/>
      <c r="G6" s="112"/>
      <c r="H6" s="112"/>
      <c r="I6" s="112"/>
      <c r="J6" s="11" t="s">
        <v>3</v>
      </c>
      <c r="K6" s="12" t="s">
        <v>4</v>
      </c>
      <c r="L6" s="110"/>
    </row>
    <row r="7" spans="1:12" s="61" customForma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5">
        <v>10</v>
      </c>
      <c r="K7" s="16">
        <v>11</v>
      </c>
      <c r="L7" s="17">
        <v>12</v>
      </c>
    </row>
    <row r="8" spans="1:12" x14ac:dyDescent="0.25">
      <c r="A8" s="52" t="s">
        <v>3</v>
      </c>
      <c r="B8" s="18" t="s">
        <v>12</v>
      </c>
      <c r="C8" s="46"/>
      <c r="D8" s="19"/>
      <c r="E8" s="19"/>
      <c r="F8" s="19"/>
      <c r="G8" s="19"/>
      <c r="H8" s="19"/>
      <c r="I8" s="19"/>
      <c r="J8" s="19"/>
      <c r="K8" s="19"/>
      <c r="L8" s="20"/>
    </row>
    <row r="9" spans="1:12" s="63" customFormat="1" x14ac:dyDescent="0.25">
      <c r="A9" s="83">
        <v>1</v>
      </c>
      <c r="B9" s="10"/>
      <c r="C9" s="10"/>
      <c r="D9" s="10"/>
      <c r="E9" s="7"/>
      <c r="F9" s="10"/>
      <c r="G9" s="8"/>
      <c r="H9" s="62" t="str">
        <f>IF(E9&lt;&gt;"",E9*G9,"")</f>
        <v/>
      </c>
      <c r="I9" s="62" t="str">
        <f>+IF($E$4="ДА",IF(H9="","",H9*1.2),"")</f>
        <v/>
      </c>
      <c r="J9" s="1"/>
      <c r="K9" s="1"/>
      <c r="L9" s="9"/>
    </row>
    <row r="10" spans="1:12" s="63" customFormat="1" x14ac:dyDescent="0.25">
      <c r="A10" s="83">
        <v>2</v>
      </c>
      <c r="B10" s="10"/>
      <c r="C10" s="10"/>
      <c r="D10" s="10"/>
      <c r="E10" s="7"/>
      <c r="F10" s="10"/>
      <c r="G10" s="8"/>
      <c r="H10" s="62" t="str">
        <f>IF(E10&lt;&gt;"",E10*G10,"")</f>
        <v/>
      </c>
      <c r="I10" s="62" t="str">
        <f>+IF($E$4="ДА",IF(H10="","",H10*1.2),"")</f>
        <v/>
      </c>
      <c r="J10" s="1"/>
      <c r="K10" s="1"/>
      <c r="L10" s="9"/>
    </row>
    <row r="11" spans="1:12" s="63" customFormat="1" x14ac:dyDescent="0.25">
      <c r="A11" s="83">
        <v>3</v>
      </c>
      <c r="B11" s="10"/>
      <c r="C11" s="10"/>
      <c r="D11" s="10"/>
      <c r="E11" s="7"/>
      <c r="F11" s="10"/>
      <c r="G11" s="8"/>
      <c r="H11" s="62" t="str">
        <f>IF(E11&lt;&gt;"",E11*G11,"")</f>
        <v/>
      </c>
      <c r="I11" s="62" t="str">
        <f>+IF($E$4="ДА",IF(H11="","",H11*1.2),"")</f>
        <v/>
      </c>
      <c r="J11" s="1"/>
      <c r="K11" s="1"/>
      <c r="L11" s="9"/>
    </row>
    <row r="12" spans="1:12" s="63" customFormat="1" x14ac:dyDescent="0.25">
      <c r="A12" s="83">
        <v>4</v>
      </c>
      <c r="B12" s="10"/>
      <c r="C12" s="10"/>
      <c r="D12" s="10"/>
      <c r="E12" s="7"/>
      <c r="F12" s="10"/>
      <c r="G12" s="8"/>
      <c r="H12" s="62" t="str">
        <f t="shared" ref="H12:H48" si="0">IF(E12&lt;&gt;"",E12*G12,"")</f>
        <v/>
      </c>
      <c r="I12" s="62" t="str">
        <f t="shared" ref="I12:I48" si="1">+IF($E$4="ДА",IF(H12="","",H12*1.2),"")</f>
        <v/>
      </c>
      <c r="J12" s="1"/>
      <c r="K12" s="1"/>
      <c r="L12" s="9"/>
    </row>
    <row r="13" spans="1:12" s="63" customFormat="1" x14ac:dyDescent="0.25">
      <c r="A13" s="83">
        <v>5</v>
      </c>
      <c r="B13" s="10"/>
      <c r="C13" s="10"/>
      <c r="D13" s="10"/>
      <c r="E13" s="7"/>
      <c r="F13" s="10"/>
      <c r="G13" s="8"/>
      <c r="H13" s="62" t="str">
        <f t="shared" si="0"/>
        <v/>
      </c>
      <c r="I13" s="62" t="str">
        <f t="shared" si="1"/>
        <v/>
      </c>
      <c r="J13" s="1"/>
      <c r="K13" s="1"/>
      <c r="L13" s="9"/>
    </row>
    <row r="14" spans="1:12" s="63" customFormat="1" x14ac:dyDescent="0.25">
      <c r="A14" s="83">
        <v>6</v>
      </c>
      <c r="B14" s="10"/>
      <c r="C14" s="10"/>
      <c r="D14" s="10"/>
      <c r="E14" s="7"/>
      <c r="F14" s="10"/>
      <c r="G14" s="8"/>
      <c r="H14" s="62" t="str">
        <f t="shared" si="0"/>
        <v/>
      </c>
      <c r="I14" s="62" t="str">
        <f t="shared" si="1"/>
        <v/>
      </c>
      <c r="J14" s="1"/>
      <c r="K14" s="1"/>
      <c r="L14" s="9"/>
    </row>
    <row r="15" spans="1:12" s="63" customFormat="1" x14ac:dyDescent="0.25">
      <c r="A15" s="83">
        <v>7</v>
      </c>
      <c r="B15" s="10"/>
      <c r="C15" s="10"/>
      <c r="D15" s="10"/>
      <c r="E15" s="7"/>
      <c r="F15" s="10"/>
      <c r="G15" s="8"/>
      <c r="H15" s="62" t="str">
        <f t="shared" si="0"/>
        <v/>
      </c>
      <c r="I15" s="62" t="str">
        <f t="shared" si="1"/>
        <v/>
      </c>
      <c r="J15" s="1"/>
      <c r="K15" s="1"/>
      <c r="L15" s="9"/>
    </row>
    <row r="16" spans="1:12" s="63" customFormat="1" x14ac:dyDescent="0.25">
      <c r="A16" s="83">
        <v>8</v>
      </c>
      <c r="B16" s="10"/>
      <c r="C16" s="10"/>
      <c r="D16" s="10"/>
      <c r="E16" s="7"/>
      <c r="F16" s="10"/>
      <c r="G16" s="8"/>
      <c r="H16" s="62" t="str">
        <f t="shared" si="0"/>
        <v/>
      </c>
      <c r="I16" s="62" t="str">
        <f t="shared" si="1"/>
        <v/>
      </c>
      <c r="J16" s="1"/>
      <c r="K16" s="1"/>
      <c r="L16" s="9"/>
    </row>
    <row r="17" spans="1:12" s="63" customFormat="1" x14ac:dyDescent="0.25">
      <c r="A17" s="83">
        <v>9</v>
      </c>
      <c r="B17" s="10"/>
      <c r="C17" s="10"/>
      <c r="D17" s="10"/>
      <c r="E17" s="7"/>
      <c r="F17" s="10"/>
      <c r="G17" s="8"/>
      <c r="H17" s="62" t="str">
        <f t="shared" si="0"/>
        <v/>
      </c>
      <c r="I17" s="62" t="str">
        <f t="shared" si="1"/>
        <v/>
      </c>
      <c r="J17" s="1"/>
      <c r="K17" s="1"/>
      <c r="L17" s="9"/>
    </row>
    <row r="18" spans="1:12" s="63" customFormat="1" x14ac:dyDescent="0.25">
      <c r="A18" s="83">
        <v>10</v>
      </c>
      <c r="B18" s="10"/>
      <c r="C18" s="10"/>
      <c r="D18" s="10"/>
      <c r="E18" s="7"/>
      <c r="F18" s="10"/>
      <c r="G18" s="8"/>
      <c r="H18" s="62" t="str">
        <f t="shared" si="0"/>
        <v/>
      </c>
      <c r="I18" s="62" t="str">
        <f t="shared" si="1"/>
        <v/>
      </c>
      <c r="J18" s="1"/>
      <c r="K18" s="1"/>
      <c r="L18" s="9"/>
    </row>
    <row r="19" spans="1:12" s="63" customFormat="1" x14ac:dyDescent="0.25">
      <c r="A19" s="83">
        <v>11</v>
      </c>
      <c r="B19" s="10"/>
      <c r="C19" s="10"/>
      <c r="D19" s="10"/>
      <c r="E19" s="7"/>
      <c r="F19" s="10"/>
      <c r="G19" s="8"/>
      <c r="H19" s="62" t="str">
        <f t="shared" si="0"/>
        <v/>
      </c>
      <c r="I19" s="62" t="str">
        <f t="shared" si="1"/>
        <v/>
      </c>
      <c r="J19" s="1"/>
      <c r="K19" s="1"/>
      <c r="L19" s="9"/>
    </row>
    <row r="20" spans="1:12" s="63" customFormat="1" x14ac:dyDescent="0.25">
      <c r="A20" s="83">
        <v>12</v>
      </c>
      <c r="B20" s="10"/>
      <c r="C20" s="10"/>
      <c r="D20" s="10"/>
      <c r="E20" s="7"/>
      <c r="F20" s="10"/>
      <c r="G20" s="8"/>
      <c r="H20" s="62" t="str">
        <f t="shared" si="0"/>
        <v/>
      </c>
      <c r="I20" s="62" t="str">
        <f t="shared" si="1"/>
        <v/>
      </c>
      <c r="J20" s="1"/>
      <c r="K20" s="1"/>
      <c r="L20" s="9"/>
    </row>
    <row r="21" spans="1:12" s="63" customFormat="1" x14ac:dyDescent="0.25">
      <c r="A21" s="83">
        <v>13</v>
      </c>
      <c r="B21" s="10"/>
      <c r="C21" s="10"/>
      <c r="D21" s="10"/>
      <c r="E21" s="7"/>
      <c r="F21" s="10"/>
      <c r="G21" s="8"/>
      <c r="H21" s="62" t="str">
        <f t="shared" si="0"/>
        <v/>
      </c>
      <c r="I21" s="62" t="str">
        <f t="shared" si="1"/>
        <v/>
      </c>
      <c r="J21" s="1"/>
      <c r="K21" s="1"/>
      <c r="L21" s="9"/>
    </row>
    <row r="22" spans="1:12" s="63" customFormat="1" x14ac:dyDescent="0.25">
      <c r="A22" s="83">
        <v>14</v>
      </c>
      <c r="B22" s="10"/>
      <c r="C22" s="10"/>
      <c r="D22" s="10"/>
      <c r="E22" s="7"/>
      <c r="F22" s="10"/>
      <c r="G22" s="8"/>
      <c r="H22" s="62" t="str">
        <f t="shared" si="0"/>
        <v/>
      </c>
      <c r="I22" s="62" t="str">
        <f t="shared" si="1"/>
        <v/>
      </c>
      <c r="J22" s="1"/>
      <c r="K22" s="1"/>
      <c r="L22" s="9"/>
    </row>
    <row r="23" spans="1:12" s="63" customFormat="1" x14ac:dyDescent="0.25">
      <c r="A23" s="83">
        <v>15</v>
      </c>
      <c r="B23" s="10"/>
      <c r="C23" s="10"/>
      <c r="D23" s="10"/>
      <c r="E23" s="7"/>
      <c r="F23" s="10"/>
      <c r="G23" s="8"/>
      <c r="H23" s="62" t="str">
        <f t="shared" si="0"/>
        <v/>
      </c>
      <c r="I23" s="62" t="str">
        <f t="shared" si="1"/>
        <v/>
      </c>
      <c r="J23" s="1"/>
      <c r="K23" s="1"/>
      <c r="L23" s="9"/>
    </row>
    <row r="24" spans="1:12" s="63" customFormat="1" x14ac:dyDescent="0.25">
      <c r="A24" s="83">
        <v>16</v>
      </c>
      <c r="B24" s="10"/>
      <c r="C24" s="10"/>
      <c r="D24" s="10"/>
      <c r="E24" s="7"/>
      <c r="F24" s="10"/>
      <c r="G24" s="8"/>
      <c r="H24" s="62" t="str">
        <f t="shared" si="0"/>
        <v/>
      </c>
      <c r="I24" s="62" t="str">
        <f t="shared" si="1"/>
        <v/>
      </c>
      <c r="J24" s="1"/>
      <c r="K24" s="1"/>
      <c r="L24" s="9"/>
    </row>
    <row r="25" spans="1:12" s="63" customFormat="1" x14ac:dyDescent="0.25">
      <c r="A25" s="83">
        <v>17</v>
      </c>
      <c r="B25" s="10"/>
      <c r="C25" s="10"/>
      <c r="D25" s="10"/>
      <c r="E25" s="7"/>
      <c r="F25" s="10"/>
      <c r="G25" s="8"/>
      <c r="H25" s="62" t="str">
        <f t="shared" si="0"/>
        <v/>
      </c>
      <c r="I25" s="62" t="str">
        <f t="shared" si="1"/>
        <v/>
      </c>
      <c r="J25" s="1"/>
      <c r="K25" s="1"/>
      <c r="L25" s="9"/>
    </row>
    <row r="26" spans="1:12" s="63" customFormat="1" x14ac:dyDescent="0.25">
      <c r="A26" s="83">
        <v>18</v>
      </c>
      <c r="B26" s="10"/>
      <c r="C26" s="10"/>
      <c r="D26" s="10"/>
      <c r="E26" s="7"/>
      <c r="F26" s="10"/>
      <c r="G26" s="8"/>
      <c r="H26" s="62" t="str">
        <f t="shared" si="0"/>
        <v/>
      </c>
      <c r="I26" s="62" t="str">
        <f t="shared" si="1"/>
        <v/>
      </c>
      <c r="J26" s="1"/>
      <c r="K26" s="1"/>
      <c r="L26" s="9"/>
    </row>
    <row r="27" spans="1:12" s="63" customFormat="1" x14ac:dyDescent="0.25">
      <c r="A27" s="83">
        <v>19</v>
      </c>
      <c r="B27" s="10"/>
      <c r="C27" s="10"/>
      <c r="D27" s="10"/>
      <c r="E27" s="7"/>
      <c r="F27" s="10"/>
      <c r="G27" s="8"/>
      <c r="H27" s="62" t="str">
        <f t="shared" si="0"/>
        <v/>
      </c>
      <c r="I27" s="62" t="str">
        <f t="shared" si="1"/>
        <v/>
      </c>
      <c r="J27" s="1"/>
      <c r="K27" s="1"/>
      <c r="L27" s="9"/>
    </row>
    <row r="28" spans="1:12" s="63" customFormat="1" x14ac:dyDescent="0.25">
      <c r="A28" s="83">
        <v>20</v>
      </c>
      <c r="B28" s="10"/>
      <c r="C28" s="10"/>
      <c r="D28" s="10"/>
      <c r="E28" s="7"/>
      <c r="F28" s="10"/>
      <c r="G28" s="8"/>
      <c r="H28" s="62" t="str">
        <f t="shared" si="0"/>
        <v/>
      </c>
      <c r="I28" s="62" t="str">
        <f t="shared" si="1"/>
        <v/>
      </c>
      <c r="J28" s="1"/>
      <c r="K28" s="1"/>
      <c r="L28" s="9"/>
    </row>
    <row r="29" spans="1:12" s="63" customFormat="1" x14ac:dyDescent="0.25">
      <c r="A29" s="83">
        <v>21</v>
      </c>
      <c r="B29" s="10"/>
      <c r="C29" s="10"/>
      <c r="D29" s="10"/>
      <c r="E29" s="7"/>
      <c r="F29" s="10"/>
      <c r="G29" s="8"/>
      <c r="H29" s="62" t="str">
        <f t="shared" si="0"/>
        <v/>
      </c>
      <c r="I29" s="62" t="str">
        <f t="shared" si="1"/>
        <v/>
      </c>
      <c r="J29" s="1"/>
      <c r="K29" s="1"/>
      <c r="L29" s="9"/>
    </row>
    <row r="30" spans="1:12" s="63" customFormat="1" x14ac:dyDescent="0.25">
      <c r="A30" s="83">
        <v>22</v>
      </c>
      <c r="B30" s="10"/>
      <c r="C30" s="10"/>
      <c r="D30" s="10"/>
      <c r="E30" s="7"/>
      <c r="F30" s="10"/>
      <c r="G30" s="8"/>
      <c r="H30" s="62" t="str">
        <f t="shared" si="0"/>
        <v/>
      </c>
      <c r="I30" s="62" t="str">
        <f t="shared" si="1"/>
        <v/>
      </c>
      <c r="J30" s="1"/>
      <c r="K30" s="1"/>
      <c r="L30" s="9"/>
    </row>
    <row r="31" spans="1:12" s="63" customFormat="1" x14ac:dyDescent="0.25">
      <c r="A31" s="83">
        <v>23</v>
      </c>
      <c r="B31" s="10"/>
      <c r="C31" s="10"/>
      <c r="D31" s="10"/>
      <c r="E31" s="7"/>
      <c r="F31" s="10"/>
      <c r="G31" s="8"/>
      <c r="H31" s="62" t="str">
        <f t="shared" si="0"/>
        <v/>
      </c>
      <c r="I31" s="62" t="str">
        <f t="shared" si="1"/>
        <v/>
      </c>
      <c r="J31" s="1"/>
      <c r="K31" s="1"/>
      <c r="L31" s="9"/>
    </row>
    <row r="32" spans="1:12" s="63" customFormat="1" x14ac:dyDescent="0.25">
      <c r="A32" s="83">
        <v>24</v>
      </c>
      <c r="B32" s="10"/>
      <c r="C32" s="10"/>
      <c r="D32" s="10"/>
      <c r="E32" s="7"/>
      <c r="F32" s="10"/>
      <c r="G32" s="8"/>
      <c r="H32" s="62" t="str">
        <f t="shared" si="0"/>
        <v/>
      </c>
      <c r="I32" s="62" t="str">
        <f t="shared" si="1"/>
        <v/>
      </c>
      <c r="J32" s="1"/>
      <c r="K32" s="1"/>
      <c r="L32" s="9"/>
    </row>
    <row r="33" spans="1:12" s="63" customFormat="1" x14ac:dyDescent="0.25">
      <c r="A33" s="83">
        <v>25</v>
      </c>
      <c r="B33" s="10"/>
      <c r="C33" s="10"/>
      <c r="D33" s="10"/>
      <c r="E33" s="7"/>
      <c r="F33" s="10"/>
      <c r="G33" s="8"/>
      <c r="H33" s="62" t="str">
        <f t="shared" si="0"/>
        <v/>
      </c>
      <c r="I33" s="62" t="str">
        <f t="shared" si="1"/>
        <v/>
      </c>
      <c r="J33" s="1"/>
      <c r="K33" s="1"/>
      <c r="L33" s="9"/>
    </row>
    <row r="34" spans="1:12" s="63" customFormat="1" x14ac:dyDescent="0.25">
      <c r="A34" s="83">
        <v>26</v>
      </c>
      <c r="B34" s="10"/>
      <c r="C34" s="10"/>
      <c r="D34" s="10"/>
      <c r="E34" s="7"/>
      <c r="F34" s="10"/>
      <c r="G34" s="8"/>
      <c r="H34" s="62" t="str">
        <f t="shared" si="0"/>
        <v/>
      </c>
      <c r="I34" s="62" t="str">
        <f t="shared" si="1"/>
        <v/>
      </c>
      <c r="J34" s="1"/>
      <c r="K34" s="1"/>
      <c r="L34" s="9"/>
    </row>
    <row r="35" spans="1:12" s="63" customFormat="1" x14ac:dyDescent="0.25">
      <c r="A35" s="83">
        <v>27</v>
      </c>
      <c r="B35" s="10"/>
      <c r="C35" s="10"/>
      <c r="D35" s="10"/>
      <c r="E35" s="7"/>
      <c r="F35" s="10"/>
      <c r="G35" s="8"/>
      <c r="H35" s="62" t="str">
        <f t="shared" si="0"/>
        <v/>
      </c>
      <c r="I35" s="62" t="str">
        <f t="shared" si="1"/>
        <v/>
      </c>
      <c r="J35" s="1"/>
      <c r="K35" s="1"/>
      <c r="L35" s="9"/>
    </row>
    <row r="36" spans="1:12" s="63" customFormat="1" x14ac:dyDescent="0.25">
      <c r="A36" s="83">
        <v>28</v>
      </c>
      <c r="B36" s="10"/>
      <c r="C36" s="10"/>
      <c r="D36" s="10"/>
      <c r="E36" s="7"/>
      <c r="F36" s="10"/>
      <c r="G36" s="8"/>
      <c r="H36" s="62" t="str">
        <f t="shared" si="0"/>
        <v/>
      </c>
      <c r="I36" s="62" t="str">
        <f t="shared" si="1"/>
        <v/>
      </c>
      <c r="J36" s="1"/>
      <c r="K36" s="1"/>
      <c r="L36" s="9"/>
    </row>
    <row r="37" spans="1:12" s="63" customFormat="1" x14ac:dyDescent="0.25">
      <c r="A37" s="83">
        <v>29</v>
      </c>
      <c r="B37" s="10"/>
      <c r="C37" s="10"/>
      <c r="D37" s="10"/>
      <c r="E37" s="7"/>
      <c r="F37" s="10"/>
      <c r="G37" s="8"/>
      <c r="H37" s="62" t="str">
        <f t="shared" si="0"/>
        <v/>
      </c>
      <c r="I37" s="62" t="str">
        <f t="shared" si="1"/>
        <v/>
      </c>
      <c r="J37" s="1"/>
      <c r="K37" s="1"/>
      <c r="L37" s="9"/>
    </row>
    <row r="38" spans="1:12" s="63" customFormat="1" x14ac:dyDescent="0.25">
      <c r="A38" s="83">
        <v>30</v>
      </c>
      <c r="B38" s="10"/>
      <c r="C38" s="10"/>
      <c r="D38" s="10"/>
      <c r="E38" s="7"/>
      <c r="F38" s="10"/>
      <c r="G38" s="8"/>
      <c r="H38" s="62" t="str">
        <f t="shared" si="0"/>
        <v/>
      </c>
      <c r="I38" s="62" t="str">
        <f t="shared" si="1"/>
        <v/>
      </c>
      <c r="J38" s="1"/>
      <c r="K38" s="1"/>
      <c r="L38" s="9"/>
    </row>
    <row r="39" spans="1:12" s="63" customFormat="1" x14ac:dyDescent="0.25">
      <c r="A39" s="83">
        <v>31</v>
      </c>
      <c r="B39" s="10"/>
      <c r="C39" s="10"/>
      <c r="D39" s="10"/>
      <c r="E39" s="7"/>
      <c r="F39" s="10"/>
      <c r="G39" s="8"/>
      <c r="H39" s="62" t="str">
        <f t="shared" si="0"/>
        <v/>
      </c>
      <c r="I39" s="62" t="str">
        <f t="shared" si="1"/>
        <v/>
      </c>
      <c r="J39" s="1"/>
      <c r="K39" s="1"/>
      <c r="L39" s="9"/>
    </row>
    <row r="40" spans="1:12" s="63" customFormat="1" x14ac:dyDescent="0.25">
      <c r="A40" s="83">
        <v>32</v>
      </c>
      <c r="B40" s="10"/>
      <c r="C40" s="10"/>
      <c r="D40" s="10"/>
      <c r="E40" s="7"/>
      <c r="F40" s="10"/>
      <c r="G40" s="8"/>
      <c r="H40" s="62" t="str">
        <f t="shared" si="0"/>
        <v/>
      </c>
      <c r="I40" s="62" t="str">
        <f t="shared" si="1"/>
        <v/>
      </c>
      <c r="J40" s="1"/>
      <c r="K40" s="1"/>
      <c r="L40" s="9"/>
    </row>
    <row r="41" spans="1:12" s="63" customFormat="1" x14ac:dyDescent="0.25">
      <c r="A41" s="83">
        <v>33</v>
      </c>
      <c r="B41" s="10"/>
      <c r="C41" s="10"/>
      <c r="D41" s="10"/>
      <c r="E41" s="7"/>
      <c r="F41" s="10"/>
      <c r="G41" s="8"/>
      <c r="H41" s="62" t="str">
        <f t="shared" si="0"/>
        <v/>
      </c>
      <c r="I41" s="62" t="str">
        <f t="shared" si="1"/>
        <v/>
      </c>
      <c r="J41" s="1"/>
      <c r="K41" s="1"/>
      <c r="L41" s="9"/>
    </row>
    <row r="42" spans="1:12" s="63" customFormat="1" x14ac:dyDescent="0.25">
      <c r="A42" s="83">
        <v>34</v>
      </c>
      <c r="B42" s="10"/>
      <c r="C42" s="10"/>
      <c r="D42" s="10"/>
      <c r="E42" s="7"/>
      <c r="F42" s="10"/>
      <c r="G42" s="8"/>
      <c r="H42" s="62" t="str">
        <f t="shared" si="0"/>
        <v/>
      </c>
      <c r="I42" s="62" t="str">
        <f t="shared" si="1"/>
        <v/>
      </c>
      <c r="J42" s="1"/>
      <c r="K42" s="1"/>
      <c r="L42" s="9"/>
    </row>
    <row r="43" spans="1:12" s="63" customFormat="1" x14ac:dyDescent="0.25">
      <c r="A43" s="83">
        <v>35</v>
      </c>
      <c r="B43" s="10"/>
      <c r="C43" s="10"/>
      <c r="D43" s="10"/>
      <c r="E43" s="7"/>
      <c r="F43" s="10"/>
      <c r="G43" s="8"/>
      <c r="H43" s="62" t="str">
        <f t="shared" si="0"/>
        <v/>
      </c>
      <c r="I43" s="62" t="str">
        <f t="shared" si="1"/>
        <v/>
      </c>
      <c r="J43" s="1"/>
      <c r="K43" s="1"/>
      <c r="L43" s="9"/>
    </row>
    <row r="44" spans="1:12" s="63" customFormat="1" x14ac:dyDescent="0.25">
      <c r="A44" s="83">
        <v>36</v>
      </c>
      <c r="B44" s="10"/>
      <c r="C44" s="10"/>
      <c r="D44" s="10"/>
      <c r="E44" s="7"/>
      <c r="F44" s="10"/>
      <c r="G44" s="8"/>
      <c r="H44" s="62" t="str">
        <f t="shared" si="0"/>
        <v/>
      </c>
      <c r="I44" s="62" t="str">
        <f t="shared" si="1"/>
        <v/>
      </c>
      <c r="J44" s="1"/>
      <c r="K44" s="1"/>
      <c r="L44" s="9"/>
    </row>
    <row r="45" spans="1:12" s="63" customFormat="1" x14ac:dyDescent="0.25">
      <c r="A45" s="83">
        <v>37</v>
      </c>
      <c r="B45" s="10"/>
      <c r="C45" s="10"/>
      <c r="D45" s="10"/>
      <c r="E45" s="7"/>
      <c r="F45" s="10"/>
      <c r="G45" s="8"/>
      <c r="H45" s="62" t="str">
        <f t="shared" si="0"/>
        <v/>
      </c>
      <c r="I45" s="62" t="str">
        <f t="shared" si="1"/>
        <v/>
      </c>
      <c r="J45" s="1"/>
      <c r="K45" s="1"/>
      <c r="L45" s="9"/>
    </row>
    <row r="46" spans="1:12" s="63" customFormat="1" x14ac:dyDescent="0.25">
      <c r="A46" s="83">
        <v>38</v>
      </c>
      <c r="B46" s="10"/>
      <c r="C46" s="10"/>
      <c r="D46" s="10"/>
      <c r="E46" s="7"/>
      <c r="F46" s="10"/>
      <c r="G46" s="8"/>
      <c r="H46" s="62" t="str">
        <f t="shared" si="0"/>
        <v/>
      </c>
      <c r="I46" s="62" t="str">
        <f t="shared" si="1"/>
        <v/>
      </c>
      <c r="J46" s="1"/>
      <c r="K46" s="1"/>
      <c r="L46" s="9"/>
    </row>
    <row r="47" spans="1:12" s="63" customFormat="1" x14ac:dyDescent="0.25">
      <c r="A47" s="83">
        <v>39</v>
      </c>
      <c r="B47" s="10"/>
      <c r="C47" s="10"/>
      <c r="D47" s="10"/>
      <c r="E47" s="7"/>
      <c r="F47" s="10"/>
      <c r="G47" s="8"/>
      <c r="H47" s="62" t="str">
        <f t="shared" si="0"/>
        <v/>
      </c>
      <c r="I47" s="62" t="str">
        <f t="shared" si="1"/>
        <v/>
      </c>
      <c r="J47" s="1"/>
      <c r="K47" s="1"/>
      <c r="L47" s="9"/>
    </row>
    <row r="48" spans="1:12" s="63" customFormat="1" x14ac:dyDescent="0.25">
      <c r="A48" s="83">
        <v>40</v>
      </c>
      <c r="B48" s="10"/>
      <c r="C48" s="10"/>
      <c r="D48" s="10"/>
      <c r="E48" s="7"/>
      <c r="F48" s="10"/>
      <c r="G48" s="8"/>
      <c r="H48" s="62" t="str">
        <f t="shared" si="0"/>
        <v/>
      </c>
      <c r="I48" s="62" t="str">
        <f t="shared" si="1"/>
        <v/>
      </c>
      <c r="J48" s="1"/>
      <c r="K48" s="1"/>
      <c r="L48" s="9"/>
    </row>
    <row r="49" spans="1:12" s="63" customFormat="1" x14ac:dyDescent="0.25">
      <c r="A49" s="52" t="s">
        <v>4</v>
      </c>
      <c r="B49" s="57" t="s">
        <v>13</v>
      </c>
      <c r="C49" s="46"/>
      <c r="D49" s="19"/>
      <c r="E49" s="23"/>
      <c r="F49" s="19"/>
      <c r="G49" s="21"/>
      <c r="H49" s="21"/>
      <c r="I49" s="21"/>
      <c r="J49" s="24"/>
      <c r="K49" s="24"/>
      <c r="L49" s="25"/>
    </row>
    <row r="50" spans="1:12" s="63" customFormat="1" x14ac:dyDescent="0.25">
      <c r="A50" s="83">
        <v>1</v>
      </c>
      <c r="B50" s="10" t="s">
        <v>594</v>
      </c>
      <c r="C50" s="10"/>
      <c r="D50" s="14" t="s">
        <v>15</v>
      </c>
      <c r="E50" s="7"/>
      <c r="F50" s="14" t="s">
        <v>18</v>
      </c>
      <c r="G50" s="8"/>
      <c r="H50" s="62" t="str">
        <f>IF(E50&lt;&gt;"",E50*G50,"")</f>
        <v/>
      </c>
      <c r="I50" s="62" t="str">
        <f>+IF($E$4="ДА",IF(H50="","",H50*1.2),"")</f>
        <v/>
      </c>
      <c r="J50" s="1"/>
      <c r="K50" s="1"/>
      <c r="L50" s="9"/>
    </row>
    <row r="51" spans="1:12" s="63" customFormat="1" x14ac:dyDescent="0.25">
      <c r="A51" s="83">
        <v>2</v>
      </c>
      <c r="B51" s="10" t="s">
        <v>595</v>
      </c>
      <c r="C51" s="10"/>
      <c r="D51" s="14" t="s">
        <v>15</v>
      </c>
      <c r="E51" s="7"/>
      <c r="F51" s="14" t="s">
        <v>18</v>
      </c>
      <c r="G51" s="8"/>
      <c r="H51" s="62" t="str">
        <f>IF(E51&lt;&gt;"",E51*G51,"")</f>
        <v/>
      </c>
      <c r="I51" s="62" t="str">
        <f>+IF($E$4="ДА",IF(H51="","",H51*1.2),"")</f>
        <v/>
      </c>
      <c r="J51" s="1"/>
      <c r="K51" s="1"/>
      <c r="L51" s="9"/>
    </row>
    <row r="52" spans="1:12" s="63" customFormat="1" x14ac:dyDescent="0.25">
      <c r="A52" s="83">
        <v>3</v>
      </c>
      <c r="B52" s="10" t="s">
        <v>27</v>
      </c>
      <c r="C52" s="10"/>
      <c r="D52" s="14" t="s">
        <v>15</v>
      </c>
      <c r="E52" s="7"/>
      <c r="F52" s="14" t="s">
        <v>18</v>
      </c>
      <c r="G52" s="8"/>
      <c r="H52" s="62" t="str">
        <f>IF(E52&lt;&gt;"",E52*G52,"")</f>
        <v/>
      </c>
      <c r="I52" s="62" t="str">
        <f>+IF($E$4="ДА",IF(H52="","",H52*1.2),"")</f>
        <v/>
      </c>
      <c r="J52" s="1"/>
      <c r="K52" s="1"/>
      <c r="L52" s="9"/>
    </row>
    <row r="53" spans="1:12" s="63" customFormat="1" x14ac:dyDescent="0.25">
      <c r="A53" s="83">
        <v>4</v>
      </c>
      <c r="B53" s="10" t="s">
        <v>222</v>
      </c>
      <c r="C53" s="10"/>
      <c r="D53" s="14" t="s">
        <v>15</v>
      </c>
      <c r="E53" s="7"/>
      <c r="F53" s="14" t="s">
        <v>18</v>
      </c>
      <c r="G53" s="8"/>
      <c r="H53" s="62" t="str">
        <f t="shared" ref="H53:H59" si="2">IF(E53&lt;&gt;"",E53*G53,"")</f>
        <v/>
      </c>
      <c r="I53" s="62" t="str">
        <f t="shared" ref="I53:I59" si="3">+IF($E$4="ДА",IF(H53="","",H53*1.2),"")</f>
        <v/>
      </c>
      <c r="J53" s="1"/>
      <c r="K53" s="1"/>
      <c r="L53" s="9"/>
    </row>
    <row r="54" spans="1:12" s="63" customFormat="1" x14ac:dyDescent="0.25">
      <c r="A54" s="83">
        <v>5</v>
      </c>
      <c r="B54" s="10" t="s">
        <v>223</v>
      </c>
      <c r="C54" s="10"/>
      <c r="D54" s="14" t="s">
        <v>15</v>
      </c>
      <c r="E54" s="7"/>
      <c r="F54" s="14" t="s">
        <v>18</v>
      </c>
      <c r="G54" s="8"/>
      <c r="H54" s="62" t="str">
        <f t="shared" si="2"/>
        <v/>
      </c>
      <c r="I54" s="62" t="str">
        <f t="shared" si="3"/>
        <v/>
      </c>
      <c r="J54" s="1"/>
      <c r="K54" s="1"/>
      <c r="L54" s="9"/>
    </row>
    <row r="55" spans="1:12" s="63" customFormat="1" x14ac:dyDescent="0.25">
      <c r="A55" s="83">
        <v>6</v>
      </c>
      <c r="B55" s="10" t="s">
        <v>224</v>
      </c>
      <c r="C55" s="10"/>
      <c r="D55" s="14" t="s">
        <v>15</v>
      </c>
      <c r="E55" s="7"/>
      <c r="F55" s="14" t="s">
        <v>18</v>
      </c>
      <c r="G55" s="8"/>
      <c r="H55" s="62" t="str">
        <f t="shared" si="2"/>
        <v/>
      </c>
      <c r="I55" s="62" t="str">
        <f t="shared" si="3"/>
        <v/>
      </c>
      <c r="J55" s="1"/>
      <c r="K55" s="1"/>
      <c r="L55" s="9"/>
    </row>
    <row r="56" spans="1:12" s="63" customFormat="1" x14ac:dyDescent="0.25">
      <c r="A56" s="83">
        <v>7</v>
      </c>
      <c r="B56" s="10" t="s">
        <v>225</v>
      </c>
      <c r="C56" s="10"/>
      <c r="D56" s="14" t="s">
        <v>15</v>
      </c>
      <c r="E56" s="7"/>
      <c r="F56" s="14" t="s">
        <v>18</v>
      </c>
      <c r="G56" s="8"/>
      <c r="H56" s="62" t="str">
        <f t="shared" si="2"/>
        <v/>
      </c>
      <c r="I56" s="62" t="str">
        <f t="shared" si="3"/>
        <v/>
      </c>
      <c r="J56" s="1"/>
      <c r="K56" s="1"/>
      <c r="L56" s="9"/>
    </row>
    <row r="57" spans="1:12" s="63" customFormat="1" x14ac:dyDescent="0.25">
      <c r="A57" s="83">
        <v>8</v>
      </c>
      <c r="B57" s="10" t="s">
        <v>226</v>
      </c>
      <c r="C57" s="10"/>
      <c r="D57" s="14" t="s">
        <v>15</v>
      </c>
      <c r="E57" s="7"/>
      <c r="F57" s="14" t="s">
        <v>18</v>
      </c>
      <c r="G57" s="8"/>
      <c r="H57" s="62" t="str">
        <f t="shared" si="2"/>
        <v/>
      </c>
      <c r="I57" s="62" t="str">
        <f t="shared" si="3"/>
        <v/>
      </c>
      <c r="J57" s="1"/>
      <c r="K57" s="1"/>
      <c r="L57" s="9"/>
    </row>
    <row r="58" spans="1:12" s="63" customFormat="1" x14ac:dyDescent="0.25">
      <c r="A58" s="83">
        <v>9</v>
      </c>
      <c r="B58" s="10" t="s">
        <v>227</v>
      </c>
      <c r="C58" s="10"/>
      <c r="D58" s="14" t="s">
        <v>15</v>
      </c>
      <c r="E58" s="7"/>
      <c r="F58" s="14" t="s">
        <v>18</v>
      </c>
      <c r="G58" s="8"/>
      <c r="H58" s="62" t="str">
        <f t="shared" si="2"/>
        <v/>
      </c>
      <c r="I58" s="62" t="str">
        <f t="shared" si="3"/>
        <v/>
      </c>
      <c r="J58" s="1"/>
      <c r="K58" s="1"/>
      <c r="L58" s="9"/>
    </row>
    <row r="59" spans="1:12" s="63" customFormat="1" x14ac:dyDescent="0.25">
      <c r="A59" s="83">
        <v>10</v>
      </c>
      <c r="B59" s="10" t="s">
        <v>228</v>
      </c>
      <c r="C59" s="10"/>
      <c r="D59" s="14" t="s">
        <v>15</v>
      </c>
      <c r="E59" s="7"/>
      <c r="F59" s="14" t="s">
        <v>18</v>
      </c>
      <c r="G59" s="8"/>
      <c r="H59" s="62" t="str">
        <f t="shared" si="2"/>
        <v/>
      </c>
      <c r="I59" s="62" t="str">
        <f t="shared" si="3"/>
        <v/>
      </c>
      <c r="J59" s="1"/>
      <c r="K59" s="1"/>
      <c r="L59" s="9"/>
    </row>
    <row r="60" spans="1:12" s="63" customFormat="1" x14ac:dyDescent="0.25">
      <c r="A60" s="52" t="s">
        <v>6</v>
      </c>
      <c r="B60" s="58" t="s">
        <v>5</v>
      </c>
      <c r="C60" s="64" t="str">
        <f>+$B$119</f>
        <v>Разходи, свързани с проекта</v>
      </c>
      <c r="D60" s="26"/>
      <c r="E60" s="7"/>
      <c r="F60" s="14" t="s">
        <v>16</v>
      </c>
      <c r="G60" s="8"/>
      <c r="H60" s="62" t="str">
        <f>IF(E60&lt;&gt;"",E60*G60,"")</f>
        <v/>
      </c>
      <c r="I60" s="62" t="str">
        <f>+IF($E$4="ДА",IF(H60="","",H60*1.2),"")</f>
        <v/>
      </c>
      <c r="J60" s="27"/>
      <c r="K60" s="28"/>
      <c r="L60" s="20"/>
    </row>
    <row r="61" spans="1:12" s="63" customFormat="1" x14ac:dyDescent="0.25">
      <c r="A61" s="52" t="s">
        <v>14</v>
      </c>
      <c r="B61" s="57" t="s">
        <v>7</v>
      </c>
      <c r="C61" s="46"/>
      <c r="D61" s="19"/>
      <c r="E61" s="23"/>
      <c r="F61" s="19"/>
      <c r="G61" s="21"/>
      <c r="H61" s="21"/>
      <c r="I61" s="21"/>
      <c r="J61" s="19"/>
      <c r="K61" s="19"/>
      <c r="L61" s="20"/>
    </row>
    <row r="62" spans="1:12" s="63" customFormat="1" x14ac:dyDescent="0.25">
      <c r="A62" s="53">
        <v>1</v>
      </c>
      <c r="B62" s="10"/>
      <c r="C62" s="64" t="str">
        <f>+$B$119</f>
        <v>Разходи, свързани с проекта</v>
      </c>
      <c r="D62" s="27"/>
      <c r="E62" s="7"/>
      <c r="F62" s="14" t="s">
        <v>16</v>
      </c>
      <c r="G62" s="8"/>
      <c r="H62" s="62" t="str">
        <f>IF(E62&lt;&gt;"",E62*G62,"")</f>
        <v/>
      </c>
      <c r="I62" s="62" t="str">
        <f>+IF($E$4="ДА",IF(H62="","",H62*1.2),"")</f>
        <v/>
      </c>
      <c r="J62" s="27"/>
      <c r="K62" s="28"/>
      <c r="L62" s="84"/>
    </row>
    <row r="63" spans="1:12" s="63" customFormat="1" x14ac:dyDescent="0.25">
      <c r="A63" s="53">
        <v>2</v>
      </c>
      <c r="B63" s="10"/>
      <c r="C63" s="64" t="str">
        <f>+$B$119</f>
        <v>Разходи, свързани с проекта</v>
      </c>
      <c r="D63" s="27"/>
      <c r="E63" s="7"/>
      <c r="F63" s="14" t="s">
        <v>16</v>
      </c>
      <c r="G63" s="8"/>
      <c r="H63" s="62" t="str">
        <f>IF(E63&lt;&gt;"",E63*G63,"")</f>
        <v/>
      </c>
      <c r="I63" s="62" t="str">
        <f>+IF($E$4="ДА",IF(H63="","",H63*1.2),"")</f>
        <v/>
      </c>
      <c r="J63" s="27"/>
      <c r="K63" s="28"/>
      <c r="L63" s="84"/>
    </row>
    <row r="64" spans="1:12" s="63" customFormat="1" x14ac:dyDescent="0.25">
      <c r="A64" s="53">
        <v>3</v>
      </c>
      <c r="B64" s="10"/>
      <c r="C64" s="64" t="str">
        <f>+$B$119</f>
        <v>Разходи, свързани с проекта</v>
      </c>
      <c r="D64" s="27"/>
      <c r="E64" s="7"/>
      <c r="F64" s="14" t="s">
        <v>16</v>
      </c>
      <c r="G64" s="8"/>
      <c r="H64" s="62" t="str">
        <f>IF(E64&lt;&gt;"",E64*G64,"")</f>
        <v/>
      </c>
      <c r="I64" s="62" t="str">
        <f>+IF($E$4="ДА",IF(H64="","",H64*1.2),"")</f>
        <v/>
      </c>
      <c r="J64" s="27"/>
      <c r="K64" s="28"/>
      <c r="L64" s="84"/>
    </row>
    <row r="65" spans="1:12" s="63" customFormat="1" x14ac:dyDescent="0.25">
      <c r="A65" s="53">
        <v>4</v>
      </c>
      <c r="B65" s="10"/>
      <c r="C65" s="64" t="str">
        <f>+$B$119</f>
        <v>Разходи, свързани с проекта</v>
      </c>
      <c r="D65" s="27"/>
      <c r="E65" s="7"/>
      <c r="F65" s="14" t="s">
        <v>16</v>
      </c>
      <c r="G65" s="8"/>
      <c r="H65" s="62" t="str">
        <f>IF(E65&lt;&gt;"",E65*G65,"")</f>
        <v/>
      </c>
      <c r="I65" s="62" t="str">
        <f>+IF($E$4="ДА",IF(H65="","",H65*1.2),"")</f>
        <v/>
      </c>
      <c r="J65" s="27"/>
      <c r="K65" s="28"/>
      <c r="L65" s="84"/>
    </row>
    <row r="66" spans="1:12" s="63" customFormat="1" ht="15.75" thickBot="1" x14ac:dyDescent="0.3">
      <c r="A66" s="53">
        <v>5</v>
      </c>
      <c r="B66" s="10"/>
      <c r="C66" s="64" t="str">
        <f>+$B$119</f>
        <v>Разходи, свързани с проекта</v>
      </c>
      <c r="D66" s="27"/>
      <c r="E66" s="7"/>
      <c r="F66" s="14" t="s">
        <v>16</v>
      </c>
      <c r="G66" s="8"/>
      <c r="H66" s="62" t="str">
        <f>IF(E66&lt;&gt;"",E66*G66,"")</f>
        <v/>
      </c>
      <c r="I66" s="62" t="str">
        <f>+IF($E$4="ДА",IF(H66="","",H66*1.2),"")</f>
        <v/>
      </c>
      <c r="J66" s="27"/>
      <c r="K66" s="28"/>
      <c r="L66" s="84"/>
    </row>
    <row r="67" spans="1:12" s="36" customFormat="1" ht="29.25" customHeight="1" thickBot="1" x14ac:dyDescent="0.3">
      <c r="A67" s="94" t="s">
        <v>8</v>
      </c>
      <c r="B67" s="95"/>
      <c r="C67" s="95"/>
      <c r="D67" s="95"/>
      <c r="E67" s="95"/>
      <c r="F67" s="95"/>
      <c r="G67" s="96"/>
      <c r="H67" s="22">
        <f>SUM(H9:H66)</f>
        <v>0</v>
      </c>
      <c r="I67" s="22">
        <f>SUM(I9:I66)</f>
        <v>0</v>
      </c>
      <c r="J67" s="31"/>
      <c r="K67" s="32"/>
      <c r="L67" s="29"/>
    </row>
    <row r="68" spans="1:12" s="36" customFormat="1" ht="29.25" customHeight="1" thickBot="1" x14ac:dyDescent="0.3">
      <c r="A68" s="115" t="s">
        <v>33</v>
      </c>
      <c r="B68" s="116"/>
      <c r="C68" s="116"/>
      <c r="D68" s="116"/>
      <c r="E68" s="116"/>
      <c r="F68" s="116"/>
      <c r="G68" s="116"/>
      <c r="H68" s="116"/>
      <c r="I68" s="117"/>
      <c r="J68" s="33">
        <f>+SUMIF(J9:J59,"X",IF(I67&gt;0,I9:I59,H9:H59))</f>
        <v>0</v>
      </c>
      <c r="K68" s="33">
        <f>+SUMIF(K9:K59,"X",IF(I67&gt;0,I9:I59,H9:H59))</f>
        <v>0</v>
      </c>
      <c r="L68" s="30"/>
    </row>
    <row r="69" spans="1:12" s="36" customFormat="1" ht="15.75" x14ac:dyDescent="0.25">
      <c r="A69" s="38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</row>
    <row r="70" spans="1:12" s="36" customFormat="1" ht="27" customHeight="1" x14ac:dyDescent="0.25">
      <c r="A70" s="38"/>
      <c r="B70" s="85"/>
      <c r="C70" s="114"/>
      <c r="D70" s="114"/>
      <c r="E70" s="114"/>
      <c r="F70" s="114"/>
      <c r="G70" s="114"/>
      <c r="H70" s="114"/>
      <c r="I70" s="114"/>
      <c r="J70" s="97"/>
      <c r="K70" s="98"/>
      <c r="L70" s="99"/>
    </row>
    <row r="71" spans="1:12" s="36" customFormat="1" ht="15.75" customHeight="1" x14ac:dyDescent="0.25">
      <c r="A71" s="38"/>
      <c r="B71" s="65" t="s">
        <v>41</v>
      </c>
      <c r="C71" s="113" t="s">
        <v>42</v>
      </c>
      <c r="D71" s="113"/>
      <c r="E71" s="113"/>
      <c r="F71" s="113"/>
      <c r="G71" s="113"/>
      <c r="H71" s="113"/>
      <c r="I71" s="113"/>
      <c r="J71" s="106" t="s">
        <v>49</v>
      </c>
      <c r="K71" s="107"/>
      <c r="L71" s="108"/>
    </row>
    <row r="72" spans="1:12" s="36" customFormat="1" ht="15.75" x14ac:dyDescent="0.25">
      <c r="A72" s="38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1:12" s="36" customFormat="1" ht="15.75" x14ac:dyDescent="0.25">
      <c r="A73" s="38"/>
      <c r="B73" s="35" t="s">
        <v>40</v>
      </c>
      <c r="C73" s="35"/>
      <c r="D73" s="47" t="s">
        <v>38</v>
      </c>
      <c r="E73" s="47"/>
      <c r="F73" s="47"/>
      <c r="G73" s="47"/>
      <c r="H73" s="47"/>
      <c r="I73" s="47"/>
      <c r="J73" s="47"/>
      <c r="K73" s="47"/>
      <c r="L73" s="47"/>
    </row>
    <row r="74" spans="1:12" s="36" customFormat="1" ht="15.75" x14ac:dyDescent="0.25">
      <c r="A74" s="38"/>
      <c r="B74" s="37"/>
      <c r="C74" s="37"/>
      <c r="D74" s="47" t="s">
        <v>39</v>
      </c>
      <c r="E74" s="47"/>
      <c r="F74" s="47"/>
      <c r="G74" s="47"/>
      <c r="H74" s="47"/>
      <c r="I74" s="47"/>
      <c r="J74" s="47"/>
      <c r="K74" s="47"/>
      <c r="L74" s="47"/>
    </row>
    <row r="75" spans="1:12" s="36" customFormat="1" ht="15.75" x14ac:dyDescent="0.25">
      <c r="A75" s="38"/>
      <c r="B75" s="34"/>
      <c r="C75" s="34"/>
      <c r="D75" s="47" t="s">
        <v>47</v>
      </c>
      <c r="E75" s="47"/>
      <c r="F75" s="47"/>
      <c r="G75" s="47"/>
      <c r="H75" s="47"/>
      <c r="I75" s="47"/>
      <c r="J75" s="47"/>
      <c r="K75" s="47"/>
      <c r="L75" s="47"/>
    </row>
    <row r="76" spans="1:12" s="36" customFormat="1" ht="15.75" x14ac:dyDescent="0.25">
      <c r="A76" s="38"/>
      <c r="B76" s="34"/>
      <c r="C76" s="34"/>
      <c r="D76" s="47" t="s">
        <v>48</v>
      </c>
      <c r="E76" s="47"/>
      <c r="F76" s="47"/>
      <c r="G76" s="47"/>
      <c r="H76" s="47"/>
      <c r="I76" s="47"/>
      <c r="J76" s="47"/>
      <c r="K76" s="47"/>
      <c r="L76" s="47"/>
    </row>
    <row r="77" spans="1:12" s="3" customFormat="1" ht="15.75" x14ac:dyDescent="0.25">
      <c r="A77" s="54"/>
      <c r="D77" s="6"/>
      <c r="E77" s="4"/>
      <c r="F77" s="5"/>
      <c r="G77" s="5"/>
    </row>
    <row r="78" spans="1:12" s="36" customFormat="1" ht="15.75" x14ac:dyDescent="0.25">
      <c r="A78" s="38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1:12" s="34" customFormat="1" ht="15.75" x14ac:dyDescent="0.25">
      <c r="A79" s="72" t="s">
        <v>35</v>
      </c>
    </row>
    <row r="80" spans="1:12" s="34" customFormat="1" ht="15.75" x14ac:dyDescent="0.25">
      <c r="A80" s="38">
        <v>1</v>
      </c>
      <c r="B80" s="34" t="s">
        <v>36</v>
      </c>
    </row>
    <row r="81" spans="1:7" s="34" customFormat="1" ht="15.75" x14ac:dyDescent="0.25">
      <c r="A81" s="38">
        <v>2</v>
      </c>
      <c r="B81" s="34" t="s">
        <v>581</v>
      </c>
    </row>
    <row r="82" spans="1:7" s="34" customFormat="1" ht="15.75" x14ac:dyDescent="0.25">
      <c r="A82" s="38">
        <v>3</v>
      </c>
      <c r="B82" s="34" t="s">
        <v>565</v>
      </c>
    </row>
    <row r="83" spans="1:7" s="34" customFormat="1" ht="15.75" x14ac:dyDescent="0.25">
      <c r="A83" s="38">
        <v>4</v>
      </c>
      <c r="B83" s="34" t="s">
        <v>566</v>
      </c>
    </row>
    <row r="84" spans="1:7" s="34" customFormat="1" ht="15.75" x14ac:dyDescent="0.25">
      <c r="A84" s="38">
        <v>5</v>
      </c>
      <c r="B84" s="34" t="s">
        <v>571</v>
      </c>
    </row>
    <row r="85" spans="1:7" s="34" customFormat="1" ht="15.75" x14ac:dyDescent="0.25">
      <c r="A85" s="38">
        <v>6</v>
      </c>
      <c r="B85" s="34" t="s">
        <v>37</v>
      </c>
    </row>
    <row r="86" spans="1:7" s="34" customFormat="1" ht="15.75" x14ac:dyDescent="0.25">
      <c r="A86" s="38">
        <v>7</v>
      </c>
      <c r="B86" s="34" t="s">
        <v>567</v>
      </c>
    </row>
    <row r="87" spans="1:7" s="39" customFormat="1" ht="15.75" x14ac:dyDescent="0.25">
      <c r="A87" s="38">
        <v>8</v>
      </c>
      <c r="B87" s="2" t="s">
        <v>577</v>
      </c>
      <c r="C87" s="2"/>
      <c r="D87" s="2"/>
      <c r="E87" s="2"/>
      <c r="F87" s="2"/>
      <c r="G87" s="2"/>
    </row>
    <row r="88" spans="1:7" s="34" customFormat="1" ht="15.75" x14ac:dyDescent="0.25">
      <c r="A88" s="38">
        <v>9</v>
      </c>
      <c r="B88" s="34" t="s">
        <v>568</v>
      </c>
    </row>
    <row r="89" spans="1:7" s="34" customFormat="1" ht="15.75" x14ac:dyDescent="0.25">
      <c r="A89" s="38">
        <v>10</v>
      </c>
      <c r="B89" s="34" t="s">
        <v>578</v>
      </c>
    </row>
    <row r="90" spans="1:7" s="34" customFormat="1" ht="15.75" x14ac:dyDescent="0.25">
      <c r="A90" s="38">
        <v>11</v>
      </c>
      <c r="B90" s="34" t="s">
        <v>570</v>
      </c>
    </row>
    <row r="91" spans="1:7" s="34" customFormat="1" ht="15.75" x14ac:dyDescent="0.25">
      <c r="A91" s="38">
        <v>12</v>
      </c>
      <c r="B91" s="34" t="s">
        <v>569</v>
      </c>
    </row>
    <row r="92" spans="1:7" s="34" customFormat="1" ht="15.75" customHeight="1" x14ac:dyDescent="0.25">
      <c r="A92" s="38">
        <v>13</v>
      </c>
      <c r="B92" s="34" t="s">
        <v>573</v>
      </c>
    </row>
    <row r="93" spans="1:7" s="34" customFormat="1" ht="15.75" x14ac:dyDescent="0.25">
      <c r="A93" s="38">
        <v>14</v>
      </c>
      <c r="B93" s="34" t="s">
        <v>574</v>
      </c>
    </row>
    <row r="94" spans="1:7" s="34" customFormat="1" ht="15.75" x14ac:dyDescent="0.25">
      <c r="A94" s="38">
        <v>15</v>
      </c>
      <c r="B94" s="34" t="s">
        <v>572</v>
      </c>
    </row>
    <row r="95" spans="1:7" s="34" customFormat="1" ht="15.75" x14ac:dyDescent="0.25">
      <c r="A95" s="38">
        <v>16</v>
      </c>
      <c r="B95" s="34" t="s">
        <v>579</v>
      </c>
    </row>
    <row r="96" spans="1:7" s="34" customFormat="1" ht="15.75" x14ac:dyDescent="0.25">
      <c r="A96" s="38"/>
    </row>
    <row r="97" spans="1:9" s="34" customFormat="1" ht="15.75" x14ac:dyDescent="0.25">
      <c r="A97" s="38"/>
    </row>
    <row r="98" spans="1:9" s="34" customFormat="1" ht="16.5" hidden="1" thickBot="1" x14ac:dyDescent="0.3">
      <c r="A98" s="38"/>
    </row>
    <row r="99" spans="1:9" ht="15.75" hidden="1" x14ac:dyDescent="0.25">
      <c r="A99" s="40" t="s">
        <v>25</v>
      </c>
      <c r="B99" s="34"/>
      <c r="C99" s="34"/>
      <c r="D99" s="34"/>
      <c r="F99" s="34"/>
    </row>
    <row r="100" spans="1:9" ht="15.75" hidden="1" x14ac:dyDescent="0.25">
      <c r="A100" s="50"/>
      <c r="B100" s="34"/>
      <c r="C100" s="34"/>
      <c r="D100" s="34"/>
      <c r="F100" s="34"/>
    </row>
    <row r="101" spans="1:9" ht="16.5" hidden="1" thickBot="1" x14ac:dyDescent="0.3">
      <c r="A101" s="51" t="s">
        <v>26</v>
      </c>
      <c r="B101" s="34"/>
      <c r="C101" s="34"/>
      <c r="D101" s="34"/>
      <c r="F101" s="88" t="s">
        <v>362</v>
      </c>
    </row>
    <row r="102" spans="1:9" ht="16.5" hidden="1" thickBot="1" x14ac:dyDescent="0.3">
      <c r="B102" s="34"/>
      <c r="C102" s="34"/>
      <c r="D102" s="34"/>
      <c r="F102" s="88" t="s">
        <v>363</v>
      </c>
    </row>
    <row r="103" spans="1:9" ht="15.75" hidden="1" x14ac:dyDescent="0.25">
      <c r="A103" s="40" t="s">
        <v>30</v>
      </c>
      <c r="B103" s="34"/>
      <c r="C103" s="34"/>
      <c r="D103" s="34"/>
      <c r="F103" s="88" t="s">
        <v>364</v>
      </c>
      <c r="I103" s="41" t="s">
        <v>604</v>
      </c>
    </row>
    <row r="104" spans="1:9" ht="15.75" hidden="1" x14ac:dyDescent="0.25">
      <c r="A104" s="50" t="s">
        <v>31</v>
      </c>
      <c r="B104" s="14" t="s">
        <v>15</v>
      </c>
      <c r="C104" s="34"/>
      <c r="D104" s="34"/>
      <c r="F104" s="88" t="s">
        <v>365</v>
      </c>
      <c r="I104" s="41" t="s">
        <v>605</v>
      </c>
    </row>
    <row r="105" spans="1:9" ht="16.5" hidden="1" thickBot="1" x14ac:dyDescent="0.3">
      <c r="A105" s="51" t="s">
        <v>32</v>
      </c>
      <c r="B105" s="34"/>
      <c r="C105" s="34"/>
      <c r="D105" s="34"/>
      <c r="F105" s="88" t="s">
        <v>366</v>
      </c>
      <c r="I105" s="86" t="s">
        <v>606</v>
      </c>
    </row>
    <row r="106" spans="1:9" ht="15.75" hidden="1" x14ac:dyDescent="0.25">
      <c r="B106" s="34"/>
      <c r="C106" s="34"/>
      <c r="D106" s="34"/>
      <c r="F106" s="88" t="s">
        <v>367</v>
      </c>
      <c r="I106" s="86" t="s">
        <v>607</v>
      </c>
    </row>
    <row r="107" spans="1:9" ht="15.75" hidden="1" x14ac:dyDescent="0.25">
      <c r="B107" s="41" t="s">
        <v>44</v>
      </c>
      <c r="C107" s="34"/>
      <c r="D107" s="34"/>
      <c r="F107" s="88" t="s">
        <v>368</v>
      </c>
      <c r="I107" s="41" t="s">
        <v>608</v>
      </c>
    </row>
    <row r="108" spans="1:9" ht="15.75" hidden="1" x14ac:dyDescent="0.25">
      <c r="A108" s="66" t="s">
        <v>0</v>
      </c>
      <c r="B108" s="45" t="s">
        <v>34</v>
      </c>
      <c r="C108" s="45" t="s">
        <v>51</v>
      </c>
      <c r="D108" s="34"/>
      <c r="F108" s="88" t="s">
        <v>369</v>
      </c>
      <c r="I108" s="41" t="s">
        <v>609</v>
      </c>
    </row>
    <row r="109" spans="1:9" ht="15.75" hidden="1" x14ac:dyDescent="0.25">
      <c r="A109" s="67">
        <v>1</v>
      </c>
      <c r="B109" s="49" t="s">
        <v>596</v>
      </c>
      <c r="C109" s="59" t="s">
        <v>60</v>
      </c>
      <c r="D109" s="34"/>
      <c r="F109" s="88" t="s">
        <v>370</v>
      </c>
      <c r="I109" s="41" t="s">
        <v>610</v>
      </c>
    </row>
    <row r="110" spans="1:9" ht="15.75" hidden="1" x14ac:dyDescent="0.25">
      <c r="A110" s="66">
        <v>2</v>
      </c>
      <c r="B110" s="43" t="s">
        <v>597</v>
      </c>
      <c r="C110" s="44" t="s">
        <v>52</v>
      </c>
      <c r="D110" s="34"/>
      <c r="F110" s="88" t="s">
        <v>371</v>
      </c>
      <c r="I110" s="86" t="s">
        <v>611</v>
      </c>
    </row>
    <row r="111" spans="1:9" ht="15.75" hidden="1" x14ac:dyDescent="0.25">
      <c r="A111" s="66">
        <v>3</v>
      </c>
      <c r="B111" s="43" t="s">
        <v>598</v>
      </c>
      <c r="C111" s="44" t="s">
        <v>54</v>
      </c>
      <c r="D111" s="34"/>
      <c r="F111" s="88" t="s">
        <v>372</v>
      </c>
      <c r="I111" s="41" t="s">
        <v>612</v>
      </c>
    </row>
    <row r="112" spans="1:9" ht="15.75" hidden="1" x14ac:dyDescent="0.25">
      <c r="A112" s="66">
        <v>4</v>
      </c>
      <c r="B112" s="43" t="s">
        <v>599</v>
      </c>
      <c r="C112" s="44" t="s">
        <v>55</v>
      </c>
      <c r="D112" s="34"/>
      <c r="F112" s="88" t="s">
        <v>373</v>
      </c>
      <c r="I112" s="41" t="s">
        <v>613</v>
      </c>
    </row>
    <row r="113" spans="1:9" ht="15.75" hidden="1" x14ac:dyDescent="0.25">
      <c r="A113" s="66">
        <v>5</v>
      </c>
      <c r="B113" s="43" t="s">
        <v>625</v>
      </c>
      <c r="C113" s="44" t="s">
        <v>56</v>
      </c>
      <c r="D113" s="34"/>
      <c r="F113" s="88" t="s">
        <v>374</v>
      </c>
      <c r="I113" s="41" t="s">
        <v>614</v>
      </c>
    </row>
    <row r="114" spans="1:9" ht="15.75" hidden="1" x14ac:dyDescent="0.25">
      <c r="A114" s="66">
        <v>6</v>
      </c>
      <c r="B114" s="43" t="s">
        <v>626</v>
      </c>
      <c r="C114" s="44" t="s">
        <v>593</v>
      </c>
      <c r="D114" s="34"/>
      <c r="F114" s="88" t="s">
        <v>375</v>
      </c>
      <c r="I114" s="41" t="s">
        <v>615</v>
      </c>
    </row>
    <row r="115" spans="1:9" hidden="1" x14ac:dyDescent="0.25">
      <c r="A115" s="66">
        <v>7</v>
      </c>
      <c r="B115" s="43" t="s">
        <v>600</v>
      </c>
      <c r="C115" s="44" t="s">
        <v>53</v>
      </c>
      <c r="F115" s="88" t="s">
        <v>376</v>
      </c>
      <c r="I115" s="86" t="s">
        <v>616</v>
      </c>
    </row>
    <row r="116" spans="1:9" hidden="1" x14ac:dyDescent="0.25">
      <c r="A116" s="66">
        <v>8</v>
      </c>
      <c r="B116" s="43"/>
      <c r="C116" s="44" t="s">
        <v>57</v>
      </c>
      <c r="F116" s="88" t="s">
        <v>377</v>
      </c>
    </row>
    <row r="117" spans="1:9" s="34" customFormat="1" ht="15.75" hidden="1" x14ac:dyDescent="0.25">
      <c r="A117" s="66">
        <v>9</v>
      </c>
      <c r="B117" s="43" t="s">
        <v>601</v>
      </c>
      <c r="C117" s="44" t="s">
        <v>58</v>
      </c>
      <c r="F117" s="88" t="s">
        <v>378</v>
      </c>
    </row>
    <row r="118" spans="1:9" s="34" customFormat="1" ht="15.75" hidden="1" x14ac:dyDescent="0.25">
      <c r="A118" s="66">
        <v>10</v>
      </c>
      <c r="B118" s="43" t="s">
        <v>602</v>
      </c>
      <c r="C118" s="44" t="s">
        <v>59</v>
      </c>
      <c r="F118" s="88" t="s">
        <v>379</v>
      </c>
    </row>
    <row r="119" spans="1:9" s="34" customFormat="1" ht="18" hidden="1" customHeight="1" x14ac:dyDescent="0.25">
      <c r="A119" s="67">
        <v>11</v>
      </c>
      <c r="B119" s="48" t="s">
        <v>603</v>
      </c>
      <c r="C119" s="60" t="s">
        <v>61</v>
      </c>
      <c r="F119" s="88" t="s">
        <v>380</v>
      </c>
      <c r="I119" s="34" t="s">
        <v>617</v>
      </c>
    </row>
    <row r="120" spans="1:9" s="34" customFormat="1" ht="15.75" hidden="1" x14ac:dyDescent="0.25">
      <c r="A120" s="55"/>
      <c r="B120" s="41"/>
      <c r="F120" s="88" t="s">
        <v>381</v>
      </c>
      <c r="I120" s="87" t="s">
        <v>618</v>
      </c>
    </row>
    <row r="121" spans="1:9" s="34" customFormat="1" ht="15.75" hidden="1" x14ac:dyDescent="0.25">
      <c r="A121" s="55"/>
      <c r="B121" s="41"/>
      <c r="F121" s="88" t="s">
        <v>382</v>
      </c>
      <c r="I121" s="34" t="s">
        <v>617</v>
      </c>
    </row>
    <row r="122" spans="1:9" s="34" customFormat="1" ht="15.75" hidden="1" x14ac:dyDescent="0.25">
      <c r="A122" s="55"/>
      <c r="B122" s="41" t="s">
        <v>45</v>
      </c>
      <c r="F122" s="88" t="s">
        <v>383</v>
      </c>
      <c r="I122" s="87" t="s">
        <v>619</v>
      </c>
    </row>
    <row r="123" spans="1:9" s="34" customFormat="1" ht="15.75" hidden="1" x14ac:dyDescent="0.25">
      <c r="A123" s="66" t="s">
        <v>0</v>
      </c>
      <c r="B123" s="42" t="s">
        <v>17</v>
      </c>
      <c r="C123" s="42" t="s">
        <v>51</v>
      </c>
      <c r="F123" s="88" t="s">
        <v>384</v>
      </c>
      <c r="I123" s="87" t="s">
        <v>620</v>
      </c>
    </row>
    <row r="124" spans="1:9" s="34" customFormat="1" ht="15.75" hidden="1" x14ac:dyDescent="0.25">
      <c r="A124" s="66">
        <v>1</v>
      </c>
      <c r="B124" s="44" t="s">
        <v>16</v>
      </c>
      <c r="C124" s="44" t="s">
        <v>214</v>
      </c>
      <c r="F124" s="88" t="s">
        <v>385</v>
      </c>
      <c r="I124" s="87" t="s">
        <v>621</v>
      </c>
    </row>
    <row r="125" spans="1:9" s="34" customFormat="1" ht="15.75" hidden="1" x14ac:dyDescent="0.25">
      <c r="A125" s="66">
        <v>2</v>
      </c>
      <c r="B125" s="44" t="s">
        <v>19</v>
      </c>
      <c r="C125" s="44" t="s">
        <v>215</v>
      </c>
      <c r="F125" s="88" t="s">
        <v>386</v>
      </c>
      <c r="I125" s="87" t="s">
        <v>622</v>
      </c>
    </row>
    <row r="126" spans="1:9" s="34" customFormat="1" ht="15.75" hidden="1" x14ac:dyDescent="0.25">
      <c r="A126" s="66">
        <v>3</v>
      </c>
      <c r="B126" s="44" t="s">
        <v>18</v>
      </c>
      <c r="C126" s="44" t="s">
        <v>216</v>
      </c>
      <c r="F126" s="88" t="s">
        <v>387</v>
      </c>
      <c r="I126" s="87" t="s">
        <v>623</v>
      </c>
    </row>
    <row r="127" spans="1:9" s="34" customFormat="1" ht="15.75" hidden="1" x14ac:dyDescent="0.25">
      <c r="A127" s="66">
        <v>4</v>
      </c>
      <c r="B127" s="44" t="s">
        <v>20</v>
      </c>
      <c r="C127" s="44" t="s">
        <v>217</v>
      </c>
      <c r="F127" s="88" t="s">
        <v>388</v>
      </c>
      <c r="I127" s="87" t="s">
        <v>624</v>
      </c>
    </row>
    <row r="128" spans="1:9" s="34" customFormat="1" ht="15.75" hidden="1" x14ac:dyDescent="0.25">
      <c r="A128" s="66">
        <v>5</v>
      </c>
      <c r="B128" s="44" t="s">
        <v>21</v>
      </c>
      <c r="C128" s="44" t="s">
        <v>218</v>
      </c>
      <c r="F128" s="88" t="s">
        <v>389</v>
      </c>
    </row>
    <row r="129" spans="1:6" s="34" customFormat="1" ht="15.75" hidden="1" x14ac:dyDescent="0.25">
      <c r="A129" s="66">
        <v>6</v>
      </c>
      <c r="B129" s="44" t="s">
        <v>22</v>
      </c>
      <c r="C129" s="44" t="s">
        <v>219</v>
      </c>
      <c r="F129" s="88" t="s">
        <v>390</v>
      </c>
    </row>
    <row r="130" spans="1:6" s="34" customFormat="1" ht="15.75" hidden="1" x14ac:dyDescent="0.25">
      <c r="A130" s="66">
        <v>7</v>
      </c>
      <c r="B130" s="44" t="s">
        <v>23</v>
      </c>
      <c r="C130" s="44" t="s">
        <v>220</v>
      </c>
      <c r="F130" s="88" t="s">
        <v>391</v>
      </c>
    </row>
    <row r="131" spans="1:6" s="34" customFormat="1" ht="15.75" hidden="1" x14ac:dyDescent="0.25">
      <c r="A131" s="66">
        <v>8</v>
      </c>
      <c r="B131" s="44" t="s">
        <v>24</v>
      </c>
      <c r="C131" s="44" t="s">
        <v>221</v>
      </c>
      <c r="F131" s="88" t="s">
        <v>392</v>
      </c>
    </row>
    <row r="132" spans="1:6" s="34" customFormat="1" ht="15.75" hidden="1" x14ac:dyDescent="0.25">
      <c r="A132" s="38"/>
      <c r="F132" s="88" t="s">
        <v>393</v>
      </c>
    </row>
    <row r="133" spans="1:6" s="34" customFormat="1" ht="15.75" hidden="1" x14ac:dyDescent="0.25">
      <c r="A133" s="68" t="s">
        <v>62</v>
      </c>
      <c r="B133" s="68" t="s">
        <v>63</v>
      </c>
      <c r="F133" s="88" t="s">
        <v>394</v>
      </c>
    </row>
    <row r="134" spans="1:6" s="34" customFormat="1" ht="15.75" hidden="1" x14ac:dyDescent="0.25">
      <c r="A134" s="69" t="s">
        <v>65</v>
      </c>
      <c r="B134" s="69" t="s">
        <v>66</v>
      </c>
      <c r="F134" s="88" t="s">
        <v>395</v>
      </c>
    </row>
    <row r="135" spans="1:6" s="34" customFormat="1" ht="15.75" hidden="1" x14ac:dyDescent="0.25">
      <c r="A135" s="69"/>
      <c r="B135" s="69"/>
      <c r="F135" s="88" t="s">
        <v>396</v>
      </c>
    </row>
    <row r="136" spans="1:6" s="34" customFormat="1" ht="31.5" hidden="1" x14ac:dyDescent="0.25">
      <c r="A136" s="70" t="s">
        <v>71</v>
      </c>
      <c r="B136" s="71" t="s">
        <v>72</v>
      </c>
      <c r="F136" s="88" t="s">
        <v>397</v>
      </c>
    </row>
    <row r="137" spans="1:6" s="34" customFormat="1" ht="31.5" hidden="1" x14ac:dyDescent="0.25">
      <c r="A137" s="70" t="s">
        <v>73</v>
      </c>
      <c r="B137" s="71" t="s">
        <v>74</v>
      </c>
      <c r="F137" s="88" t="s">
        <v>398</v>
      </c>
    </row>
    <row r="138" spans="1:6" s="34" customFormat="1" ht="31.5" hidden="1" x14ac:dyDescent="0.25">
      <c r="A138" s="70" t="s">
        <v>75</v>
      </c>
      <c r="B138" s="71" t="s">
        <v>76</v>
      </c>
      <c r="F138" s="88" t="s">
        <v>399</v>
      </c>
    </row>
    <row r="139" spans="1:6" s="34" customFormat="1" ht="31.5" hidden="1" x14ac:dyDescent="0.25">
      <c r="A139" s="70" t="s">
        <v>77</v>
      </c>
      <c r="B139" s="71" t="s">
        <v>78</v>
      </c>
      <c r="F139" s="88" t="s">
        <v>400</v>
      </c>
    </row>
    <row r="140" spans="1:6" s="34" customFormat="1" ht="31.5" hidden="1" x14ac:dyDescent="0.25">
      <c r="A140" s="70" t="s">
        <v>79</v>
      </c>
      <c r="B140" s="71" t="s">
        <v>80</v>
      </c>
      <c r="F140" s="88" t="s">
        <v>401</v>
      </c>
    </row>
    <row r="141" spans="1:6" s="34" customFormat="1" ht="15.75" hidden="1" x14ac:dyDescent="0.25">
      <c r="A141" s="70" t="s">
        <v>81</v>
      </c>
      <c r="B141" s="71" t="s">
        <v>82</v>
      </c>
      <c r="F141" s="88" t="s">
        <v>402</v>
      </c>
    </row>
    <row r="142" spans="1:6" s="34" customFormat="1" ht="15.75" hidden="1" x14ac:dyDescent="0.25">
      <c r="A142" s="70" t="s">
        <v>83</v>
      </c>
      <c r="B142" s="71" t="s">
        <v>84</v>
      </c>
      <c r="F142" s="88" t="s">
        <v>403</v>
      </c>
    </row>
    <row r="143" spans="1:6" s="34" customFormat="1" ht="15.75" hidden="1" x14ac:dyDescent="0.25">
      <c r="A143" s="70" t="s">
        <v>85</v>
      </c>
      <c r="B143" s="71" t="s">
        <v>86</v>
      </c>
      <c r="F143" s="88" t="s">
        <v>404</v>
      </c>
    </row>
    <row r="144" spans="1:6" s="34" customFormat="1" ht="15.75" hidden="1" x14ac:dyDescent="0.25">
      <c r="A144" s="70" t="s">
        <v>87</v>
      </c>
      <c r="B144" s="71" t="s">
        <v>88</v>
      </c>
      <c r="C144" s="41"/>
      <c r="D144" s="41"/>
      <c r="F144" s="88" t="s">
        <v>405</v>
      </c>
    </row>
    <row r="145" spans="1:6" s="34" customFormat="1" ht="15.75" hidden="1" x14ac:dyDescent="0.25">
      <c r="A145" s="70" t="s">
        <v>89</v>
      </c>
      <c r="B145" s="71" t="s">
        <v>90</v>
      </c>
      <c r="C145" s="41"/>
      <c r="D145" s="41"/>
      <c r="F145" s="88" t="s">
        <v>406</v>
      </c>
    </row>
    <row r="146" spans="1:6" ht="47.25" hidden="1" x14ac:dyDescent="0.25">
      <c r="A146" s="70" t="s">
        <v>91</v>
      </c>
      <c r="B146" s="71" t="s">
        <v>112</v>
      </c>
      <c r="F146" s="88" t="s">
        <v>407</v>
      </c>
    </row>
    <row r="147" spans="1:6" ht="31.5" hidden="1" x14ac:dyDescent="0.25">
      <c r="A147" s="70" t="s">
        <v>92</v>
      </c>
      <c r="B147" s="71" t="s">
        <v>113</v>
      </c>
      <c r="F147" s="88" t="s">
        <v>408</v>
      </c>
    </row>
    <row r="148" spans="1:6" ht="47.25" hidden="1" x14ac:dyDescent="0.25">
      <c r="A148" s="70" t="s">
        <v>93</v>
      </c>
      <c r="B148" s="71" t="s">
        <v>114</v>
      </c>
      <c r="F148" s="88" t="s">
        <v>409</v>
      </c>
    </row>
    <row r="149" spans="1:6" ht="18.75" hidden="1" x14ac:dyDescent="0.25">
      <c r="A149" s="70" t="s">
        <v>94</v>
      </c>
      <c r="B149" s="71" t="s">
        <v>628</v>
      </c>
      <c r="F149" s="88" t="s">
        <v>410</v>
      </c>
    </row>
    <row r="150" spans="1:6" ht="31.5" hidden="1" x14ac:dyDescent="0.25">
      <c r="A150" s="70" t="s">
        <v>95</v>
      </c>
      <c r="B150" s="71" t="s">
        <v>96</v>
      </c>
      <c r="F150" s="88" t="s">
        <v>411</v>
      </c>
    </row>
    <row r="151" spans="1:6" ht="15.75" hidden="1" x14ac:dyDescent="0.25">
      <c r="A151" s="70" t="s">
        <v>97</v>
      </c>
      <c r="B151" s="71" t="s">
        <v>98</v>
      </c>
      <c r="F151" s="88" t="s">
        <v>412</v>
      </c>
    </row>
    <row r="152" spans="1:6" ht="15.75" hidden="1" x14ac:dyDescent="0.25">
      <c r="A152" s="70" t="s">
        <v>99</v>
      </c>
      <c r="B152" s="71" t="s">
        <v>100</v>
      </c>
      <c r="F152" s="88" t="s">
        <v>413</v>
      </c>
    </row>
    <row r="153" spans="1:6" ht="15.75" hidden="1" x14ac:dyDescent="0.25">
      <c r="A153" s="70" t="s">
        <v>101</v>
      </c>
      <c r="B153" s="71" t="s">
        <v>102</v>
      </c>
      <c r="F153" s="88" t="s">
        <v>414</v>
      </c>
    </row>
    <row r="154" spans="1:6" ht="15.75" hidden="1" x14ac:dyDescent="0.25">
      <c r="A154" s="70" t="s">
        <v>103</v>
      </c>
      <c r="B154" s="71" t="s">
        <v>104</v>
      </c>
      <c r="F154" s="88" t="s">
        <v>415</v>
      </c>
    </row>
    <row r="155" spans="1:6" ht="15.75" hidden="1" x14ac:dyDescent="0.25">
      <c r="A155" s="70" t="s">
        <v>105</v>
      </c>
      <c r="B155" s="71" t="s">
        <v>106</v>
      </c>
      <c r="F155" s="88" t="s">
        <v>416</v>
      </c>
    </row>
    <row r="156" spans="1:6" ht="15.75" hidden="1" x14ac:dyDescent="0.25">
      <c r="A156" s="70" t="s">
        <v>211</v>
      </c>
      <c r="B156" s="71" t="s">
        <v>212</v>
      </c>
      <c r="F156" s="88" t="s">
        <v>417</v>
      </c>
    </row>
    <row r="157" spans="1:6" hidden="1" x14ac:dyDescent="0.25">
      <c r="F157" s="88" t="s">
        <v>418</v>
      </c>
    </row>
    <row r="158" spans="1:6" hidden="1" x14ac:dyDescent="0.25">
      <c r="F158" s="88" t="s">
        <v>419</v>
      </c>
    </row>
    <row r="159" spans="1:6" hidden="1" x14ac:dyDescent="0.25">
      <c r="F159" s="88" t="s">
        <v>420</v>
      </c>
    </row>
    <row r="160" spans="1:6" hidden="1" x14ac:dyDescent="0.25">
      <c r="F160" s="88" t="s">
        <v>421</v>
      </c>
    </row>
    <row r="161" spans="6:6" hidden="1" x14ac:dyDescent="0.25">
      <c r="F161" s="88" t="s">
        <v>422</v>
      </c>
    </row>
    <row r="162" spans="6:6" hidden="1" x14ac:dyDescent="0.25">
      <c r="F162" s="88" t="s">
        <v>423</v>
      </c>
    </row>
    <row r="163" spans="6:6" hidden="1" x14ac:dyDescent="0.25">
      <c r="F163" s="88" t="s">
        <v>424</v>
      </c>
    </row>
    <row r="164" spans="6:6" hidden="1" x14ac:dyDescent="0.25">
      <c r="F164" s="88" t="s">
        <v>425</v>
      </c>
    </row>
    <row r="165" spans="6:6" hidden="1" x14ac:dyDescent="0.25">
      <c r="F165" s="88" t="s">
        <v>426</v>
      </c>
    </row>
    <row r="166" spans="6:6" hidden="1" x14ac:dyDescent="0.25">
      <c r="F166" s="88" t="s">
        <v>427</v>
      </c>
    </row>
    <row r="167" spans="6:6" hidden="1" x14ac:dyDescent="0.25">
      <c r="F167" s="88" t="s">
        <v>428</v>
      </c>
    </row>
    <row r="168" spans="6:6" hidden="1" x14ac:dyDescent="0.25">
      <c r="F168" s="88" t="s">
        <v>429</v>
      </c>
    </row>
    <row r="169" spans="6:6" hidden="1" x14ac:dyDescent="0.25">
      <c r="F169" s="88" t="s">
        <v>430</v>
      </c>
    </row>
    <row r="170" spans="6:6" hidden="1" x14ac:dyDescent="0.25">
      <c r="F170" s="88" t="s">
        <v>431</v>
      </c>
    </row>
    <row r="171" spans="6:6" hidden="1" x14ac:dyDescent="0.25">
      <c r="F171" s="88" t="s">
        <v>432</v>
      </c>
    </row>
    <row r="172" spans="6:6" hidden="1" x14ac:dyDescent="0.25">
      <c r="F172" s="88" t="s">
        <v>433</v>
      </c>
    </row>
    <row r="173" spans="6:6" hidden="1" x14ac:dyDescent="0.25">
      <c r="F173" s="88" t="s">
        <v>434</v>
      </c>
    </row>
    <row r="174" spans="6:6" hidden="1" x14ac:dyDescent="0.25">
      <c r="F174" s="88" t="s">
        <v>435</v>
      </c>
    </row>
    <row r="175" spans="6:6" hidden="1" x14ac:dyDescent="0.25">
      <c r="F175" s="88" t="s">
        <v>436</v>
      </c>
    </row>
    <row r="176" spans="6:6" hidden="1" x14ac:dyDescent="0.25">
      <c r="F176" s="88" t="s">
        <v>437</v>
      </c>
    </row>
    <row r="177" spans="6:6" hidden="1" x14ac:dyDescent="0.25">
      <c r="F177" s="88" t="s">
        <v>438</v>
      </c>
    </row>
    <row r="178" spans="6:6" hidden="1" x14ac:dyDescent="0.25">
      <c r="F178" s="88" t="s">
        <v>439</v>
      </c>
    </row>
    <row r="179" spans="6:6" hidden="1" x14ac:dyDescent="0.25">
      <c r="F179" s="88" t="s">
        <v>440</v>
      </c>
    </row>
    <row r="180" spans="6:6" hidden="1" x14ac:dyDescent="0.25">
      <c r="F180" s="88" t="s">
        <v>441</v>
      </c>
    </row>
    <row r="181" spans="6:6" hidden="1" x14ac:dyDescent="0.25">
      <c r="F181" s="88" t="s">
        <v>442</v>
      </c>
    </row>
    <row r="182" spans="6:6" hidden="1" x14ac:dyDescent="0.25">
      <c r="F182" s="88" t="s">
        <v>443</v>
      </c>
    </row>
    <row r="183" spans="6:6" hidden="1" x14ac:dyDescent="0.25">
      <c r="F183" s="88" t="s">
        <v>444</v>
      </c>
    </row>
    <row r="184" spans="6:6" hidden="1" x14ac:dyDescent="0.25">
      <c r="F184" s="88" t="s">
        <v>445</v>
      </c>
    </row>
    <row r="185" spans="6:6" hidden="1" x14ac:dyDescent="0.25">
      <c r="F185" s="88" t="s">
        <v>446</v>
      </c>
    </row>
    <row r="186" spans="6:6" hidden="1" x14ac:dyDescent="0.25">
      <c r="F186" s="88" t="s">
        <v>447</v>
      </c>
    </row>
    <row r="187" spans="6:6" hidden="1" x14ac:dyDescent="0.25">
      <c r="F187" s="88" t="s">
        <v>448</v>
      </c>
    </row>
    <row r="188" spans="6:6" hidden="1" x14ac:dyDescent="0.25">
      <c r="F188" s="88" t="s">
        <v>449</v>
      </c>
    </row>
    <row r="189" spans="6:6" hidden="1" x14ac:dyDescent="0.25">
      <c r="F189" s="88" t="s">
        <v>450</v>
      </c>
    </row>
    <row r="190" spans="6:6" hidden="1" x14ac:dyDescent="0.25">
      <c r="F190" s="88" t="s">
        <v>451</v>
      </c>
    </row>
    <row r="191" spans="6:6" hidden="1" x14ac:dyDescent="0.25">
      <c r="F191" s="88" t="s">
        <v>452</v>
      </c>
    </row>
    <row r="192" spans="6:6" hidden="1" x14ac:dyDescent="0.25">
      <c r="F192" s="88" t="s">
        <v>453</v>
      </c>
    </row>
    <row r="193" spans="6:6" hidden="1" x14ac:dyDescent="0.25">
      <c r="F193" s="88" t="s">
        <v>454</v>
      </c>
    </row>
    <row r="194" spans="6:6" hidden="1" x14ac:dyDescent="0.25">
      <c r="F194" s="88" t="s">
        <v>455</v>
      </c>
    </row>
    <row r="195" spans="6:6" hidden="1" x14ac:dyDescent="0.25">
      <c r="F195" s="88" t="s">
        <v>456</v>
      </c>
    </row>
    <row r="196" spans="6:6" hidden="1" x14ac:dyDescent="0.25">
      <c r="F196" s="88" t="s">
        <v>457</v>
      </c>
    </row>
    <row r="197" spans="6:6" hidden="1" x14ac:dyDescent="0.25">
      <c r="F197" s="88" t="s">
        <v>458</v>
      </c>
    </row>
    <row r="198" spans="6:6" hidden="1" x14ac:dyDescent="0.25">
      <c r="F198" s="88" t="s">
        <v>459</v>
      </c>
    </row>
    <row r="199" spans="6:6" hidden="1" x14ac:dyDescent="0.25">
      <c r="F199" s="88" t="s">
        <v>460</v>
      </c>
    </row>
    <row r="200" spans="6:6" hidden="1" x14ac:dyDescent="0.25">
      <c r="F200" s="88" t="s">
        <v>461</v>
      </c>
    </row>
    <row r="201" spans="6:6" hidden="1" x14ac:dyDescent="0.25">
      <c r="F201" s="88" t="s">
        <v>212</v>
      </c>
    </row>
  </sheetData>
  <sheetProtection deleteRows="0" sort="0" autoFilter="0" pivotTables="0"/>
  <mergeCells count="20">
    <mergeCell ref="J71:L71"/>
    <mergeCell ref="L5:L6"/>
    <mergeCell ref="I5:I6"/>
    <mergeCell ref="F5:F6"/>
    <mergeCell ref="C71:I71"/>
    <mergeCell ref="C70:I70"/>
    <mergeCell ref="A68:I68"/>
    <mergeCell ref="A5:A6"/>
    <mergeCell ref="B5:B6"/>
    <mergeCell ref="H5:H6"/>
    <mergeCell ref="J5:K5"/>
    <mergeCell ref="C5:C6"/>
    <mergeCell ref="D5:D6"/>
    <mergeCell ref="E5:E6"/>
    <mergeCell ref="G5:G6"/>
    <mergeCell ref="A3:L3"/>
    <mergeCell ref="A4:D4"/>
    <mergeCell ref="A67:G67"/>
    <mergeCell ref="J70:L70"/>
    <mergeCell ref="A1:L2"/>
  </mergeCells>
  <dataValidations disablePrompts="1" count="13">
    <dataValidation type="list" allowBlank="1" showInputMessage="1" showErrorMessage="1" sqref="J50:K59 J9:K48">
      <formula1>$A$100:$A$101</formula1>
    </dataValidation>
    <dataValidation allowBlank="1" showInputMessage="1" showErrorMessage="1" error="Изберете от падащото меню." sqref="C49"/>
    <dataValidation type="textLength" operator="equal" allowBlank="1" showInputMessage="1" showErrorMessage="1" sqref="F50:F59">
      <formula1>$B$126</formula1>
    </dataValidation>
    <dataValidation type="textLength" operator="equal" allowBlank="1" showInputMessage="1" showErrorMessage="1" sqref="F60 F62:F66">
      <formula1>$B$124</formula1>
    </dataValidation>
    <dataValidation type="textLength" operator="equal" allowBlank="1" showInputMessage="1" showErrorMessage="1" sqref="D50:D59">
      <formula1>$B$104</formula1>
    </dataValidation>
    <dataValidation type="textLength" operator="equal" allowBlank="1" showInputMessage="1" showErrorMessage="1" sqref="D62:D66">
      <formula1>$A$135</formula1>
    </dataValidation>
    <dataValidation type="list" allowBlank="1" showInputMessage="1" showErrorMessage="1" sqref="E4">
      <formula1>$A$104:$A$105</formula1>
    </dataValidation>
    <dataValidation type="list" allowBlank="1" showInputMessage="1" showErrorMessage="1" error="Изберете от падащото меню." sqref="F9:F48">
      <formula1>$B$124:$B$131</formula1>
    </dataValidation>
    <dataValidation type="textLength" operator="greaterThan" allowBlank="1" showInputMessage="1" showErrorMessage="1" sqref="D9:D48 B9:B66">
      <formula1>2</formula1>
    </dataValidation>
    <dataValidation type="list" allowBlank="1" showInputMessage="1" showErrorMessage="1" error="Изберете от падащото меню." sqref="C9:C48">
      <formula1>$B$110:$B$118</formula1>
    </dataValidation>
    <dataValidation type="decimal" operator="greaterThan" allowBlank="1" showInputMessage="1" showErrorMessage="1" error="Въведете число." sqref="G9:I66 E9:E66">
      <formula1>0</formula1>
    </dataValidation>
    <dataValidation type="list" allowBlank="1" showInputMessage="1" showErrorMessage="1" sqref="L50:L59">
      <formula1>$F$101:$F$201</formula1>
    </dataValidation>
    <dataValidation type="list" allowBlank="1" showInputMessage="1" showErrorMessage="1" error="Изберете от падащото меню." sqref="C50:C59">
      <formula1>$B$135:$B$156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 xml:space="preserve">&amp;RПриложение № 12
Към Условията за кандидатстване по 
процедура чрез подбор № BG06RDNP001- 4.009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93"/>
  <sheetViews>
    <sheetView zoomScale="70" zoomScaleNormal="70" workbookViewId="0">
      <selection activeCell="G42" sqref="G42"/>
    </sheetView>
  </sheetViews>
  <sheetFormatPr defaultRowHeight="15" x14ac:dyDescent="0.25"/>
  <cols>
    <col min="1" max="1" width="11.42578125" style="41" customWidth="1"/>
    <col min="2" max="2" width="133" style="41" bestFit="1" customWidth="1"/>
    <col min="3" max="3" width="10.7109375" style="61" bestFit="1" customWidth="1"/>
    <col min="4" max="16384" width="9.140625" style="41"/>
  </cols>
  <sheetData>
    <row r="1" spans="1:3" x14ac:dyDescent="0.25">
      <c r="B1" s="41" t="s">
        <v>44</v>
      </c>
    </row>
    <row r="2" spans="1:3" x14ac:dyDescent="0.25">
      <c r="A2" s="66" t="s">
        <v>0</v>
      </c>
      <c r="B2" s="45" t="s">
        <v>34</v>
      </c>
      <c r="C2" s="45" t="s">
        <v>51</v>
      </c>
    </row>
    <row r="3" spans="1:3" x14ac:dyDescent="0.25">
      <c r="A3" s="67">
        <v>1</v>
      </c>
      <c r="B3" s="49" t="s">
        <v>582</v>
      </c>
      <c r="C3" s="59" t="s">
        <v>60</v>
      </c>
    </row>
    <row r="4" spans="1:3" x14ac:dyDescent="0.25">
      <c r="A4" s="66">
        <v>2</v>
      </c>
      <c r="B4" s="43" t="s">
        <v>583</v>
      </c>
      <c r="C4" s="44" t="s">
        <v>52</v>
      </c>
    </row>
    <row r="5" spans="1:3" x14ac:dyDescent="0.25">
      <c r="A5" s="66">
        <v>3</v>
      </c>
      <c r="B5" s="43" t="s">
        <v>584</v>
      </c>
      <c r="C5" s="44" t="s">
        <v>54</v>
      </c>
    </row>
    <row r="6" spans="1:3" x14ac:dyDescent="0.25">
      <c r="A6" s="66">
        <v>4</v>
      </c>
      <c r="B6" s="43" t="s">
        <v>592</v>
      </c>
      <c r="C6" s="44" t="s">
        <v>55</v>
      </c>
    </row>
    <row r="7" spans="1:3" x14ac:dyDescent="0.25">
      <c r="A7" s="66">
        <v>5</v>
      </c>
      <c r="B7" s="43" t="s">
        <v>585</v>
      </c>
      <c r="C7" s="44" t="s">
        <v>56</v>
      </c>
    </row>
    <row r="8" spans="1:3" x14ac:dyDescent="0.25">
      <c r="A8" s="66">
        <v>6</v>
      </c>
      <c r="B8" s="43" t="s">
        <v>586</v>
      </c>
      <c r="C8" s="44" t="s">
        <v>593</v>
      </c>
    </row>
    <row r="9" spans="1:3" x14ac:dyDescent="0.25">
      <c r="A9" s="66">
        <v>7</v>
      </c>
      <c r="B9" s="43" t="s">
        <v>587</v>
      </c>
      <c r="C9" s="44" t="s">
        <v>53</v>
      </c>
    </row>
    <row r="10" spans="1:3" x14ac:dyDescent="0.25">
      <c r="A10" s="66">
        <v>8</v>
      </c>
      <c r="B10" s="43" t="s">
        <v>588</v>
      </c>
      <c r="C10" s="44" t="s">
        <v>57</v>
      </c>
    </row>
    <row r="11" spans="1:3" x14ac:dyDescent="0.25">
      <c r="A11" s="66">
        <v>9</v>
      </c>
      <c r="B11" s="43" t="s">
        <v>589</v>
      </c>
      <c r="C11" s="44" t="s">
        <v>58</v>
      </c>
    </row>
    <row r="12" spans="1:3" x14ac:dyDescent="0.25">
      <c r="A12" s="66">
        <v>10</v>
      </c>
      <c r="B12" s="43" t="s">
        <v>590</v>
      </c>
      <c r="C12" s="44" t="s">
        <v>59</v>
      </c>
    </row>
    <row r="13" spans="1:3" x14ac:dyDescent="0.25">
      <c r="A13" s="67">
        <v>11</v>
      </c>
      <c r="B13" s="48" t="s">
        <v>591</v>
      </c>
      <c r="C13" s="60" t="s">
        <v>61</v>
      </c>
    </row>
    <row r="16" spans="1:3" x14ac:dyDescent="0.25">
      <c r="B16" s="41" t="s">
        <v>45</v>
      </c>
    </row>
    <row r="17" spans="1:11" x14ac:dyDescent="0.25">
      <c r="A17" s="66" t="s">
        <v>0</v>
      </c>
      <c r="B17" s="42" t="s">
        <v>17</v>
      </c>
      <c r="C17" s="42" t="s">
        <v>51</v>
      </c>
    </row>
    <row r="18" spans="1:11" x14ac:dyDescent="0.25">
      <c r="A18" s="66">
        <v>1</v>
      </c>
      <c r="B18" s="44" t="s">
        <v>16</v>
      </c>
      <c r="C18" s="44" t="s">
        <v>214</v>
      </c>
    </row>
    <row r="19" spans="1:11" x14ac:dyDescent="0.25">
      <c r="A19" s="66">
        <v>2</v>
      </c>
      <c r="B19" s="44" t="s">
        <v>19</v>
      </c>
      <c r="C19" s="44" t="s">
        <v>215</v>
      </c>
    </row>
    <row r="20" spans="1:11" x14ac:dyDescent="0.25">
      <c r="A20" s="66">
        <v>3</v>
      </c>
      <c r="B20" s="44" t="s">
        <v>18</v>
      </c>
      <c r="C20" s="44" t="s">
        <v>216</v>
      </c>
    </row>
    <row r="21" spans="1:11" x14ac:dyDescent="0.25">
      <c r="A21" s="66">
        <v>4</v>
      </c>
      <c r="B21" s="44" t="s">
        <v>20</v>
      </c>
      <c r="C21" s="44" t="s">
        <v>217</v>
      </c>
    </row>
    <row r="22" spans="1:11" x14ac:dyDescent="0.25">
      <c r="A22" s="66">
        <v>5</v>
      </c>
      <c r="B22" s="44" t="s">
        <v>21</v>
      </c>
      <c r="C22" s="44" t="s">
        <v>218</v>
      </c>
    </row>
    <row r="23" spans="1:11" x14ac:dyDescent="0.25">
      <c r="A23" s="66">
        <v>6</v>
      </c>
      <c r="B23" s="44" t="s">
        <v>22</v>
      </c>
      <c r="C23" s="44" t="s">
        <v>219</v>
      </c>
    </row>
    <row r="24" spans="1:11" x14ac:dyDescent="0.25">
      <c r="A24" s="66">
        <v>7</v>
      </c>
      <c r="B24" s="44" t="s">
        <v>23</v>
      </c>
      <c r="C24" s="44" t="s">
        <v>220</v>
      </c>
    </row>
    <row r="25" spans="1:11" x14ac:dyDescent="0.25">
      <c r="A25" s="66">
        <v>8</v>
      </c>
      <c r="B25" s="44" t="s">
        <v>24</v>
      </c>
      <c r="C25" s="44" t="s">
        <v>221</v>
      </c>
    </row>
    <row r="28" spans="1:11" ht="63" x14ac:dyDescent="0.25">
      <c r="A28" s="68" t="s">
        <v>62</v>
      </c>
      <c r="B28" s="68" t="s">
        <v>63</v>
      </c>
      <c r="C28" s="68" t="s">
        <v>355</v>
      </c>
      <c r="D28" s="68" t="s">
        <v>357</v>
      </c>
      <c r="E28" s="68" t="s">
        <v>359</v>
      </c>
      <c r="F28" s="68" t="s">
        <v>360</v>
      </c>
      <c r="G28" s="68" t="s">
        <v>361</v>
      </c>
      <c r="H28" s="73" t="s">
        <v>51</v>
      </c>
      <c r="I28" s="34"/>
      <c r="J28" s="34"/>
      <c r="K28" s="34"/>
    </row>
    <row r="29" spans="1:11" ht="63" x14ac:dyDescent="0.25">
      <c r="A29" s="68"/>
      <c r="B29" s="68"/>
      <c r="C29" s="68" t="s">
        <v>356</v>
      </c>
      <c r="D29" s="68" t="s">
        <v>358</v>
      </c>
      <c r="E29" s="68" t="s">
        <v>358</v>
      </c>
      <c r="F29" s="68" t="s">
        <v>358</v>
      </c>
      <c r="G29" s="68" t="s">
        <v>358</v>
      </c>
      <c r="H29" s="73"/>
      <c r="I29" s="34"/>
      <c r="J29" s="34"/>
      <c r="K29" s="34"/>
    </row>
    <row r="30" spans="1:11" ht="15.75" x14ac:dyDescent="0.25">
      <c r="A30" s="69" t="s">
        <v>65</v>
      </c>
      <c r="B30" s="69" t="s">
        <v>66</v>
      </c>
      <c r="C30" s="69" t="s">
        <v>64</v>
      </c>
      <c r="D30" s="69" t="s">
        <v>67</v>
      </c>
      <c r="E30" s="69" t="s">
        <v>68</v>
      </c>
      <c r="F30" s="69" t="s">
        <v>69</v>
      </c>
      <c r="G30" s="69" t="s">
        <v>70</v>
      </c>
      <c r="H30" s="73"/>
      <c r="I30" s="34"/>
      <c r="J30" s="34"/>
      <c r="K30" s="34"/>
    </row>
    <row r="31" spans="1:11" ht="15.75" x14ac:dyDescent="0.25">
      <c r="A31" s="69"/>
      <c r="B31" s="69"/>
      <c r="C31" s="69"/>
      <c r="D31" s="69"/>
      <c r="E31" s="69"/>
      <c r="F31" s="69"/>
      <c r="G31" s="69"/>
      <c r="H31" s="73"/>
      <c r="I31" s="34"/>
      <c r="J31" s="34"/>
      <c r="K31" s="34"/>
    </row>
    <row r="32" spans="1:11" ht="15.75" x14ac:dyDescent="0.25">
      <c r="A32" s="70" t="s">
        <v>71</v>
      </c>
      <c r="B32" s="71" t="s">
        <v>72</v>
      </c>
      <c r="C32" s="74" t="s">
        <v>107</v>
      </c>
      <c r="D32" s="75" t="s">
        <v>108</v>
      </c>
      <c r="E32" s="75" t="s">
        <v>109</v>
      </c>
      <c r="F32" s="75" t="s">
        <v>110</v>
      </c>
      <c r="G32" s="75" t="s">
        <v>111</v>
      </c>
      <c r="H32" s="74" t="s">
        <v>229</v>
      </c>
      <c r="I32" s="34"/>
      <c r="J32" s="34"/>
      <c r="K32" s="34"/>
    </row>
    <row r="33" spans="1:11" ht="15.75" x14ac:dyDescent="0.25">
      <c r="A33" s="70" t="s">
        <v>73</v>
      </c>
      <c r="B33" s="71" t="s">
        <v>74</v>
      </c>
      <c r="C33" s="74" t="s">
        <v>115</v>
      </c>
      <c r="D33" s="75" t="s">
        <v>116</v>
      </c>
      <c r="E33" s="75" t="s">
        <v>117</v>
      </c>
      <c r="F33" s="75" t="s">
        <v>118</v>
      </c>
      <c r="G33" s="75" t="s">
        <v>119</v>
      </c>
      <c r="H33" s="74" t="s">
        <v>230</v>
      </c>
      <c r="I33" s="34"/>
      <c r="J33" s="34"/>
      <c r="K33" s="34"/>
    </row>
    <row r="34" spans="1:11" ht="15.75" x14ac:dyDescent="0.25">
      <c r="A34" s="70" t="s">
        <v>75</v>
      </c>
      <c r="B34" s="71" t="s">
        <v>76</v>
      </c>
      <c r="C34" s="74" t="s">
        <v>120</v>
      </c>
      <c r="D34" s="75" t="s">
        <v>121</v>
      </c>
      <c r="E34" s="75" t="s">
        <v>122</v>
      </c>
      <c r="F34" s="75" t="s">
        <v>123</v>
      </c>
      <c r="G34" s="75" t="s">
        <v>124</v>
      </c>
      <c r="H34" s="74" t="s">
        <v>231</v>
      </c>
      <c r="I34" s="34"/>
      <c r="J34" s="34"/>
      <c r="K34" s="34"/>
    </row>
    <row r="35" spans="1:11" ht="15.75" x14ac:dyDescent="0.25">
      <c r="A35" s="70" t="s">
        <v>77</v>
      </c>
      <c r="B35" s="71" t="s">
        <v>78</v>
      </c>
      <c r="C35" s="74" t="s">
        <v>125</v>
      </c>
      <c r="D35" s="75" t="s">
        <v>126</v>
      </c>
      <c r="E35" s="75" t="s">
        <v>127</v>
      </c>
      <c r="F35" s="75" t="s">
        <v>128</v>
      </c>
      <c r="G35" s="75" t="s">
        <v>129</v>
      </c>
      <c r="H35" s="74" t="s">
        <v>232</v>
      </c>
      <c r="I35" s="34"/>
      <c r="J35" s="34"/>
      <c r="K35" s="34"/>
    </row>
    <row r="36" spans="1:11" ht="15.75" x14ac:dyDescent="0.25">
      <c r="A36" s="70" t="s">
        <v>79</v>
      </c>
      <c r="B36" s="71" t="s">
        <v>80</v>
      </c>
      <c r="C36" s="74" t="s">
        <v>130</v>
      </c>
      <c r="D36" s="75" t="s">
        <v>131</v>
      </c>
      <c r="E36" s="75" t="s">
        <v>132</v>
      </c>
      <c r="F36" s="75" t="s">
        <v>133</v>
      </c>
      <c r="G36" s="75" t="s">
        <v>134</v>
      </c>
      <c r="H36" s="74" t="s">
        <v>233</v>
      </c>
      <c r="I36" s="34"/>
      <c r="J36" s="34"/>
      <c r="K36" s="34"/>
    </row>
    <row r="37" spans="1:11" ht="15.75" x14ac:dyDescent="0.25">
      <c r="A37" s="70" t="s">
        <v>81</v>
      </c>
      <c r="B37" s="71" t="s">
        <v>82</v>
      </c>
      <c r="C37" s="74" t="s">
        <v>135</v>
      </c>
      <c r="D37" s="75" t="s">
        <v>136</v>
      </c>
      <c r="E37" s="75" t="s">
        <v>137</v>
      </c>
      <c r="F37" s="75" t="s">
        <v>138</v>
      </c>
      <c r="G37" s="75" t="s">
        <v>139</v>
      </c>
      <c r="H37" s="74" t="s">
        <v>234</v>
      </c>
      <c r="I37" s="34"/>
      <c r="J37" s="34"/>
      <c r="K37" s="34"/>
    </row>
    <row r="38" spans="1:11" ht="15.75" x14ac:dyDescent="0.25">
      <c r="A38" s="70" t="s">
        <v>83</v>
      </c>
      <c r="B38" s="71" t="s">
        <v>84</v>
      </c>
      <c r="C38" s="74" t="s">
        <v>140</v>
      </c>
      <c r="D38" s="75" t="s">
        <v>141</v>
      </c>
      <c r="E38" s="75" t="s">
        <v>142</v>
      </c>
      <c r="F38" s="75" t="s">
        <v>143</v>
      </c>
      <c r="G38" s="75" t="s">
        <v>144</v>
      </c>
      <c r="H38" s="74" t="s">
        <v>235</v>
      </c>
      <c r="I38" s="34"/>
      <c r="J38" s="34"/>
      <c r="K38" s="34"/>
    </row>
    <row r="39" spans="1:11" ht="15.75" x14ac:dyDescent="0.25">
      <c r="A39" s="70" t="s">
        <v>85</v>
      </c>
      <c r="B39" s="71" t="s">
        <v>86</v>
      </c>
      <c r="C39" s="74" t="s">
        <v>145</v>
      </c>
      <c r="D39" s="75" t="s">
        <v>146</v>
      </c>
      <c r="E39" s="75" t="s">
        <v>147</v>
      </c>
      <c r="F39" s="75" t="s">
        <v>148</v>
      </c>
      <c r="G39" s="75" t="s">
        <v>149</v>
      </c>
      <c r="H39" s="74" t="s">
        <v>236</v>
      </c>
    </row>
    <row r="40" spans="1:11" ht="15.75" x14ac:dyDescent="0.25">
      <c r="A40" s="70" t="s">
        <v>87</v>
      </c>
      <c r="B40" s="71" t="s">
        <v>88</v>
      </c>
      <c r="C40" s="74" t="s">
        <v>150</v>
      </c>
      <c r="D40" s="75" t="s">
        <v>151</v>
      </c>
      <c r="E40" s="75" t="s">
        <v>152</v>
      </c>
      <c r="F40" s="75" t="s">
        <v>153</v>
      </c>
      <c r="G40" s="75" t="s">
        <v>154</v>
      </c>
      <c r="H40" s="74" t="s">
        <v>237</v>
      </c>
    </row>
    <row r="41" spans="1:11" ht="15.75" x14ac:dyDescent="0.25">
      <c r="A41" s="70" t="s">
        <v>89</v>
      </c>
      <c r="B41" s="71" t="s">
        <v>90</v>
      </c>
      <c r="C41" s="74" t="s">
        <v>155</v>
      </c>
      <c r="D41" s="75" t="s">
        <v>156</v>
      </c>
      <c r="E41" s="75" t="s">
        <v>157</v>
      </c>
      <c r="F41" s="75" t="s">
        <v>158</v>
      </c>
      <c r="G41" s="75" t="s">
        <v>159</v>
      </c>
      <c r="H41" s="74" t="s">
        <v>238</v>
      </c>
    </row>
    <row r="42" spans="1:11" ht="15.75" x14ac:dyDescent="0.25">
      <c r="A42" s="70" t="s">
        <v>91</v>
      </c>
      <c r="B42" s="71" t="s">
        <v>112</v>
      </c>
      <c r="C42" s="74" t="s">
        <v>160</v>
      </c>
      <c r="D42" s="75" t="s">
        <v>161</v>
      </c>
      <c r="E42" s="75" t="s">
        <v>162</v>
      </c>
      <c r="F42" s="75" t="s">
        <v>163</v>
      </c>
      <c r="G42" s="75" t="s">
        <v>164</v>
      </c>
      <c r="H42" s="74" t="s">
        <v>239</v>
      </c>
    </row>
    <row r="43" spans="1:11" ht="15.75" x14ac:dyDescent="0.25">
      <c r="A43" s="70" t="s">
        <v>92</v>
      </c>
      <c r="B43" s="71" t="s">
        <v>113</v>
      </c>
      <c r="C43" s="74" t="s">
        <v>165</v>
      </c>
      <c r="D43" s="75" t="s">
        <v>166</v>
      </c>
      <c r="E43" s="75" t="s">
        <v>167</v>
      </c>
      <c r="F43" s="75" t="s">
        <v>168</v>
      </c>
      <c r="G43" s="75" t="s">
        <v>169</v>
      </c>
      <c r="H43" s="74" t="s">
        <v>240</v>
      </c>
    </row>
    <row r="44" spans="1:11" ht="31.5" x14ac:dyDescent="0.25">
      <c r="A44" s="70" t="s">
        <v>93</v>
      </c>
      <c r="B44" s="71" t="s">
        <v>114</v>
      </c>
      <c r="C44" s="74" t="s">
        <v>170</v>
      </c>
      <c r="D44" s="75" t="s">
        <v>171</v>
      </c>
      <c r="E44" s="75" t="s">
        <v>172</v>
      </c>
      <c r="F44" s="75" t="s">
        <v>173</v>
      </c>
      <c r="G44" s="75" t="s">
        <v>174</v>
      </c>
      <c r="H44" s="74" t="s">
        <v>241</v>
      </c>
    </row>
    <row r="45" spans="1:11" ht="18.75" x14ac:dyDescent="0.25">
      <c r="A45" s="70" t="s">
        <v>94</v>
      </c>
      <c r="B45" s="71" t="s">
        <v>210</v>
      </c>
      <c r="C45" s="74" t="s">
        <v>175</v>
      </c>
      <c r="D45" s="75" t="s">
        <v>176</v>
      </c>
      <c r="E45" s="75" t="s">
        <v>177</v>
      </c>
      <c r="F45" s="75" t="s">
        <v>178</v>
      </c>
      <c r="G45" s="75" t="s">
        <v>179</v>
      </c>
      <c r="H45" s="74" t="s">
        <v>242</v>
      </c>
    </row>
    <row r="46" spans="1:11" ht="15.75" x14ac:dyDescent="0.25">
      <c r="A46" s="70" t="s">
        <v>95</v>
      </c>
      <c r="B46" s="71" t="s">
        <v>96</v>
      </c>
      <c r="C46" s="74" t="s">
        <v>180</v>
      </c>
      <c r="D46" s="75" t="s">
        <v>181</v>
      </c>
      <c r="E46" s="75" t="s">
        <v>182</v>
      </c>
      <c r="F46" s="75" t="s">
        <v>183</v>
      </c>
      <c r="G46" s="75" t="s">
        <v>184</v>
      </c>
      <c r="H46" s="74" t="s">
        <v>243</v>
      </c>
    </row>
    <row r="47" spans="1:11" ht="15.75" x14ac:dyDescent="0.25">
      <c r="A47" s="70" t="s">
        <v>97</v>
      </c>
      <c r="B47" s="71" t="s">
        <v>98</v>
      </c>
      <c r="C47" s="74" t="s">
        <v>185</v>
      </c>
      <c r="D47" s="75" t="s">
        <v>186</v>
      </c>
      <c r="E47" s="75" t="s">
        <v>187</v>
      </c>
      <c r="F47" s="75" t="s">
        <v>188</v>
      </c>
      <c r="G47" s="75" t="s">
        <v>189</v>
      </c>
      <c r="H47" s="74" t="s">
        <v>244</v>
      </c>
    </row>
    <row r="48" spans="1:11" ht="15.75" x14ac:dyDescent="0.25">
      <c r="A48" s="70" t="s">
        <v>99</v>
      </c>
      <c r="B48" s="71" t="s">
        <v>100</v>
      </c>
      <c r="C48" s="74" t="s">
        <v>190</v>
      </c>
      <c r="D48" s="75" t="s">
        <v>191</v>
      </c>
      <c r="E48" s="75" t="s">
        <v>192</v>
      </c>
      <c r="F48" s="75" t="s">
        <v>193</v>
      </c>
      <c r="G48" s="75" t="s">
        <v>194</v>
      </c>
      <c r="H48" s="74" t="s">
        <v>245</v>
      </c>
    </row>
    <row r="49" spans="1:8" ht="15.75" x14ac:dyDescent="0.25">
      <c r="A49" s="70" t="s">
        <v>101</v>
      </c>
      <c r="B49" s="71" t="s">
        <v>102</v>
      </c>
      <c r="C49" s="74" t="s">
        <v>195</v>
      </c>
      <c r="D49" s="75" t="s">
        <v>196</v>
      </c>
      <c r="E49" s="75" t="s">
        <v>197</v>
      </c>
      <c r="F49" s="75" t="s">
        <v>198</v>
      </c>
      <c r="G49" s="75" t="s">
        <v>199</v>
      </c>
      <c r="H49" s="74" t="s">
        <v>246</v>
      </c>
    </row>
    <row r="50" spans="1:8" ht="15.75" x14ac:dyDescent="0.25">
      <c r="A50" s="70" t="s">
        <v>103</v>
      </c>
      <c r="B50" s="71" t="s">
        <v>104</v>
      </c>
      <c r="C50" s="74" t="s">
        <v>200</v>
      </c>
      <c r="D50" s="75" t="s">
        <v>201</v>
      </c>
      <c r="E50" s="75" t="s">
        <v>202</v>
      </c>
      <c r="F50" s="75" t="s">
        <v>203</v>
      </c>
      <c r="G50" s="75" t="s">
        <v>204</v>
      </c>
      <c r="H50" s="74" t="s">
        <v>247</v>
      </c>
    </row>
    <row r="51" spans="1:8" ht="15.75" x14ac:dyDescent="0.25">
      <c r="A51" s="70" t="s">
        <v>105</v>
      </c>
      <c r="B51" s="71" t="s">
        <v>106</v>
      </c>
      <c r="C51" s="74" t="s">
        <v>205</v>
      </c>
      <c r="D51" s="75" t="s">
        <v>206</v>
      </c>
      <c r="E51" s="75" t="s">
        <v>207</v>
      </c>
      <c r="F51" s="75" t="s">
        <v>208</v>
      </c>
      <c r="G51" s="75" t="s">
        <v>209</v>
      </c>
      <c r="H51" s="74" t="s">
        <v>248</v>
      </c>
    </row>
    <row r="52" spans="1:8" ht="15.75" x14ac:dyDescent="0.25">
      <c r="A52" s="70" t="s">
        <v>211</v>
      </c>
      <c r="B52" s="71" t="s">
        <v>212</v>
      </c>
      <c r="C52" s="74" t="s">
        <v>213</v>
      </c>
      <c r="D52" s="76"/>
      <c r="E52" s="76"/>
      <c r="F52" s="76"/>
      <c r="G52" s="76"/>
      <c r="H52" s="74" t="s">
        <v>213</v>
      </c>
    </row>
    <row r="53" spans="1:8" x14ac:dyDescent="0.25">
      <c r="A53" s="55"/>
    </row>
    <row r="54" spans="1:8" x14ac:dyDescent="0.25">
      <c r="A54" s="55"/>
    </row>
    <row r="55" spans="1:8" ht="31.5" x14ac:dyDescent="0.25">
      <c r="A55" s="68" t="s">
        <v>300</v>
      </c>
      <c r="B55" s="77" t="s">
        <v>250</v>
      </c>
      <c r="C55" s="66" t="s">
        <v>51</v>
      </c>
    </row>
    <row r="56" spans="1:8" ht="15.75" x14ac:dyDescent="0.25">
      <c r="A56" s="78" t="s">
        <v>65</v>
      </c>
      <c r="B56" s="78" t="s">
        <v>66</v>
      </c>
      <c r="C56" s="66"/>
    </row>
    <row r="57" spans="1:8" ht="15.75" x14ac:dyDescent="0.25">
      <c r="A57" s="73" t="s">
        <v>251</v>
      </c>
      <c r="B57" s="79" t="s">
        <v>252</v>
      </c>
      <c r="C57" s="66" t="s">
        <v>319</v>
      </c>
    </row>
    <row r="58" spans="1:8" ht="15.75" x14ac:dyDescent="0.25">
      <c r="A58" s="73" t="s">
        <v>253</v>
      </c>
      <c r="B58" s="75" t="s">
        <v>254</v>
      </c>
      <c r="C58" s="66" t="s">
        <v>320</v>
      </c>
    </row>
    <row r="59" spans="1:8" ht="15.75" x14ac:dyDescent="0.25">
      <c r="A59" s="73" t="s">
        <v>255</v>
      </c>
      <c r="B59" s="75" t="s">
        <v>256</v>
      </c>
      <c r="C59" s="66" t="s">
        <v>321</v>
      </c>
    </row>
    <row r="60" spans="1:8" ht="15.75" x14ac:dyDescent="0.25">
      <c r="A60" s="73" t="s">
        <v>257</v>
      </c>
      <c r="B60" s="75" t="s">
        <v>258</v>
      </c>
      <c r="C60" s="66" t="s">
        <v>322</v>
      </c>
    </row>
    <row r="61" spans="1:8" ht="15.75" x14ac:dyDescent="0.25">
      <c r="A61" s="73" t="s">
        <v>259</v>
      </c>
      <c r="B61" s="79" t="s">
        <v>260</v>
      </c>
      <c r="C61" s="66" t="s">
        <v>323</v>
      </c>
    </row>
    <row r="62" spans="1:8" ht="15.75" x14ac:dyDescent="0.25">
      <c r="A62" s="73" t="s">
        <v>261</v>
      </c>
      <c r="B62" s="79" t="s">
        <v>262</v>
      </c>
      <c r="C62" s="66" t="s">
        <v>324</v>
      </c>
    </row>
    <row r="63" spans="1:8" ht="15.75" x14ac:dyDescent="0.25">
      <c r="A63" s="73" t="s">
        <v>263</v>
      </c>
      <c r="B63" s="79" t="s">
        <v>264</v>
      </c>
      <c r="C63" s="66" t="s">
        <v>325</v>
      </c>
    </row>
    <row r="64" spans="1:8" ht="15.75" x14ac:dyDescent="0.25">
      <c r="A64" s="73" t="s">
        <v>265</v>
      </c>
      <c r="B64" s="79" t="s">
        <v>266</v>
      </c>
      <c r="C64" s="66" t="s">
        <v>326</v>
      </c>
    </row>
    <row r="65" spans="1:3" ht="15.75" x14ac:dyDescent="0.25">
      <c r="A65" s="73" t="s">
        <v>267</v>
      </c>
      <c r="B65" s="79" t="s">
        <v>268</v>
      </c>
      <c r="C65" s="66" t="s">
        <v>327</v>
      </c>
    </row>
    <row r="66" spans="1:3" ht="15.75" x14ac:dyDescent="0.25">
      <c r="A66" s="73" t="s">
        <v>269</v>
      </c>
      <c r="B66" s="79" t="s">
        <v>270</v>
      </c>
      <c r="C66" s="66" t="s">
        <v>328</v>
      </c>
    </row>
    <row r="67" spans="1:3" ht="15.75" x14ac:dyDescent="0.25">
      <c r="A67" s="73" t="s">
        <v>271</v>
      </c>
      <c r="B67" s="79" t="s">
        <v>272</v>
      </c>
      <c r="C67" s="66" t="s">
        <v>329</v>
      </c>
    </row>
    <row r="68" spans="1:3" ht="15.75" x14ac:dyDescent="0.25">
      <c r="A68" s="73" t="s">
        <v>273</v>
      </c>
      <c r="B68" s="79" t="s">
        <v>274</v>
      </c>
      <c r="C68" s="66" t="s">
        <v>330</v>
      </c>
    </row>
    <row r="69" spans="1:3" ht="15.75" x14ac:dyDescent="0.25">
      <c r="A69" s="73" t="s">
        <v>275</v>
      </c>
      <c r="B69" s="79" t="s">
        <v>276</v>
      </c>
      <c r="C69" s="66" t="s">
        <v>331</v>
      </c>
    </row>
    <row r="70" spans="1:3" ht="15.75" x14ac:dyDescent="0.25">
      <c r="A70" s="73" t="s">
        <v>277</v>
      </c>
      <c r="B70" s="79" t="s">
        <v>278</v>
      </c>
      <c r="C70" s="66" t="s">
        <v>332</v>
      </c>
    </row>
    <row r="71" spans="1:3" ht="15.75" x14ac:dyDescent="0.25">
      <c r="A71" s="73" t="s">
        <v>279</v>
      </c>
      <c r="B71" s="79" t="s">
        <v>280</v>
      </c>
      <c r="C71" s="66" t="s">
        <v>333</v>
      </c>
    </row>
    <row r="72" spans="1:3" ht="15.75" x14ac:dyDescent="0.25">
      <c r="A72" s="73" t="s">
        <v>281</v>
      </c>
      <c r="B72" s="79" t="s">
        <v>282</v>
      </c>
      <c r="C72" s="66" t="s">
        <v>334</v>
      </c>
    </row>
    <row r="73" spans="1:3" ht="15.75" x14ac:dyDescent="0.25">
      <c r="A73" s="73" t="s">
        <v>283</v>
      </c>
      <c r="B73" s="79" t="s">
        <v>284</v>
      </c>
      <c r="C73" s="66" t="s">
        <v>335</v>
      </c>
    </row>
    <row r="74" spans="1:3" ht="15.75" x14ac:dyDescent="0.25">
      <c r="A74" s="73" t="s">
        <v>285</v>
      </c>
      <c r="B74" s="79" t="s">
        <v>286</v>
      </c>
      <c r="C74" s="66" t="s">
        <v>336</v>
      </c>
    </row>
    <row r="75" spans="1:3" ht="15.75" x14ac:dyDescent="0.25">
      <c r="A75" s="73" t="s">
        <v>287</v>
      </c>
      <c r="B75" s="79" t="s">
        <v>288</v>
      </c>
      <c r="C75" s="66" t="s">
        <v>337</v>
      </c>
    </row>
    <row r="76" spans="1:3" ht="15.75" x14ac:dyDescent="0.25">
      <c r="A76" s="73" t="s">
        <v>289</v>
      </c>
      <c r="B76" s="79" t="s">
        <v>290</v>
      </c>
      <c r="C76" s="66" t="s">
        <v>338</v>
      </c>
    </row>
    <row r="77" spans="1:3" ht="15.75" x14ac:dyDescent="0.25">
      <c r="A77" s="73" t="s">
        <v>291</v>
      </c>
      <c r="B77" s="79" t="s">
        <v>292</v>
      </c>
      <c r="C77" s="66" t="s">
        <v>339</v>
      </c>
    </row>
    <row r="78" spans="1:3" ht="15.75" x14ac:dyDescent="0.25">
      <c r="A78" s="73" t="s">
        <v>293</v>
      </c>
      <c r="B78" s="79" t="s">
        <v>294</v>
      </c>
      <c r="C78" s="66" t="s">
        <v>340</v>
      </c>
    </row>
    <row r="79" spans="1:3" ht="15.75" x14ac:dyDescent="0.25">
      <c r="A79" s="73" t="s">
        <v>295</v>
      </c>
      <c r="B79" s="79" t="s">
        <v>296</v>
      </c>
      <c r="C79" s="66" t="s">
        <v>341</v>
      </c>
    </row>
    <row r="80" spans="1:3" ht="15.75" x14ac:dyDescent="0.25">
      <c r="A80" s="73" t="s">
        <v>463</v>
      </c>
      <c r="B80" s="80" t="s">
        <v>297</v>
      </c>
      <c r="C80" s="66" t="s">
        <v>342</v>
      </c>
    </row>
    <row r="81" spans="1:3" ht="15.75" x14ac:dyDescent="0.25">
      <c r="A81" s="73" t="s">
        <v>464</v>
      </c>
      <c r="B81" s="80" t="s">
        <v>298</v>
      </c>
      <c r="C81" s="66" t="s">
        <v>343</v>
      </c>
    </row>
    <row r="82" spans="1:3" ht="15.75" x14ac:dyDescent="0.25">
      <c r="A82" s="73" t="s">
        <v>462</v>
      </c>
      <c r="B82" s="81" t="s">
        <v>299</v>
      </c>
      <c r="C82" s="66" t="s">
        <v>344</v>
      </c>
    </row>
    <row r="83" spans="1:3" ht="15.75" x14ac:dyDescent="0.25">
      <c r="A83" s="73" t="s">
        <v>301</v>
      </c>
      <c r="B83" s="79" t="s">
        <v>302</v>
      </c>
      <c r="C83" s="66" t="s">
        <v>345</v>
      </c>
    </row>
    <row r="84" spans="1:3" ht="15.75" x14ac:dyDescent="0.25">
      <c r="A84" s="73" t="s">
        <v>303</v>
      </c>
      <c r="B84" s="79" t="s">
        <v>292</v>
      </c>
      <c r="C84" s="66" t="s">
        <v>346</v>
      </c>
    </row>
    <row r="85" spans="1:3" ht="15.75" x14ac:dyDescent="0.25">
      <c r="A85" s="73" t="s">
        <v>304</v>
      </c>
      <c r="B85" s="79" t="s">
        <v>305</v>
      </c>
      <c r="C85" s="66" t="s">
        <v>347</v>
      </c>
    </row>
    <row r="86" spans="1:3" ht="15.75" x14ac:dyDescent="0.25">
      <c r="A86" s="73" t="s">
        <v>306</v>
      </c>
      <c r="B86" s="79" t="s">
        <v>307</v>
      </c>
      <c r="C86" s="66" t="s">
        <v>348</v>
      </c>
    </row>
    <row r="87" spans="1:3" ht="15.75" x14ac:dyDescent="0.25">
      <c r="A87" s="73" t="s">
        <v>308</v>
      </c>
      <c r="B87" s="79" t="s">
        <v>309</v>
      </c>
      <c r="C87" s="66" t="s">
        <v>349</v>
      </c>
    </row>
    <row r="88" spans="1:3" ht="15.75" x14ac:dyDescent="0.25">
      <c r="A88" s="73" t="s">
        <v>310</v>
      </c>
      <c r="B88" s="79" t="s">
        <v>311</v>
      </c>
      <c r="C88" s="66" t="s">
        <v>350</v>
      </c>
    </row>
    <row r="89" spans="1:3" ht="15.75" x14ac:dyDescent="0.25">
      <c r="A89" s="73" t="s">
        <v>312</v>
      </c>
      <c r="B89" s="79" t="s">
        <v>313</v>
      </c>
      <c r="C89" s="66" t="s">
        <v>351</v>
      </c>
    </row>
    <row r="90" spans="1:3" ht="15.75" x14ac:dyDescent="0.25">
      <c r="A90" s="73" t="s">
        <v>314</v>
      </c>
      <c r="B90" s="79" t="s">
        <v>315</v>
      </c>
      <c r="C90" s="66" t="s">
        <v>352</v>
      </c>
    </row>
    <row r="91" spans="1:3" ht="15.75" x14ac:dyDescent="0.25">
      <c r="A91" s="73" t="s">
        <v>316</v>
      </c>
      <c r="B91" s="79" t="s">
        <v>317</v>
      </c>
      <c r="C91" s="66" t="s">
        <v>353</v>
      </c>
    </row>
    <row r="92" spans="1:3" ht="15.75" x14ac:dyDescent="0.25">
      <c r="A92" s="73" t="s">
        <v>318</v>
      </c>
      <c r="B92" s="79" t="s">
        <v>288</v>
      </c>
      <c r="C92" s="66" t="s">
        <v>354</v>
      </c>
    </row>
    <row r="93" spans="1:3" x14ac:dyDescent="0.25">
      <c r="A93" s="70" t="s">
        <v>362</v>
      </c>
      <c r="B93" s="43" t="s">
        <v>465</v>
      </c>
      <c r="C93" s="44" t="s">
        <v>107</v>
      </c>
    </row>
    <row r="94" spans="1:3" x14ac:dyDescent="0.25">
      <c r="A94" s="70" t="s">
        <v>363</v>
      </c>
      <c r="B94" s="43" t="s">
        <v>466</v>
      </c>
      <c r="C94" s="44" t="s">
        <v>115</v>
      </c>
    </row>
    <row r="95" spans="1:3" x14ac:dyDescent="0.25">
      <c r="A95" s="70" t="s">
        <v>364</v>
      </c>
      <c r="B95" s="43" t="s">
        <v>467</v>
      </c>
      <c r="C95" s="44" t="s">
        <v>120</v>
      </c>
    </row>
    <row r="96" spans="1:3" x14ac:dyDescent="0.25">
      <c r="A96" s="70" t="s">
        <v>365</v>
      </c>
      <c r="B96" s="43" t="s">
        <v>468</v>
      </c>
      <c r="C96" s="44" t="s">
        <v>125</v>
      </c>
    </row>
    <row r="97" spans="1:3" x14ac:dyDescent="0.25">
      <c r="A97" s="70" t="s">
        <v>366</v>
      </c>
      <c r="B97" s="43" t="s">
        <v>469</v>
      </c>
      <c r="C97" s="44" t="s">
        <v>130</v>
      </c>
    </row>
    <row r="98" spans="1:3" x14ac:dyDescent="0.25">
      <c r="A98" s="70" t="s">
        <v>367</v>
      </c>
      <c r="B98" s="43" t="s">
        <v>470</v>
      </c>
      <c r="C98" s="44" t="s">
        <v>135</v>
      </c>
    </row>
    <row r="99" spans="1:3" x14ac:dyDescent="0.25">
      <c r="A99" s="70" t="s">
        <v>368</v>
      </c>
      <c r="B99" s="43" t="s">
        <v>471</v>
      </c>
      <c r="C99" s="44" t="s">
        <v>140</v>
      </c>
    </row>
    <row r="100" spans="1:3" x14ac:dyDescent="0.25">
      <c r="A100" s="70" t="s">
        <v>369</v>
      </c>
      <c r="B100" s="43" t="s">
        <v>472</v>
      </c>
      <c r="C100" s="44" t="s">
        <v>145</v>
      </c>
    </row>
    <row r="101" spans="1:3" x14ac:dyDescent="0.25">
      <c r="A101" s="70" t="s">
        <v>370</v>
      </c>
      <c r="B101" s="43" t="s">
        <v>473</v>
      </c>
      <c r="C101" s="44" t="s">
        <v>150</v>
      </c>
    </row>
    <row r="102" spans="1:3" x14ac:dyDescent="0.25">
      <c r="A102" s="70" t="s">
        <v>371</v>
      </c>
      <c r="B102" s="43" t="s">
        <v>474</v>
      </c>
      <c r="C102" s="44" t="s">
        <v>155</v>
      </c>
    </row>
    <row r="103" spans="1:3" x14ac:dyDescent="0.25">
      <c r="A103" s="70" t="s">
        <v>372</v>
      </c>
      <c r="B103" s="43" t="s">
        <v>475</v>
      </c>
      <c r="C103" s="44" t="s">
        <v>160</v>
      </c>
    </row>
    <row r="104" spans="1:3" x14ac:dyDescent="0.25">
      <c r="A104" s="70" t="s">
        <v>373</v>
      </c>
      <c r="B104" s="43" t="s">
        <v>476</v>
      </c>
      <c r="C104" s="44" t="s">
        <v>165</v>
      </c>
    </row>
    <row r="105" spans="1:3" x14ac:dyDescent="0.25">
      <c r="A105" s="70" t="s">
        <v>374</v>
      </c>
      <c r="B105" s="43" t="s">
        <v>477</v>
      </c>
      <c r="C105" s="44" t="s">
        <v>170</v>
      </c>
    </row>
    <row r="106" spans="1:3" x14ac:dyDescent="0.25">
      <c r="A106" s="70" t="s">
        <v>375</v>
      </c>
      <c r="B106" s="43" t="s">
        <v>478</v>
      </c>
      <c r="C106" s="44" t="s">
        <v>175</v>
      </c>
    </row>
    <row r="107" spans="1:3" x14ac:dyDescent="0.25">
      <c r="A107" s="70" t="s">
        <v>376</v>
      </c>
      <c r="B107" s="43" t="s">
        <v>479</v>
      </c>
      <c r="C107" s="44" t="s">
        <v>180</v>
      </c>
    </row>
    <row r="108" spans="1:3" x14ac:dyDescent="0.25">
      <c r="A108" s="70" t="s">
        <v>377</v>
      </c>
      <c r="B108" s="43" t="s">
        <v>480</v>
      </c>
      <c r="C108" s="44" t="s">
        <v>185</v>
      </c>
    </row>
    <row r="109" spans="1:3" x14ac:dyDescent="0.25">
      <c r="A109" s="70" t="s">
        <v>378</v>
      </c>
      <c r="B109" s="43" t="s">
        <v>481</v>
      </c>
      <c r="C109" s="44" t="s">
        <v>190</v>
      </c>
    </row>
    <row r="110" spans="1:3" x14ac:dyDescent="0.25">
      <c r="A110" s="70" t="s">
        <v>379</v>
      </c>
      <c r="B110" s="43" t="s">
        <v>482</v>
      </c>
      <c r="C110" s="44" t="s">
        <v>195</v>
      </c>
    </row>
    <row r="111" spans="1:3" x14ac:dyDescent="0.25">
      <c r="A111" s="70" t="s">
        <v>380</v>
      </c>
      <c r="B111" s="43" t="s">
        <v>483</v>
      </c>
      <c r="C111" s="44" t="s">
        <v>200</v>
      </c>
    </row>
    <row r="112" spans="1:3" x14ac:dyDescent="0.25">
      <c r="A112" s="70" t="s">
        <v>381</v>
      </c>
      <c r="B112" s="43" t="s">
        <v>484</v>
      </c>
      <c r="C112" s="44" t="s">
        <v>205</v>
      </c>
    </row>
    <row r="113" spans="1:3" x14ac:dyDescent="0.25">
      <c r="A113" s="70" t="s">
        <v>212</v>
      </c>
      <c r="B113" s="43" t="s">
        <v>212</v>
      </c>
      <c r="C113" s="44" t="s">
        <v>213</v>
      </c>
    </row>
    <row r="114" spans="1:3" x14ac:dyDescent="0.25">
      <c r="A114" s="70" t="s">
        <v>382</v>
      </c>
      <c r="B114" s="43" t="s">
        <v>485</v>
      </c>
      <c r="C114" s="44" t="s">
        <v>108</v>
      </c>
    </row>
    <row r="115" spans="1:3" x14ac:dyDescent="0.25">
      <c r="A115" s="70" t="s">
        <v>383</v>
      </c>
      <c r="B115" s="43" t="s">
        <v>486</v>
      </c>
      <c r="C115" s="44" t="s">
        <v>116</v>
      </c>
    </row>
    <row r="116" spans="1:3" x14ac:dyDescent="0.25">
      <c r="A116" s="70" t="s">
        <v>384</v>
      </c>
      <c r="B116" s="43" t="s">
        <v>487</v>
      </c>
      <c r="C116" s="44" t="s">
        <v>121</v>
      </c>
    </row>
    <row r="117" spans="1:3" x14ac:dyDescent="0.25">
      <c r="A117" s="70" t="s">
        <v>385</v>
      </c>
      <c r="B117" s="43" t="s">
        <v>488</v>
      </c>
      <c r="C117" s="44" t="s">
        <v>126</v>
      </c>
    </row>
    <row r="118" spans="1:3" x14ac:dyDescent="0.25">
      <c r="A118" s="70" t="s">
        <v>386</v>
      </c>
      <c r="B118" s="43" t="s">
        <v>489</v>
      </c>
      <c r="C118" s="44" t="s">
        <v>131</v>
      </c>
    </row>
    <row r="119" spans="1:3" x14ac:dyDescent="0.25">
      <c r="A119" s="70" t="s">
        <v>387</v>
      </c>
      <c r="B119" s="43" t="s">
        <v>490</v>
      </c>
      <c r="C119" s="44" t="s">
        <v>136</v>
      </c>
    </row>
    <row r="120" spans="1:3" x14ac:dyDescent="0.25">
      <c r="A120" s="70" t="s">
        <v>388</v>
      </c>
      <c r="B120" s="43" t="s">
        <v>491</v>
      </c>
      <c r="C120" s="44" t="s">
        <v>141</v>
      </c>
    </row>
    <row r="121" spans="1:3" x14ac:dyDescent="0.25">
      <c r="A121" s="70" t="s">
        <v>389</v>
      </c>
      <c r="B121" s="43" t="s">
        <v>492</v>
      </c>
      <c r="C121" s="44" t="s">
        <v>146</v>
      </c>
    </row>
    <row r="122" spans="1:3" x14ac:dyDescent="0.25">
      <c r="A122" s="70" t="s">
        <v>390</v>
      </c>
      <c r="B122" s="43" t="s">
        <v>493</v>
      </c>
      <c r="C122" s="44" t="s">
        <v>151</v>
      </c>
    </row>
    <row r="123" spans="1:3" x14ac:dyDescent="0.25">
      <c r="A123" s="70" t="s">
        <v>391</v>
      </c>
      <c r="B123" s="43" t="s">
        <v>494</v>
      </c>
      <c r="C123" s="44" t="s">
        <v>156</v>
      </c>
    </row>
    <row r="124" spans="1:3" x14ac:dyDescent="0.25">
      <c r="A124" s="70" t="s">
        <v>392</v>
      </c>
      <c r="B124" s="43" t="s">
        <v>495</v>
      </c>
      <c r="C124" s="44" t="s">
        <v>161</v>
      </c>
    </row>
    <row r="125" spans="1:3" x14ac:dyDescent="0.25">
      <c r="A125" s="70" t="s">
        <v>393</v>
      </c>
      <c r="B125" s="43" t="s">
        <v>496</v>
      </c>
      <c r="C125" s="44" t="s">
        <v>166</v>
      </c>
    </row>
    <row r="126" spans="1:3" x14ac:dyDescent="0.25">
      <c r="A126" s="70" t="s">
        <v>394</v>
      </c>
      <c r="B126" s="43" t="s">
        <v>497</v>
      </c>
      <c r="C126" s="44" t="s">
        <v>171</v>
      </c>
    </row>
    <row r="127" spans="1:3" x14ac:dyDescent="0.25">
      <c r="A127" s="70" t="s">
        <v>395</v>
      </c>
      <c r="B127" s="43" t="s">
        <v>498</v>
      </c>
      <c r="C127" s="44" t="s">
        <v>176</v>
      </c>
    </row>
    <row r="128" spans="1:3" x14ac:dyDescent="0.25">
      <c r="A128" s="70" t="s">
        <v>396</v>
      </c>
      <c r="B128" s="43" t="s">
        <v>499</v>
      </c>
      <c r="C128" s="44" t="s">
        <v>181</v>
      </c>
    </row>
    <row r="129" spans="1:3" x14ac:dyDescent="0.25">
      <c r="A129" s="70" t="s">
        <v>397</v>
      </c>
      <c r="B129" s="43" t="s">
        <v>500</v>
      </c>
      <c r="C129" s="44" t="s">
        <v>186</v>
      </c>
    </row>
    <row r="130" spans="1:3" x14ac:dyDescent="0.25">
      <c r="A130" s="70" t="s">
        <v>398</v>
      </c>
      <c r="B130" s="43" t="s">
        <v>501</v>
      </c>
      <c r="C130" s="44" t="s">
        <v>191</v>
      </c>
    </row>
    <row r="131" spans="1:3" x14ac:dyDescent="0.25">
      <c r="A131" s="70" t="s">
        <v>399</v>
      </c>
      <c r="B131" s="43" t="s">
        <v>502</v>
      </c>
      <c r="C131" s="44" t="s">
        <v>196</v>
      </c>
    </row>
    <row r="132" spans="1:3" x14ac:dyDescent="0.25">
      <c r="A132" s="70" t="s">
        <v>400</v>
      </c>
      <c r="B132" s="43" t="s">
        <v>503</v>
      </c>
      <c r="C132" s="44" t="s">
        <v>201</v>
      </c>
    </row>
    <row r="133" spans="1:3" x14ac:dyDescent="0.25">
      <c r="A133" s="70" t="s">
        <v>401</v>
      </c>
      <c r="B133" s="43" t="s">
        <v>504</v>
      </c>
      <c r="C133" s="44" t="s">
        <v>206</v>
      </c>
    </row>
    <row r="134" spans="1:3" x14ac:dyDescent="0.25">
      <c r="A134" s="70" t="s">
        <v>402</v>
      </c>
      <c r="B134" s="43" t="s">
        <v>505</v>
      </c>
      <c r="C134" s="44" t="s">
        <v>109</v>
      </c>
    </row>
    <row r="135" spans="1:3" x14ac:dyDescent="0.25">
      <c r="A135" s="70" t="s">
        <v>403</v>
      </c>
      <c r="B135" s="43" t="s">
        <v>506</v>
      </c>
      <c r="C135" s="44" t="s">
        <v>117</v>
      </c>
    </row>
    <row r="136" spans="1:3" x14ac:dyDescent="0.25">
      <c r="A136" s="70" t="s">
        <v>404</v>
      </c>
      <c r="B136" s="43" t="s">
        <v>507</v>
      </c>
      <c r="C136" s="44" t="s">
        <v>122</v>
      </c>
    </row>
    <row r="137" spans="1:3" x14ac:dyDescent="0.25">
      <c r="A137" s="70" t="s">
        <v>405</v>
      </c>
      <c r="B137" s="43" t="s">
        <v>508</v>
      </c>
      <c r="C137" s="44" t="s">
        <v>127</v>
      </c>
    </row>
    <row r="138" spans="1:3" x14ac:dyDescent="0.25">
      <c r="A138" s="70" t="s">
        <v>406</v>
      </c>
      <c r="B138" s="43" t="s">
        <v>509</v>
      </c>
      <c r="C138" s="44" t="s">
        <v>132</v>
      </c>
    </row>
    <row r="139" spans="1:3" x14ac:dyDescent="0.25">
      <c r="A139" s="70" t="s">
        <v>407</v>
      </c>
      <c r="B139" s="43" t="s">
        <v>510</v>
      </c>
      <c r="C139" s="44" t="s">
        <v>137</v>
      </c>
    </row>
    <row r="140" spans="1:3" x14ac:dyDescent="0.25">
      <c r="A140" s="70" t="s">
        <v>408</v>
      </c>
      <c r="B140" s="43" t="s">
        <v>511</v>
      </c>
      <c r="C140" s="44" t="s">
        <v>142</v>
      </c>
    </row>
    <row r="141" spans="1:3" x14ac:dyDescent="0.25">
      <c r="A141" s="70" t="s">
        <v>409</v>
      </c>
      <c r="B141" s="43" t="s">
        <v>512</v>
      </c>
      <c r="C141" s="44" t="s">
        <v>147</v>
      </c>
    </row>
    <row r="142" spans="1:3" x14ac:dyDescent="0.25">
      <c r="A142" s="70" t="s">
        <v>410</v>
      </c>
      <c r="B142" s="43" t="s">
        <v>513</v>
      </c>
      <c r="C142" s="44" t="s">
        <v>152</v>
      </c>
    </row>
    <row r="143" spans="1:3" x14ac:dyDescent="0.25">
      <c r="A143" s="70" t="s">
        <v>411</v>
      </c>
      <c r="B143" s="43" t="s">
        <v>514</v>
      </c>
      <c r="C143" s="44" t="s">
        <v>157</v>
      </c>
    </row>
    <row r="144" spans="1:3" x14ac:dyDescent="0.25">
      <c r="A144" s="70" t="s">
        <v>412</v>
      </c>
      <c r="B144" s="43" t="s">
        <v>515</v>
      </c>
      <c r="C144" s="44" t="s">
        <v>162</v>
      </c>
    </row>
    <row r="145" spans="1:3" x14ac:dyDescent="0.25">
      <c r="A145" s="70" t="s">
        <v>413</v>
      </c>
      <c r="B145" s="43" t="s">
        <v>516</v>
      </c>
      <c r="C145" s="44" t="s">
        <v>167</v>
      </c>
    </row>
    <row r="146" spans="1:3" x14ac:dyDescent="0.25">
      <c r="A146" s="70" t="s">
        <v>414</v>
      </c>
      <c r="B146" s="43" t="s">
        <v>517</v>
      </c>
      <c r="C146" s="44" t="s">
        <v>172</v>
      </c>
    </row>
    <row r="147" spans="1:3" x14ac:dyDescent="0.25">
      <c r="A147" s="70" t="s">
        <v>415</v>
      </c>
      <c r="B147" s="43" t="s">
        <v>518</v>
      </c>
      <c r="C147" s="44" t="s">
        <v>177</v>
      </c>
    </row>
    <row r="148" spans="1:3" x14ac:dyDescent="0.25">
      <c r="A148" s="70" t="s">
        <v>416</v>
      </c>
      <c r="B148" s="43" t="s">
        <v>519</v>
      </c>
      <c r="C148" s="44" t="s">
        <v>182</v>
      </c>
    </row>
    <row r="149" spans="1:3" x14ac:dyDescent="0.25">
      <c r="A149" s="70" t="s">
        <v>417</v>
      </c>
      <c r="B149" s="43" t="s">
        <v>520</v>
      </c>
      <c r="C149" s="44" t="s">
        <v>187</v>
      </c>
    </row>
    <row r="150" spans="1:3" x14ac:dyDescent="0.25">
      <c r="A150" s="70" t="s">
        <v>418</v>
      </c>
      <c r="B150" s="43" t="s">
        <v>521</v>
      </c>
      <c r="C150" s="44" t="s">
        <v>192</v>
      </c>
    </row>
    <row r="151" spans="1:3" x14ac:dyDescent="0.25">
      <c r="A151" s="70" t="s">
        <v>419</v>
      </c>
      <c r="B151" s="43" t="s">
        <v>522</v>
      </c>
      <c r="C151" s="44" t="s">
        <v>197</v>
      </c>
    </row>
    <row r="152" spans="1:3" x14ac:dyDescent="0.25">
      <c r="A152" s="70" t="s">
        <v>420</v>
      </c>
      <c r="B152" s="43" t="s">
        <v>523</v>
      </c>
      <c r="C152" s="44" t="s">
        <v>202</v>
      </c>
    </row>
    <row r="153" spans="1:3" x14ac:dyDescent="0.25">
      <c r="A153" s="70" t="s">
        <v>421</v>
      </c>
      <c r="B153" s="43" t="s">
        <v>524</v>
      </c>
      <c r="C153" s="44" t="s">
        <v>207</v>
      </c>
    </row>
    <row r="154" spans="1:3" x14ac:dyDescent="0.25">
      <c r="A154" s="70" t="s">
        <v>422</v>
      </c>
      <c r="B154" s="43" t="s">
        <v>525</v>
      </c>
      <c r="C154" s="44" t="s">
        <v>110</v>
      </c>
    </row>
    <row r="155" spans="1:3" x14ac:dyDescent="0.25">
      <c r="A155" s="70" t="s">
        <v>423</v>
      </c>
      <c r="B155" s="43" t="s">
        <v>526</v>
      </c>
      <c r="C155" s="44" t="s">
        <v>118</v>
      </c>
    </row>
    <row r="156" spans="1:3" x14ac:dyDescent="0.25">
      <c r="A156" s="70" t="s">
        <v>424</v>
      </c>
      <c r="B156" s="43" t="s">
        <v>527</v>
      </c>
      <c r="C156" s="44" t="s">
        <v>123</v>
      </c>
    </row>
    <row r="157" spans="1:3" x14ac:dyDescent="0.25">
      <c r="A157" s="70" t="s">
        <v>425</v>
      </c>
      <c r="B157" s="43" t="s">
        <v>528</v>
      </c>
      <c r="C157" s="44" t="s">
        <v>128</v>
      </c>
    </row>
    <row r="158" spans="1:3" x14ac:dyDescent="0.25">
      <c r="A158" s="70" t="s">
        <v>426</v>
      </c>
      <c r="B158" s="43" t="s">
        <v>529</v>
      </c>
      <c r="C158" s="44" t="s">
        <v>133</v>
      </c>
    </row>
    <row r="159" spans="1:3" x14ac:dyDescent="0.25">
      <c r="A159" s="70" t="s">
        <v>427</v>
      </c>
      <c r="B159" s="43" t="s">
        <v>530</v>
      </c>
      <c r="C159" s="44" t="s">
        <v>138</v>
      </c>
    </row>
    <row r="160" spans="1:3" x14ac:dyDescent="0.25">
      <c r="A160" s="70" t="s">
        <v>428</v>
      </c>
      <c r="B160" s="43" t="s">
        <v>531</v>
      </c>
      <c r="C160" s="44" t="s">
        <v>143</v>
      </c>
    </row>
    <row r="161" spans="1:3" x14ac:dyDescent="0.25">
      <c r="A161" s="70" t="s">
        <v>429</v>
      </c>
      <c r="B161" s="43" t="s">
        <v>532</v>
      </c>
      <c r="C161" s="44" t="s">
        <v>148</v>
      </c>
    </row>
    <row r="162" spans="1:3" x14ac:dyDescent="0.25">
      <c r="A162" s="70" t="s">
        <v>430</v>
      </c>
      <c r="B162" s="43" t="s">
        <v>533</v>
      </c>
      <c r="C162" s="44" t="s">
        <v>153</v>
      </c>
    </row>
    <row r="163" spans="1:3" x14ac:dyDescent="0.25">
      <c r="A163" s="70" t="s">
        <v>431</v>
      </c>
      <c r="B163" s="43" t="s">
        <v>534</v>
      </c>
      <c r="C163" s="44" t="s">
        <v>158</v>
      </c>
    </row>
    <row r="164" spans="1:3" x14ac:dyDescent="0.25">
      <c r="A164" s="70" t="s">
        <v>432</v>
      </c>
      <c r="B164" s="43" t="s">
        <v>535</v>
      </c>
      <c r="C164" s="44" t="s">
        <v>163</v>
      </c>
    </row>
    <row r="165" spans="1:3" x14ac:dyDescent="0.25">
      <c r="A165" s="70" t="s">
        <v>433</v>
      </c>
      <c r="B165" s="43" t="s">
        <v>536</v>
      </c>
      <c r="C165" s="44" t="s">
        <v>168</v>
      </c>
    </row>
    <row r="166" spans="1:3" x14ac:dyDescent="0.25">
      <c r="A166" s="70" t="s">
        <v>434</v>
      </c>
      <c r="B166" s="43" t="s">
        <v>537</v>
      </c>
      <c r="C166" s="44" t="s">
        <v>173</v>
      </c>
    </row>
    <row r="167" spans="1:3" x14ac:dyDescent="0.25">
      <c r="A167" s="70" t="s">
        <v>435</v>
      </c>
      <c r="B167" s="43" t="s">
        <v>538</v>
      </c>
      <c r="C167" s="44" t="s">
        <v>178</v>
      </c>
    </row>
    <row r="168" spans="1:3" x14ac:dyDescent="0.25">
      <c r="A168" s="70" t="s">
        <v>436</v>
      </c>
      <c r="B168" s="43" t="s">
        <v>539</v>
      </c>
      <c r="C168" s="44" t="s">
        <v>183</v>
      </c>
    </row>
    <row r="169" spans="1:3" x14ac:dyDescent="0.25">
      <c r="A169" s="70" t="s">
        <v>437</v>
      </c>
      <c r="B169" s="43" t="s">
        <v>540</v>
      </c>
      <c r="C169" s="44" t="s">
        <v>188</v>
      </c>
    </row>
    <row r="170" spans="1:3" x14ac:dyDescent="0.25">
      <c r="A170" s="70" t="s">
        <v>438</v>
      </c>
      <c r="B170" s="43" t="s">
        <v>541</v>
      </c>
      <c r="C170" s="44" t="s">
        <v>193</v>
      </c>
    </row>
    <row r="171" spans="1:3" x14ac:dyDescent="0.25">
      <c r="A171" s="70" t="s">
        <v>439</v>
      </c>
      <c r="B171" s="43" t="s">
        <v>542</v>
      </c>
      <c r="C171" s="44" t="s">
        <v>198</v>
      </c>
    </row>
    <row r="172" spans="1:3" x14ac:dyDescent="0.25">
      <c r="A172" s="70" t="s">
        <v>440</v>
      </c>
      <c r="B172" s="43" t="s">
        <v>543</v>
      </c>
      <c r="C172" s="44" t="s">
        <v>203</v>
      </c>
    </row>
    <row r="173" spans="1:3" x14ac:dyDescent="0.25">
      <c r="A173" s="70" t="s">
        <v>441</v>
      </c>
      <c r="B173" s="43" t="s">
        <v>544</v>
      </c>
      <c r="C173" s="44" t="s">
        <v>208</v>
      </c>
    </row>
    <row r="174" spans="1:3" x14ac:dyDescent="0.25">
      <c r="A174" s="70" t="s">
        <v>442</v>
      </c>
      <c r="B174" s="43" t="s">
        <v>545</v>
      </c>
      <c r="C174" s="44" t="s">
        <v>111</v>
      </c>
    </row>
    <row r="175" spans="1:3" x14ac:dyDescent="0.25">
      <c r="A175" s="70" t="s">
        <v>443</v>
      </c>
      <c r="B175" s="43" t="s">
        <v>546</v>
      </c>
      <c r="C175" s="44" t="s">
        <v>119</v>
      </c>
    </row>
    <row r="176" spans="1:3" x14ac:dyDescent="0.25">
      <c r="A176" s="70" t="s">
        <v>444</v>
      </c>
      <c r="B176" s="43" t="s">
        <v>547</v>
      </c>
      <c r="C176" s="44" t="s">
        <v>124</v>
      </c>
    </row>
    <row r="177" spans="1:3" x14ac:dyDescent="0.25">
      <c r="A177" s="70" t="s">
        <v>445</v>
      </c>
      <c r="B177" s="43" t="s">
        <v>548</v>
      </c>
      <c r="C177" s="44" t="s">
        <v>129</v>
      </c>
    </row>
    <row r="178" spans="1:3" x14ac:dyDescent="0.25">
      <c r="A178" s="70" t="s">
        <v>446</v>
      </c>
      <c r="B178" s="43" t="s">
        <v>549</v>
      </c>
      <c r="C178" s="44" t="s">
        <v>134</v>
      </c>
    </row>
    <row r="179" spans="1:3" x14ac:dyDescent="0.25">
      <c r="A179" s="70" t="s">
        <v>447</v>
      </c>
      <c r="B179" s="43" t="s">
        <v>550</v>
      </c>
      <c r="C179" s="44" t="s">
        <v>139</v>
      </c>
    </row>
    <row r="180" spans="1:3" x14ac:dyDescent="0.25">
      <c r="A180" s="70" t="s">
        <v>448</v>
      </c>
      <c r="B180" s="43" t="s">
        <v>551</v>
      </c>
      <c r="C180" s="44" t="s">
        <v>144</v>
      </c>
    </row>
    <row r="181" spans="1:3" x14ac:dyDescent="0.25">
      <c r="A181" s="70" t="s">
        <v>449</v>
      </c>
      <c r="B181" s="43" t="s">
        <v>552</v>
      </c>
      <c r="C181" s="44" t="s">
        <v>149</v>
      </c>
    </row>
    <row r="182" spans="1:3" x14ac:dyDescent="0.25">
      <c r="A182" s="70" t="s">
        <v>450</v>
      </c>
      <c r="B182" s="43" t="s">
        <v>553</v>
      </c>
      <c r="C182" s="44" t="s">
        <v>154</v>
      </c>
    </row>
    <row r="183" spans="1:3" x14ac:dyDescent="0.25">
      <c r="A183" s="70" t="s">
        <v>451</v>
      </c>
      <c r="B183" s="43" t="s">
        <v>554</v>
      </c>
      <c r="C183" s="44" t="s">
        <v>159</v>
      </c>
    </row>
    <row r="184" spans="1:3" x14ac:dyDescent="0.25">
      <c r="A184" s="70" t="s">
        <v>452</v>
      </c>
      <c r="B184" s="43" t="s">
        <v>555</v>
      </c>
      <c r="C184" s="44" t="s">
        <v>164</v>
      </c>
    </row>
    <row r="185" spans="1:3" x14ac:dyDescent="0.25">
      <c r="A185" s="70" t="s">
        <v>453</v>
      </c>
      <c r="B185" s="43" t="s">
        <v>556</v>
      </c>
      <c r="C185" s="44" t="s">
        <v>169</v>
      </c>
    </row>
    <row r="186" spans="1:3" x14ac:dyDescent="0.25">
      <c r="A186" s="70" t="s">
        <v>454</v>
      </c>
      <c r="B186" s="43" t="s">
        <v>557</v>
      </c>
      <c r="C186" s="44" t="s">
        <v>174</v>
      </c>
    </row>
    <row r="187" spans="1:3" x14ac:dyDescent="0.25">
      <c r="A187" s="70" t="s">
        <v>455</v>
      </c>
      <c r="B187" s="43" t="s">
        <v>558</v>
      </c>
      <c r="C187" s="44" t="s">
        <v>179</v>
      </c>
    </row>
    <row r="188" spans="1:3" x14ac:dyDescent="0.25">
      <c r="A188" s="70" t="s">
        <v>456</v>
      </c>
      <c r="B188" s="43" t="s">
        <v>559</v>
      </c>
      <c r="C188" s="44" t="s">
        <v>184</v>
      </c>
    </row>
    <row r="189" spans="1:3" x14ac:dyDescent="0.25">
      <c r="A189" s="70" t="s">
        <v>457</v>
      </c>
      <c r="B189" s="43" t="s">
        <v>560</v>
      </c>
      <c r="C189" s="44" t="s">
        <v>189</v>
      </c>
    </row>
    <row r="190" spans="1:3" x14ac:dyDescent="0.25">
      <c r="A190" s="70" t="s">
        <v>458</v>
      </c>
      <c r="B190" s="43" t="s">
        <v>561</v>
      </c>
      <c r="C190" s="44" t="s">
        <v>194</v>
      </c>
    </row>
    <row r="191" spans="1:3" x14ac:dyDescent="0.25">
      <c r="A191" s="70" t="s">
        <v>459</v>
      </c>
      <c r="B191" s="43" t="s">
        <v>562</v>
      </c>
      <c r="C191" s="44" t="s">
        <v>199</v>
      </c>
    </row>
    <row r="192" spans="1:3" x14ac:dyDescent="0.25">
      <c r="A192" s="70" t="s">
        <v>460</v>
      </c>
      <c r="B192" s="43" t="s">
        <v>563</v>
      </c>
      <c r="C192" s="44" t="s">
        <v>204</v>
      </c>
    </row>
    <row r="193" spans="1:3" x14ac:dyDescent="0.25">
      <c r="A193" s="70" t="s">
        <v>461</v>
      </c>
      <c r="B193" s="43" t="s">
        <v>564</v>
      </c>
      <c r="C193" s="44" t="s">
        <v>209</v>
      </c>
    </row>
  </sheetData>
  <sheetProtection selectLockedCells="1" selectUnlockedCell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92"/>
  <sheetViews>
    <sheetView topLeftCell="A155" workbookViewId="0">
      <selection activeCell="L158" sqref="L158"/>
    </sheetView>
  </sheetViews>
  <sheetFormatPr defaultRowHeight="15" x14ac:dyDescent="0.25"/>
  <cols>
    <col min="1" max="1" width="10.5703125" bestFit="1" customWidth="1"/>
    <col min="2" max="2" width="23.42578125" bestFit="1" customWidth="1"/>
  </cols>
  <sheetData>
    <row r="1" spans="1:13" x14ac:dyDescent="0.25">
      <c r="A1" t="s">
        <v>50</v>
      </c>
      <c r="B1" t="str">
        <f>+'Таблица за допустими инвестиции'!E4</f>
        <v>НЕ</v>
      </c>
    </row>
    <row r="2" spans="1:13" x14ac:dyDescent="0.25">
      <c r="A2" t="s">
        <v>580</v>
      </c>
      <c r="B2" s="56" t="str">
        <f>IF('Таблица за допустими инвестиции'!B9="","-",SUBSTITUTE(SUBSTITUTE('Таблица за допустими инвестиции'!B9,";",","),"&amp;","И"))</f>
        <v>-</v>
      </c>
      <c r="C2" s="56" t="str">
        <f>IF('Таблица за допустими инвестиции'!C9="","-",VLOOKUP('Таблица за допустими инвестиции'!$C9,'Таблица за допустими инвестиции'!$B$109:$C$119,2,FALSE))</f>
        <v>-</v>
      </c>
      <c r="D2" s="56" t="str">
        <f>IF('Таблица за допустими инвестиции'!D9="","-",SUBSTITUTE(SUBSTITUTE('Таблица за допустими инвестиции'!D9,";",","),"&amp;","И"))</f>
        <v>-</v>
      </c>
      <c r="E2" s="56" t="str">
        <f>IF('Таблица за допустими инвестиции'!E9="","-",SUBSTITUTE('Таблица за допустими инвестиции'!E9,";",","))</f>
        <v>-</v>
      </c>
      <c r="F2" s="56" t="str">
        <f>IF('Таблица за допустими инвестиции'!F9="","-",VLOOKUP('Таблица за допустими инвестиции'!$F9,'Таблица за допустими инвестиции'!$B$124:$C$131,2,FALSE))</f>
        <v>-</v>
      </c>
      <c r="G2" s="56" t="str">
        <f>IF('Таблица за допустими инвестиции'!G9="","-",SUBSTITUTE('Таблица за допустими инвестиции'!G9,";",","))</f>
        <v>-</v>
      </c>
      <c r="H2" s="56" t="str">
        <f>IF('Таблица за допустими инвестиции'!H9="","-",SUBSTITUTE('Таблица за допустими инвестиции'!H9,";",","))</f>
        <v>-</v>
      </c>
      <c r="I2" s="56" t="str">
        <f>IF('Таблица за допустими инвестиции'!I9="","-",SUBSTITUTE('Таблица за допустими инвестиции'!I9,";",","))</f>
        <v>-</v>
      </c>
      <c r="J2" s="56" t="str">
        <f>IF('Таблица за допустими инвестиции'!J9="","-",'Таблица за допустими инвестиции'!J9)</f>
        <v>-</v>
      </c>
      <c r="K2" s="56" t="str">
        <f>IF('Таблица за допустими инвестиции'!K9="","-",'Таблица за допустими инвестиции'!K9)</f>
        <v>-</v>
      </c>
      <c r="L2" s="56" t="str">
        <f>IF('Таблица за допустими инвестиции'!L9="","-",IF(T('Таблица за допустими инвестиции'!L9)="",'Таблица за допустими инвестиции'!L9,VLOOKUP('Таблица за допустими инвестиции'!L9,масиви!$A$57:$C$193,3,FALSE)))</f>
        <v>-</v>
      </c>
      <c r="M2" t="str">
        <f>+T('Таблица за допустими инвестиции'!L9)</f>
        <v/>
      </c>
    </row>
    <row r="3" spans="1:13" x14ac:dyDescent="0.25">
      <c r="A3" t="s">
        <v>580</v>
      </c>
      <c r="B3" s="56" t="str">
        <f>IF('Таблица за допустими инвестиции'!B10="","-",SUBSTITUTE(SUBSTITUTE('Таблица за допустими инвестиции'!B10,";",","),"&amp;","И"))</f>
        <v>-</v>
      </c>
      <c r="C3" s="56" t="str">
        <f>IF('Таблица за допустими инвестиции'!C10="","-",VLOOKUP('Таблица за допустими инвестиции'!$C10,'Таблица за допустими инвестиции'!$B$109:$C$119,2,FALSE))</f>
        <v>-</v>
      </c>
      <c r="D3" s="56" t="str">
        <f>IF('Таблица за допустими инвестиции'!D10="","-",SUBSTITUTE(SUBSTITUTE('Таблица за допустими инвестиции'!D10,";",","),"&amp;","И"))</f>
        <v>-</v>
      </c>
      <c r="E3" s="56" t="str">
        <f>IF('Таблица за допустими инвестиции'!E10="","-",SUBSTITUTE('Таблица за допустими инвестиции'!E10,";",","))</f>
        <v>-</v>
      </c>
      <c r="F3" s="56" t="str">
        <f>IF('Таблица за допустими инвестиции'!F10="","-",VLOOKUP('Таблица за допустими инвестиции'!$F10,'Таблица за допустими инвестиции'!$B$124:$C$131,2,FALSE))</f>
        <v>-</v>
      </c>
      <c r="G3" s="56" t="str">
        <f>IF('Таблица за допустими инвестиции'!G10="","-",SUBSTITUTE('Таблица за допустими инвестиции'!G10,";",","))</f>
        <v>-</v>
      </c>
      <c r="H3" s="56" t="str">
        <f>IF('Таблица за допустими инвестиции'!H10="","-",SUBSTITUTE('Таблица за допустими инвестиции'!H10,";",","))</f>
        <v>-</v>
      </c>
      <c r="I3" s="56" t="str">
        <f>IF('Таблица за допустими инвестиции'!I10="","-",SUBSTITUTE('Таблица за допустими инвестиции'!I10,";",","))</f>
        <v>-</v>
      </c>
      <c r="J3" s="56" t="str">
        <f>IF('Таблица за допустими инвестиции'!J10="","-",'Таблица за допустими инвестиции'!J10)</f>
        <v>-</v>
      </c>
      <c r="K3" s="56" t="str">
        <f>IF('Таблица за допустими инвестиции'!K10="","-",'Таблица за допустими инвестиции'!K10)</f>
        <v>-</v>
      </c>
      <c r="L3" s="56" t="str">
        <f>IF('Таблица за допустими инвестиции'!L10="","-",IF(T('Таблица за допустими инвестиции'!L10)="",'Таблица за допустими инвестиции'!L10,VLOOKUP('Таблица за допустими инвестиции'!L10,масиви!$A$57:$C$193,3,FALSE)))</f>
        <v>-</v>
      </c>
    </row>
    <row r="4" spans="1:13" x14ac:dyDescent="0.25">
      <c r="A4" t="s">
        <v>580</v>
      </c>
      <c r="B4" s="56" t="str">
        <f>IF('Таблица за допустими инвестиции'!B11="","-",SUBSTITUTE(SUBSTITUTE('Таблица за допустими инвестиции'!B11,";",","),"&amp;","И"))</f>
        <v>-</v>
      </c>
      <c r="C4" s="56" t="str">
        <f>IF('Таблица за допустими инвестиции'!C11="","-",VLOOKUP('Таблица за допустими инвестиции'!$C11,'Таблица за допустими инвестиции'!$B$109:$C$119,2,FALSE))</f>
        <v>-</v>
      </c>
      <c r="D4" s="56" t="str">
        <f>IF('Таблица за допустими инвестиции'!D11="","-",SUBSTITUTE(SUBSTITUTE('Таблица за допустими инвестиции'!D11,";",","),"&amp;","И"))</f>
        <v>-</v>
      </c>
      <c r="E4" s="56" t="str">
        <f>IF('Таблица за допустими инвестиции'!E11="","-",SUBSTITUTE('Таблица за допустими инвестиции'!E11,";",","))</f>
        <v>-</v>
      </c>
      <c r="F4" s="56" t="str">
        <f>IF('Таблица за допустими инвестиции'!F11="","-",VLOOKUP('Таблица за допустими инвестиции'!$F11,'Таблица за допустими инвестиции'!$B$124:$C$131,2,FALSE))</f>
        <v>-</v>
      </c>
      <c r="G4" s="56" t="str">
        <f>IF('Таблица за допустими инвестиции'!G11="","-",SUBSTITUTE('Таблица за допустими инвестиции'!G11,";",","))</f>
        <v>-</v>
      </c>
      <c r="H4" s="56" t="str">
        <f>IF('Таблица за допустими инвестиции'!H11="","-",SUBSTITUTE('Таблица за допустими инвестиции'!H11,";",","))</f>
        <v>-</v>
      </c>
      <c r="I4" s="56" t="str">
        <f>IF('Таблица за допустими инвестиции'!I11="","-",SUBSTITUTE('Таблица за допустими инвестиции'!I11,";",","))</f>
        <v>-</v>
      </c>
      <c r="J4" s="56" t="str">
        <f>IF('Таблица за допустими инвестиции'!J11="","-",'Таблица за допустими инвестиции'!J11)</f>
        <v>-</v>
      </c>
      <c r="K4" s="56" t="str">
        <f>IF('Таблица за допустими инвестиции'!K11="","-",'Таблица за допустими инвестиции'!K11)</f>
        <v>-</v>
      </c>
      <c r="L4" s="56" t="str">
        <f>IF('Таблица за допустими инвестиции'!L11="","-",IF(T('Таблица за допустими инвестиции'!L11)="",'Таблица за допустими инвестиции'!L11,VLOOKUP('Таблица за допустими инвестиции'!L11,масиви!$A$57:$C$193,3,FALSE)))</f>
        <v>-</v>
      </c>
    </row>
    <row r="5" spans="1:13" x14ac:dyDescent="0.25">
      <c r="A5" t="s">
        <v>580</v>
      </c>
      <c r="B5" s="56" t="str">
        <f>IF('Таблица за допустими инвестиции'!B12="","-",SUBSTITUTE(SUBSTITUTE('Таблица за допустими инвестиции'!B12,";",","),"&amp;","И"))</f>
        <v>-</v>
      </c>
      <c r="C5" s="56" t="str">
        <f>IF('Таблица за допустими инвестиции'!C12="","-",VLOOKUP('Таблица за допустими инвестиции'!$C12,'Таблица за допустими инвестиции'!$B$109:$C$119,2,FALSE))</f>
        <v>-</v>
      </c>
      <c r="D5" s="56" t="str">
        <f>IF('Таблица за допустими инвестиции'!D12="","-",SUBSTITUTE(SUBSTITUTE('Таблица за допустими инвестиции'!D12,";",","),"&amp;","И"))</f>
        <v>-</v>
      </c>
      <c r="E5" s="56" t="str">
        <f>IF('Таблица за допустими инвестиции'!E12="","-",SUBSTITUTE('Таблица за допустими инвестиции'!E12,";",","))</f>
        <v>-</v>
      </c>
      <c r="F5" s="56" t="str">
        <f>IF('Таблица за допустими инвестиции'!F12="","-",VLOOKUP('Таблица за допустими инвестиции'!$F12,'Таблица за допустими инвестиции'!$B$124:$C$131,2,FALSE))</f>
        <v>-</v>
      </c>
      <c r="G5" s="56" t="str">
        <f>IF('Таблица за допустими инвестиции'!G12="","-",SUBSTITUTE('Таблица за допустими инвестиции'!G12,";",","))</f>
        <v>-</v>
      </c>
      <c r="H5" s="56" t="str">
        <f>IF('Таблица за допустими инвестиции'!H12="","-",SUBSTITUTE('Таблица за допустими инвестиции'!H12,";",","))</f>
        <v>-</v>
      </c>
      <c r="I5" s="56" t="str">
        <f>IF('Таблица за допустими инвестиции'!I12="","-",SUBSTITUTE('Таблица за допустими инвестиции'!I12,";",","))</f>
        <v>-</v>
      </c>
      <c r="J5" s="56" t="str">
        <f>IF('Таблица за допустими инвестиции'!J12="","-",'Таблица за допустими инвестиции'!J12)</f>
        <v>-</v>
      </c>
      <c r="K5" s="56" t="str">
        <f>IF('Таблица за допустими инвестиции'!K12="","-",'Таблица за допустими инвестиции'!K12)</f>
        <v>-</v>
      </c>
      <c r="L5" s="56" t="str">
        <f>IF('Таблица за допустими инвестиции'!L12="","-",IF(T('Таблица за допустими инвестиции'!L12)="",'Таблица за допустими инвестиции'!L12,VLOOKUP('Таблица за допустими инвестиции'!L12,масиви!$A$57:$C$193,3,FALSE)))</f>
        <v>-</v>
      </c>
    </row>
    <row r="6" spans="1:13" x14ac:dyDescent="0.25">
      <c r="A6" t="s">
        <v>580</v>
      </c>
      <c r="B6" s="56" t="str">
        <f>IF('Таблица за допустими инвестиции'!B13="","-",SUBSTITUTE(SUBSTITUTE('Таблица за допустими инвестиции'!B13,";",","),"&amp;","И"))</f>
        <v>-</v>
      </c>
      <c r="C6" s="56" t="str">
        <f>IF('Таблица за допустими инвестиции'!C13="","-",VLOOKUP('Таблица за допустими инвестиции'!$C13,'Таблица за допустими инвестиции'!$B$109:$C$119,2,FALSE))</f>
        <v>-</v>
      </c>
      <c r="D6" s="56" t="str">
        <f>IF('Таблица за допустими инвестиции'!D13="","-",SUBSTITUTE(SUBSTITUTE('Таблица за допустими инвестиции'!D13,";",","),"&amp;","И"))</f>
        <v>-</v>
      </c>
      <c r="E6" s="56" t="str">
        <f>IF('Таблица за допустими инвестиции'!E13="","-",SUBSTITUTE('Таблица за допустими инвестиции'!E13,";",","))</f>
        <v>-</v>
      </c>
      <c r="F6" s="56" t="str">
        <f>IF('Таблица за допустими инвестиции'!F13="","-",VLOOKUP('Таблица за допустими инвестиции'!$F13,'Таблица за допустими инвестиции'!$B$124:$C$131,2,FALSE))</f>
        <v>-</v>
      </c>
      <c r="G6" s="56" t="str">
        <f>IF('Таблица за допустими инвестиции'!G13="","-",SUBSTITUTE('Таблица за допустими инвестиции'!G13,";",","))</f>
        <v>-</v>
      </c>
      <c r="H6" s="56" t="str">
        <f>IF('Таблица за допустими инвестиции'!H13="","-",SUBSTITUTE('Таблица за допустими инвестиции'!H13,";",","))</f>
        <v>-</v>
      </c>
      <c r="I6" s="56" t="str">
        <f>IF('Таблица за допустими инвестиции'!I13="","-",SUBSTITUTE('Таблица за допустими инвестиции'!I13,";",","))</f>
        <v>-</v>
      </c>
      <c r="J6" s="56" t="str">
        <f>IF('Таблица за допустими инвестиции'!J13="","-",'Таблица за допустими инвестиции'!J13)</f>
        <v>-</v>
      </c>
      <c r="K6" s="56" t="str">
        <f>IF('Таблица за допустими инвестиции'!K13="","-",'Таблица за допустими инвестиции'!K13)</f>
        <v>-</v>
      </c>
      <c r="L6" s="56" t="str">
        <f>IF('Таблица за допустими инвестиции'!L13="","-",IF(T('Таблица за допустими инвестиции'!L13)="",'Таблица за допустими инвестиции'!L13,VLOOKUP('Таблица за допустими инвестиции'!L13,масиви!$A$57:$C$193,3,FALSE)))</f>
        <v>-</v>
      </c>
    </row>
    <row r="7" spans="1:13" x14ac:dyDescent="0.25">
      <c r="A7" t="s">
        <v>580</v>
      </c>
      <c r="B7" s="56" t="str">
        <f>IF('Таблица за допустими инвестиции'!B14="","-",SUBSTITUTE(SUBSTITUTE('Таблица за допустими инвестиции'!B14,";",","),"&amp;","И"))</f>
        <v>-</v>
      </c>
      <c r="C7" s="56" t="str">
        <f>IF('Таблица за допустими инвестиции'!C14="","-",VLOOKUP('Таблица за допустими инвестиции'!$C14,'Таблица за допустими инвестиции'!$B$109:$C$119,2,FALSE))</f>
        <v>-</v>
      </c>
      <c r="D7" s="56" t="str">
        <f>IF('Таблица за допустими инвестиции'!D14="","-",SUBSTITUTE(SUBSTITUTE('Таблица за допустими инвестиции'!D14,";",","),"&amp;","И"))</f>
        <v>-</v>
      </c>
      <c r="E7" s="56" t="str">
        <f>IF('Таблица за допустими инвестиции'!E14="","-",SUBSTITUTE('Таблица за допустими инвестиции'!E14,";",","))</f>
        <v>-</v>
      </c>
      <c r="F7" s="56" t="str">
        <f>IF('Таблица за допустими инвестиции'!F14="","-",VLOOKUP('Таблица за допустими инвестиции'!$F14,'Таблица за допустими инвестиции'!$B$124:$C$131,2,FALSE))</f>
        <v>-</v>
      </c>
      <c r="G7" s="56" t="str">
        <f>IF('Таблица за допустими инвестиции'!G14="","-",SUBSTITUTE('Таблица за допустими инвестиции'!G14,";",","))</f>
        <v>-</v>
      </c>
      <c r="H7" s="56" t="str">
        <f>IF('Таблица за допустими инвестиции'!H14="","-",SUBSTITUTE('Таблица за допустими инвестиции'!H14,";",","))</f>
        <v>-</v>
      </c>
      <c r="I7" s="56" t="str">
        <f>IF('Таблица за допустими инвестиции'!I14="","-",SUBSTITUTE('Таблица за допустими инвестиции'!I14,";",","))</f>
        <v>-</v>
      </c>
      <c r="J7" s="56" t="str">
        <f>IF('Таблица за допустими инвестиции'!J14="","-",'Таблица за допустими инвестиции'!J14)</f>
        <v>-</v>
      </c>
      <c r="K7" s="56" t="str">
        <f>IF('Таблица за допустими инвестиции'!K14="","-",'Таблица за допустими инвестиции'!K14)</f>
        <v>-</v>
      </c>
      <c r="L7" s="56" t="str">
        <f>IF('Таблица за допустими инвестиции'!L14="","-",IF(T('Таблица за допустими инвестиции'!L14)="",'Таблица за допустими инвестиции'!L14,VLOOKUP('Таблица за допустими инвестиции'!L14,масиви!$A$57:$C$193,3,FALSE)))</f>
        <v>-</v>
      </c>
    </row>
    <row r="8" spans="1:13" x14ac:dyDescent="0.25">
      <c r="A8" t="s">
        <v>580</v>
      </c>
      <c r="B8" s="56" t="str">
        <f>IF('Таблица за допустими инвестиции'!B15="","-",SUBSTITUTE(SUBSTITUTE('Таблица за допустими инвестиции'!B15,";",","),"&amp;","И"))</f>
        <v>-</v>
      </c>
      <c r="C8" s="56" t="str">
        <f>IF('Таблица за допустими инвестиции'!C15="","-",VLOOKUP('Таблица за допустими инвестиции'!$C15,'Таблица за допустими инвестиции'!$B$109:$C$119,2,FALSE))</f>
        <v>-</v>
      </c>
      <c r="D8" s="56" t="str">
        <f>IF('Таблица за допустими инвестиции'!D15="","-",SUBSTITUTE(SUBSTITUTE('Таблица за допустими инвестиции'!D15,";",","),"&amp;","И"))</f>
        <v>-</v>
      </c>
      <c r="E8" s="56" t="str">
        <f>IF('Таблица за допустими инвестиции'!E15="","-",SUBSTITUTE('Таблица за допустими инвестиции'!E15,";",","))</f>
        <v>-</v>
      </c>
      <c r="F8" s="56" t="str">
        <f>IF('Таблица за допустими инвестиции'!F15="","-",VLOOKUP('Таблица за допустими инвестиции'!$F15,'Таблица за допустими инвестиции'!$B$124:$C$131,2,FALSE))</f>
        <v>-</v>
      </c>
      <c r="G8" s="56" t="str">
        <f>IF('Таблица за допустими инвестиции'!G15="","-",SUBSTITUTE('Таблица за допустими инвестиции'!G15,";",","))</f>
        <v>-</v>
      </c>
      <c r="H8" s="56" t="str">
        <f>IF('Таблица за допустими инвестиции'!H15="","-",SUBSTITUTE('Таблица за допустими инвестиции'!H15,";",","))</f>
        <v>-</v>
      </c>
      <c r="I8" s="56" t="str">
        <f>IF('Таблица за допустими инвестиции'!I15="","-",SUBSTITUTE('Таблица за допустими инвестиции'!I15,";",","))</f>
        <v>-</v>
      </c>
      <c r="J8" s="56" t="str">
        <f>IF('Таблица за допустими инвестиции'!J15="","-",'Таблица за допустими инвестиции'!J15)</f>
        <v>-</v>
      </c>
      <c r="K8" s="56" t="str">
        <f>IF('Таблица за допустими инвестиции'!K15="","-",'Таблица за допустими инвестиции'!K15)</f>
        <v>-</v>
      </c>
      <c r="L8" s="56" t="str">
        <f>IF('Таблица за допустими инвестиции'!L15="","-",IF(T('Таблица за допустими инвестиции'!L15)="",'Таблица за допустими инвестиции'!L15,VLOOKUP('Таблица за допустими инвестиции'!L15,масиви!$A$57:$C$193,3,FALSE)))</f>
        <v>-</v>
      </c>
    </row>
    <row r="9" spans="1:13" x14ac:dyDescent="0.25">
      <c r="A9" t="s">
        <v>580</v>
      </c>
      <c r="B9" s="56" t="str">
        <f>IF('Таблица за допустими инвестиции'!B16="","-",SUBSTITUTE(SUBSTITUTE('Таблица за допустими инвестиции'!B16,";",","),"&amp;","И"))</f>
        <v>-</v>
      </c>
      <c r="C9" s="56" t="str">
        <f>IF('Таблица за допустими инвестиции'!C16="","-",VLOOKUP('Таблица за допустими инвестиции'!$C16,'Таблица за допустими инвестиции'!$B$109:$C$119,2,FALSE))</f>
        <v>-</v>
      </c>
      <c r="D9" s="56" t="str">
        <f>IF('Таблица за допустими инвестиции'!D16="","-",SUBSTITUTE(SUBSTITUTE('Таблица за допустими инвестиции'!D16,";",","),"&amp;","И"))</f>
        <v>-</v>
      </c>
      <c r="E9" s="56" t="str">
        <f>IF('Таблица за допустими инвестиции'!E16="","-",SUBSTITUTE('Таблица за допустими инвестиции'!E16,";",","))</f>
        <v>-</v>
      </c>
      <c r="F9" s="56" t="str">
        <f>IF('Таблица за допустими инвестиции'!F16="","-",VLOOKUP('Таблица за допустими инвестиции'!$F16,'Таблица за допустими инвестиции'!$B$124:$C$131,2,FALSE))</f>
        <v>-</v>
      </c>
      <c r="G9" s="56" t="str">
        <f>IF('Таблица за допустими инвестиции'!G16="","-",SUBSTITUTE('Таблица за допустими инвестиции'!G16,";",","))</f>
        <v>-</v>
      </c>
      <c r="H9" s="56" t="str">
        <f>IF('Таблица за допустими инвестиции'!H16="","-",SUBSTITUTE('Таблица за допустими инвестиции'!H16,";",","))</f>
        <v>-</v>
      </c>
      <c r="I9" s="56" t="str">
        <f>IF('Таблица за допустими инвестиции'!I16="","-",SUBSTITUTE('Таблица за допустими инвестиции'!I16,";",","))</f>
        <v>-</v>
      </c>
      <c r="J9" s="56" t="str">
        <f>IF('Таблица за допустими инвестиции'!J16="","-",'Таблица за допустими инвестиции'!J16)</f>
        <v>-</v>
      </c>
      <c r="K9" s="56" t="str">
        <f>IF('Таблица за допустими инвестиции'!K16="","-",'Таблица за допустими инвестиции'!K16)</f>
        <v>-</v>
      </c>
      <c r="L9" s="56" t="str">
        <f>IF('Таблица за допустими инвестиции'!L16="","-",IF(T('Таблица за допустими инвестиции'!L16)="",'Таблица за допустими инвестиции'!L16,VLOOKUP('Таблица за допустими инвестиции'!L16,масиви!$A$57:$C$193,3,FALSE)))</f>
        <v>-</v>
      </c>
      <c r="M9" t="e">
        <f>+T('Таблица за допустими инвестиции'!#REF!)</f>
        <v>#REF!</v>
      </c>
    </row>
    <row r="10" spans="1:13" x14ac:dyDescent="0.25">
      <c r="A10" t="s">
        <v>580</v>
      </c>
      <c r="B10" s="56" t="str">
        <f>IF('Таблица за допустими инвестиции'!B17="","-",SUBSTITUTE(SUBSTITUTE('Таблица за допустими инвестиции'!B17,";",","),"&amp;","И"))</f>
        <v>-</v>
      </c>
      <c r="C10" s="56" t="str">
        <f>IF('Таблица за допустими инвестиции'!C17="","-",VLOOKUP('Таблица за допустими инвестиции'!$C17,'Таблица за допустими инвестиции'!$B$109:$C$119,2,FALSE))</f>
        <v>-</v>
      </c>
      <c r="D10" s="56" t="str">
        <f>IF('Таблица за допустими инвестиции'!D17="","-",SUBSTITUTE(SUBSTITUTE('Таблица за допустими инвестиции'!D17,";",","),"&amp;","И"))</f>
        <v>-</v>
      </c>
      <c r="E10" s="56" t="str">
        <f>IF('Таблица за допустими инвестиции'!E17="","-",SUBSTITUTE('Таблица за допустими инвестиции'!E17,";",","))</f>
        <v>-</v>
      </c>
      <c r="F10" s="56" t="str">
        <f>IF('Таблица за допустими инвестиции'!F17="","-",VLOOKUP('Таблица за допустими инвестиции'!$F17,'Таблица за допустими инвестиции'!$B$124:$C$131,2,FALSE))</f>
        <v>-</v>
      </c>
      <c r="G10" s="56" t="str">
        <f>IF('Таблица за допустими инвестиции'!G17="","-",SUBSTITUTE('Таблица за допустими инвестиции'!G17,";",","))</f>
        <v>-</v>
      </c>
      <c r="H10" s="56" t="str">
        <f>IF('Таблица за допустими инвестиции'!H17="","-",SUBSTITUTE('Таблица за допустими инвестиции'!H17,";",","))</f>
        <v>-</v>
      </c>
      <c r="I10" s="56" t="str">
        <f>IF('Таблица за допустими инвестиции'!I17="","-",SUBSTITUTE('Таблица за допустими инвестиции'!I17,";",","))</f>
        <v>-</v>
      </c>
      <c r="J10" s="56" t="str">
        <f>IF('Таблица за допустими инвестиции'!J17="","-",'Таблица за допустими инвестиции'!J17)</f>
        <v>-</v>
      </c>
      <c r="K10" s="56" t="str">
        <f>IF('Таблица за допустими инвестиции'!K17="","-",'Таблица за допустими инвестиции'!K17)</f>
        <v>-</v>
      </c>
      <c r="L10" s="56" t="str">
        <f>IF('Таблица за допустими инвестиции'!L17="","-",IF(T('Таблица за допустими инвестиции'!L17)="",'Таблица за допустими инвестиции'!L17,VLOOKUP('Таблица за допустими инвестиции'!L17,масиви!$A$57:$C$193,3,FALSE)))</f>
        <v>-</v>
      </c>
      <c r="M10" t="e">
        <f>+T('Таблица за допустими инвестиции'!#REF!)</f>
        <v>#REF!</v>
      </c>
    </row>
    <row r="11" spans="1:13" x14ac:dyDescent="0.25">
      <c r="A11" t="s">
        <v>580</v>
      </c>
      <c r="B11" s="56" t="str">
        <f>IF('Таблица за допустими инвестиции'!B18="","-",SUBSTITUTE(SUBSTITUTE('Таблица за допустими инвестиции'!B18,";",","),"&amp;","И"))</f>
        <v>-</v>
      </c>
      <c r="C11" s="56" t="str">
        <f>IF('Таблица за допустими инвестиции'!C18="","-",VLOOKUP('Таблица за допустими инвестиции'!$C18,'Таблица за допустими инвестиции'!$B$109:$C$119,2,FALSE))</f>
        <v>-</v>
      </c>
      <c r="D11" s="56" t="str">
        <f>IF('Таблица за допустими инвестиции'!D18="","-",SUBSTITUTE(SUBSTITUTE('Таблица за допустими инвестиции'!D18,";",","),"&amp;","И"))</f>
        <v>-</v>
      </c>
      <c r="E11" s="56" t="str">
        <f>IF('Таблица за допустими инвестиции'!E18="","-",SUBSTITUTE('Таблица за допустими инвестиции'!E18,";",","))</f>
        <v>-</v>
      </c>
      <c r="F11" s="56" t="str">
        <f>IF('Таблица за допустими инвестиции'!F18="","-",VLOOKUP('Таблица за допустими инвестиции'!$F18,'Таблица за допустими инвестиции'!$B$124:$C$131,2,FALSE))</f>
        <v>-</v>
      </c>
      <c r="G11" s="56" t="str">
        <f>IF('Таблица за допустими инвестиции'!G18="","-",SUBSTITUTE('Таблица за допустими инвестиции'!G18,";",","))</f>
        <v>-</v>
      </c>
      <c r="H11" s="56" t="str">
        <f>IF('Таблица за допустими инвестиции'!H18="","-",SUBSTITUTE('Таблица за допустими инвестиции'!H18,";",","))</f>
        <v>-</v>
      </c>
      <c r="I11" s="56" t="str">
        <f>IF('Таблица за допустими инвестиции'!I18="","-",SUBSTITUTE('Таблица за допустими инвестиции'!I18,";",","))</f>
        <v>-</v>
      </c>
      <c r="J11" s="56" t="str">
        <f>IF('Таблица за допустими инвестиции'!J18="","-",'Таблица за допустими инвестиции'!J18)</f>
        <v>-</v>
      </c>
      <c r="K11" s="56" t="str">
        <f>IF('Таблица за допустими инвестиции'!K18="","-",'Таблица за допустими инвестиции'!K18)</f>
        <v>-</v>
      </c>
      <c r="L11" s="56" t="str">
        <f>IF('Таблица за допустими инвестиции'!L18="","-",IF(T('Таблица за допустими инвестиции'!L18)="",'Таблица за допустими инвестиции'!L18,VLOOKUP('Таблица за допустими инвестиции'!L18,масиви!$A$57:$C$193,3,FALSE)))</f>
        <v>-</v>
      </c>
      <c r="M11" t="e">
        <f>+T('Таблица за допустими инвестиции'!#REF!)</f>
        <v>#REF!</v>
      </c>
    </row>
    <row r="12" spans="1:13" x14ac:dyDescent="0.25">
      <c r="A12" t="s">
        <v>580</v>
      </c>
      <c r="B12" s="56" t="str">
        <f>IF('Таблица за допустими инвестиции'!B19="","-",SUBSTITUTE(SUBSTITUTE('Таблица за допустими инвестиции'!B19,";",","),"&amp;","И"))</f>
        <v>-</v>
      </c>
      <c r="C12" s="56" t="str">
        <f>IF('Таблица за допустими инвестиции'!C19="","-",VLOOKUP('Таблица за допустими инвестиции'!$C19,'Таблица за допустими инвестиции'!$B$109:$C$119,2,FALSE))</f>
        <v>-</v>
      </c>
      <c r="D12" s="56" t="str">
        <f>IF('Таблица за допустими инвестиции'!D19="","-",SUBSTITUTE(SUBSTITUTE('Таблица за допустими инвестиции'!D19,";",","),"&amp;","И"))</f>
        <v>-</v>
      </c>
      <c r="E12" s="56" t="str">
        <f>IF('Таблица за допустими инвестиции'!E19="","-",SUBSTITUTE('Таблица за допустими инвестиции'!E19,";",","))</f>
        <v>-</v>
      </c>
      <c r="F12" s="56" t="str">
        <f>IF('Таблица за допустими инвестиции'!F19="","-",VLOOKUP('Таблица за допустими инвестиции'!$F19,'Таблица за допустими инвестиции'!$B$124:$C$131,2,FALSE))</f>
        <v>-</v>
      </c>
      <c r="G12" s="56" t="str">
        <f>IF('Таблица за допустими инвестиции'!G19="","-",SUBSTITUTE('Таблица за допустими инвестиции'!G19,";",","))</f>
        <v>-</v>
      </c>
      <c r="H12" s="56" t="str">
        <f>IF('Таблица за допустими инвестиции'!H19="","-",SUBSTITUTE('Таблица за допустими инвестиции'!H19,";",","))</f>
        <v>-</v>
      </c>
      <c r="I12" s="56" t="str">
        <f>IF('Таблица за допустими инвестиции'!I19="","-",SUBSTITUTE('Таблица за допустими инвестиции'!I19,";",","))</f>
        <v>-</v>
      </c>
      <c r="J12" s="56" t="str">
        <f>IF('Таблица за допустими инвестиции'!J19="","-",'Таблица за допустими инвестиции'!J19)</f>
        <v>-</v>
      </c>
      <c r="K12" s="56" t="str">
        <f>IF('Таблица за допустими инвестиции'!K19="","-",'Таблица за допустими инвестиции'!K19)</f>
        <v>-</v>
      </c>
      <c r="L12" s="56" t="str">
        <f>IF('Таблица за допустими инвестиции'!L19="","-",IF(T('Таблица за допустими инвестиции'!L19)="",'Таблица за допустими инвестиции'!L19,VLOOKUP('Таблица за допустими инвестиции'!L19,масиви!$A$57:$C$193,3,FALSE)))</f>
        <v>-</v>
      </c>
      <c r="M12" t="e">
        <f>+T('Таблица за допустими инвестиции'!#REF!)</f>
        <v>#REF!</v>
      </c>
    </row>
    <row r="13" spans="1:13" x14ac:dyDescent="0.25">
      <c r="A13" t="s">
        <v>580</v>
      </c>
      <c r="B13" s="56" t="str">
        <f>IF('Таблица за допустими инвестиции'!B20="","-",SUBSTITUTE(SUBSTITUTE('Таблица за допустими инвестиции'!B20,";",","),"&amp;","И"))</f>
        <v>-</v>
      </c>
      <c r="C13" s="56" t="str">
        <f>IF('Таблица за допустими инвестиции'!C20="","-",VLOOKUP('Таблица за допустими инвестиции'!$C20,'Таблица за допустими инвестиции'!$B$109:$C$119,2,FALSE))</f>
        <v>-</v>
      </c>
      <c r="D13" s="56" t="str">
        <f>IF('Таблица за допустими инвестиции'!D20="","-",SUBSTITUTE(SUBSTITUTE('Таблица за допустими инвестиции'!D20,";",","),"&amp;","И"))</f>
        <v>-</v>
      </c>
      <c r="E13" s="56" t="str">
        <f>IF('Таблица за допустими инвестиции'!E20="","-",SUBSTITUTE('Таблица за допустими инвестиции'!E20,";",","))</f>
        <v>-</v>
      </c>
      <c r="F13" s="56" t="str">
        <f>IF('Таблица за допустими инвестиции'!F20="","-",VLOOKUP('Таблица за допустими инвестиции'!$F20,'Таблица за допустими инвестиции'!$B$124:$C$131,2,FALSE))</f>
        <v>-</v>
      </c>
      <c r="G13" s="56" t="str">
        <f>IF('Таблица за допустими инвестиции'!G20="","-",SUBSTITUTE('Таблица за допустими инвестиции'!G20,";",","))</f>
        <v>-</v>
      </c>
      <c r="H13" s="56" t="str">
        <f>IF('Таблица за допустими инвестиции'!H20="","-",SUBSTITUTE('Таблица за допустими инвестиции'!H20,";",","))</f>
        <v>-</v>
      </c>
      <c r="I13" s="56" t="str">
        <f>IF('Таблица за допустими инвестиции'!I20="","-",SUBSTITUTE('Таблица за допустими инвестиции'!I20,";",","))</f>
        <v>-</v>
      </c>
      <c r="J13" s="56" t="str">
        <f>IF('Таблица за допустими инвестиции'!J20="","-",'Таблица за допустими инвестиции'!J20)</f>
        <v>-</v>
      </c>
      <c r="K13" s="56" t="str">
        <f>IF('Таблица за допустими инвестиции'!K20="","-",'Таблица за допустими инвестиции'!K20)</f>
        <v>-</v>
      </c>
      <c r="L13" s="56" t="str">
        <f>IF('Таблица за допустими инвестиции'!L20="","-",IF(T('Таблица за допустими инвестиции'!L20)="",'Таблица за допустими инвестиции'!L20,VLOOKUP('Таблица за допустими инвестиции'!L20,масиви!$A$57:$C$193,3,FALSE)))</f>
        <v>-</v>
      </c>
      <c r="M13" t="e">
        <f>+T('Таблица за допустими инвестиции'!#REF!)</f>
        <v>#REF!</v>
      </c>
    </row>
    <row r="14" spans="1:13" x14ac:dyDescent="0.25">
      <c r="A14" t="s">
        <v>580</v>
      </c>
      <c r="B14" s="56" t="str">
        <f>IF('Таблица за допустими инвестиции'!B21="","-",SUBSTITUTE(SUBSTITUTE('Таблица за допустими инвестиции'!B21,";",","),"&amp;","И"))</f>
        <v>-</v>
      </c>
      <c r="C14" s="56" t="str">
        <f>IF('Таблица за допустими инвестиции'!C21="","-",VLOOKUP('Таблица за допустими инвестиции'!$C21,'Таблица за допустими инвестиции'!$B$109:$C$119,2,FALSE))</f>
        <v>-</v>
      </c>
      <c r="D14" s="56" t="str">
        <f>IF('Таблица за допустими инвестиции'!D21="","-",SUBSTITUTE(SUBSTITUTE('Таблица за допустими инвестиции'!D21,";",","),"&amp;","И"))</f>
        <v>-</v>
      </c>
      <c r="E14" s="56" t="str">
        <f>IF('Таблица за допустими инвестиции'!E21="","-",SUBSTITUTE('Таблица за допустими инвестиции'!E21,";",","))</f>
        <v>-</v>
      </c>
      <c r="F14" s="56" t="str">
        <f>IF('Таблица за допустими инвестиции'!F21="","-",VLOOKUP('Таблица за допустими инвестиции'!$F21,'Таблица за допустими инвестиции'!$B$124:$C$131,2,FALSE))</f>
        <v>-</v>
      </c>
      <c r="G14" s="56" t="str">
        <f>IF('Таблица за допустими инвестиции'!G21="","-",SUBSTITUTE('Таблица за допустими инвестиции'!G21,";",","))</f>
        <v>-</v>
      </c>
      <c r="H14" s="56" t="str">
        <f>IF('Таблица за допустими инвестиции'!H21="","-",SUBSTITUTE('Таблица за допустими инвестиции'!H21,";",","))</f>
        <v>-</v>
      </c>
      <c r="I14" s="56" t="str">
        <f>IF('Таблица за допустими инвестиции'!I21="","-",SUBSTITUTE('Таблица за допустими инвестиции'!I21,";",","))</f>
        <v>-</v>
      </c>
      <c r="J14" s="56" t="str">
        <f>IF('Таблица за допустими инвестиции'!J21="","-",'Таблица за допустими инвестиции'!J21)</f>
        <v>-</v>
      </c>
      <c r="K14" s="56" t="str">
        <f>IF('Таблица за допустими инвестиции'!K21="","-",'Таблица за допустими инвестиции'!K21)</f>
        <v>-</v>
      </c>
      <c r="L14" s="56" t="str">
        <f>IF('Таблица за допустими инвестиции'!L21="","-",IF(T('Таблица за допустими инвестиции'!L21)="",'Таблица за допустими инвестиции'!L21,VLOOKUP('Таблица за допустими инвестиции'!L21,масиви!$A$57:$C$193,3,FALSE)))</f>
        <v>-</v>
      </c>
      <c r="M14" t="e">
        <f>+T('Таблица за допустими инвестиции'!#REF!)</f>
        <v>#REF!</v>
      </c>
    </row>
    <row r="15" spans="1:13" x14ac:dyDescent="0.25">
      <c r="A15" t="s">
        <v>580</v>
      </c>
      <c r="B15" s="56" t="str">
        <f>IF('Таблица за допустими инвестиции'!B22="","-",SUBSTITUTE(SUBSTITUTE('Таблица за допустими инвестиции'!B22,";",","),"&amp;","И"))</f>
        <v>-</v>
      </c>
      <c r="C15" s="56" t="str">
        <f>IF('Таблица за допустими инвестиции'!C22="","-",VLOOKUP('Таблица за допустими инвестиции'!$C22,'Таблица за допустими инвестиции'!$B$109:$C$119,2,FALSE))</f>
        <v>-</v>
      </c>
      <c r="D15" s="56" t="str">
        <f>IF('Таблица за допустими инвестиции'!D22="","-",SUBSTITUTE(SUBSTITUTE('Таблица за допустими инвестиции'!D22,";",","),"&amp;","И"))</f>
        <v>-</v>
      </c>
      <c r="E15" s="56" t="str">
        <f>IF('Таблица за допустими инвестиции'!E22="","-",SUBSTITUTE('Таблица за допустими инвестиции'!E22,";",","))</f>
        <v>-</v>
      </c>
      <c r="F15" s="56" t="str">
        <f>IF('Таблица за допустими инвестиции'!F22="","-",VLOOKUP('Таблица за допустими инвестиции'!$F22,'Таблица за допустими инвестиции'!$B$124:$C$131,2,FALSE))</f>
        <v>-</v>
      </c>
      <c r="G15" s="56" t="str">
        <f>IF('Таблица за допустими инвестиции'!G22="","-",SUBSTITUTE('Таблица за допустими инвестиции'!G22,";",","))</f>
        <v>-</v>
      </c>
      <c r="H15" s="56" t="str">
        <f>IF('Таблица за допустими инвестиции'!H22="","-",SUBSTITUTE('Таблица за допустими инвестиции'!H22,";",","))</f>
        <v>-</v>
      </c>
      <c r="I15" s="56" t="str">
        <f>IF('Таблица за допустими инвестиции'!I22="","-",SUBSTITUTE('Таблица за допустими инвестиции'!I22,";",","))</f>
        <v>-</v>
      </c>
      <c r="J15" s="56" t="str">
        <f>IF('Таблица за допустими инвестиции'!J22="","-",'Таблица за допустими инвестиции'!J22)</f>
        <v>-</v>
      </c>
      <c r="K15" s="56" t="str">
        <f>IF('Таблица за допустими инвестиции'!K22="","-",'Таблица за допустими инвестиции'!K22)</f>
        <v>-</v>
      </c>
      <c r="L15" s="56" t="str">
        <f>IF('Таблица за допустими инвестиции'!L22="","-",IF(T('Таблица за допустими инвестиции'!L22)="",'Таблица за допустими инвестиции'!L22,VLOOKUP('Таблица за допустими инвестиции'!L22,масиви!$A$57:$C$193,3,FALSE)))</f>
        <v>-</v>
      </c>
      <c r="M15" t="e">
        <f>+T('Таблица за допустими инвестиции'!#REF!)</f>
        <v>#REF!</v>
      </c>
    </row>
    <row r="16" spans="1:13" x14ac:dyDescent="0.25">
      <c r="A16" t="s">
        <v>580</v>
      </c>
      <c r="B16" s="56" t="str">
        <f>IF('Таблица за допустими инвестиции'!B23="","-",SUBSTITUTE(SUBSTITUTE('Таблица за допустими инвестиции'!B23,";",","),"&amp;","И"))</f>
        <v>-</v>
      </c>
      <c r="C16" s="56" t="str">
        <f>IF('Таблица за допустими инвестиции'!C23="","-",VLOOKUP('Таблица за допустими инвестиции'!$C23,'Таблица за допустими инвестиции'!$B$109:$C$119,2,FALSE))</f>
        <v>-</v>
      </c>
      <c r="D16" s="56" t="str">
        <f>IF('Таблица за допустими инвестиции'!D23="","-",SUBSTITUTE(SUBSTITUTE('Таблица за допустими инвестиции'!D23,";",","),"&amp;","И"))</f>
        <v>-</v>
      </c>
      <c r="E16" s="56" t="str">
        <f>IF('Таблица за допустими инвестиции'!E23="","-",SUBSTITUTE('Таблица за допустими инвестиции'!E23,";",","))</f>
        <v>-</v>
      </c>
      <c r="F16" s="56" t="str">
        <f>IF('Таблица за допустими инвестиции'!F23="","-",VLOOKUP('Таблица за допустими инвестиции'!$F23,'Таблица за допустими инвестиции'!$B$124:$C$131,2,FALSE))</f>
        <v>-</v>
      </c>
      <c r="G16" s="56" t="str">
        <f>IF('Таблица за допустими инвестиции'!G23="","-",SUBSTITUTE('Таблица за допустими инвестиции'!G23,";",","))</f>
        <v>-</v>
      </c>
      <c r="H16" s="56" t="str">
        <f>IF('Таблица за допустими инвестиции'!H23="","-",SUBSTITUTE('Таблица за допустими инвестиции'!H23,";",","))</f>
        <v>-</v>
      </c>
      <c r="I16" s="56" t="str">
        <f>IF('Таблица за допустими инвестиции'!I23="","-",SUBSTITUTE('Таблица за допустими инвестиции'!I23,";",","))</f>
        <v>-</v>
      </c>
      <c r="J16" s="56" t="str">
        <f>IF('Таблица за допустими инвестиции'!J23="","-",'Таблица за допустими инвестиции'!J23)</f>
        <v>-</v>
      </c>
      <c r="K16" s="56" t="str">
        <f>IF('Таблица за допустими инвестиции'!K23="","-",'Таблица за допустими инвестиции'!K23)</f>
        <v>-</v>
      </c>
      <c r="L16" s="56" t="str">
        <f>IF('Таблица за допустими инвестиции'!L23="","-",IF(T('Таблица за допустими инвестиции'!L23)="",'Таблица за допустими инвестиции'!L23,VLOOKUP('Таблица за допустими инвестиции'!L23,масиви!$A$57:$C$193,3,FALSE)))</f>
        <v>-</v>
      </c>
      <c r="M16" t="e">
        <f>+T('Таблица за допустими инвестиции'!#REF!)</f>
        <v>#REF!</v>
      </c>
    </row>
    <row r="17" spans="1:13" x14ac:dyDescent="0.25">
      <c r="A17" t="s">
        <v>580</v>
      </c>
      <c r="B17" s="56" t="str">
        <f>IF('Таблица за допустими инвестиции'!B24="","-",SUBSTITUTE(SUBSTITUTE('Таблица за допустими инвестиции'!B24,";",","),"&amp;","И"))</f>
        <v>-</v>
      </c>
      <c r="C17" s="56" t="str">
        <f>IF('Таблица за допустими инвестиции'!C24="","-",VLOOKUP('Таблица за допустими инвестиции'!$C24,'Таблица за допустими инвестиции'!$B$109:$C$119,2,FALSE))</f>
        <v>-</v>
      </c>
      <c r="D17" s="56" t="str">
        <f>IF('Таблица за допустими инвестиции'!D24="","-",SUBSTITUTE(SUBSTITUTE('Таблица за допустими инвестиции'!D24,";",","),"&amp;","И"))</f>
        <v>-</v>
      </c>
      <c r="E17" s="56" t="str">
        <f>IF('Таблица за допустими инвестиции'!E24="","-",SUBSTITUTE('Таблица за допустими инвестиции'!E24,";",","))</f>
        <v>-</v>
      </c>
      <c r="F17" s="56" t="str">
        <f>IF('Таблица за допустими инвестиции'!F24="","-",VLOOKUP('Таблица за допустими инвестиции'!$F24,'Таблица за допустими инвестиции'!$B$124:$C$131,2,FALSE))</f>
        <v>-</v>
      </c>
      <c r="G17" s="56" t="str">
        <f>IF('Таблица за допустими инвестиции'!G24="","-",SUBSTITUTE('Таблица за допустими инвестиции'!G24,";",","))</f>
        <v>-</v>
      </c>
      <c r="H17" s="56" t="str">
        <f>IF('Таблица за допустими инвестиции'!H24="","-",SUBSTITUTE('Таблица за допустими инвестиции'!H24,";",","))</f>
        <v>-</v>
      </c>
      <c r="I17" s="56" t="str">
        <f>IF('Таблица за допустими инвестиции'!I24="","-",SUBSTITUTE('Таблица за допустими инвестиции'!I24,";",","))</f>
        <v>-</v>
      </c>
      <c r="J17" s="56" t="str">
        <f>IF('Таблица за допустими инвестиции'!J24="","-",'Таблица за допустими инвестиции'!J24)</f>
        <v>-</v>
      </c>
      <c r="K17" s="56" t="str">
        <f>IF('Таблица за допустими инвестиции'!K24="","-",'Таблица за допустими инвестиции'!K24)</f>
        <v>-</v>
      </c>
      <c r="L17" s="56" t="str">
        <f>IF('Таблица за допустими инвестиции'!L24="","-",IF(T('Таблица за допустими инвестиции'!L24)="",'Таблица за допустими инвестиции'!L24,VLOOKUP('Таблица за допустими инвестиции'!L24,масиви!$A$57:$C$193,3,FALSE)))</f>
        <v>-</v>
      </c>
      <c r="M17" t="e">
        <f>+T('Таблица за допустими инвестиции'!#REF!)</f>
        <v>#REF!</v>
      </c>
    </row>
    <row r="18" spans="1:13" x14ac:dyDescent="0.25">
      <c r="A18" t="s">
        <v>580</v>
      </c>
      <c r="B18" s="56" t="str">
        <f>IF('Таблица за допустими инвестиции'!B25="","-",SUBSTITUTE(SUBSTITUTE('Таблица за допустими инвестиции'!B25,";",","),"&amp;","И"))</f>
        <v>-</v>
      </c>
      <c r="C18" s="56" t="str">
        <f>IF('Таблица за допустими инвестиции'!C25="","-",VLOOKUP('Таблица за допустими инвестиции'!$C25,'Таблица за допустими инвестиции'!$B$109:$C$119,2,FALSE))</f>
        <v>-</v>
      </c>
      <c r="D18" s="56" t="str">
        <f>IF('Таблица за допустими инвестиции'!D25="","-",SUBSTITUTE(SUBSTITUTE('Таблица за допустими инвестиции'!D25,";",","),"&amp;","И"))</f>
        <v>-</v>
      </c>
      <c r="E18" s="56" t="str">
        <f>IF('Таблица за допустими инвестиции'!E25="","-",SUBSTITUTE('Таблица за допустими инвестиции'!E25,";",","))</f>
        <v>-</v>
      </c>
      <c r="F18" s="56" t="str">
        <f>IF('Таблица за допустими инвестиции'!F25="","-",VLOOKUP('Таблица за допустими инвестиции'!$F25,'Таблица за допустими инвестиции'!$B$124:$C$131,2,FALSE))</f>
        <v>-</v>
      </c>
      <c r="G18" s="56" t="str">
        <f>IF('Таблица за допустими инвестиции'!G25="","-",SUBSTITUTE('Таблица за допустими инвестиции'!G25,";",","))</f>
        <v>-</v>
      </c>
      <c r="H18" s="56" t="str">
        <f>IF('Таблица за допустими инвестиции'!H25="","-",SUBSTITUTE('Таблица за допустими инвестиции'!H25,";",","))</f>
        <v>-</v>
      </c>
      <c r="I18" s="56" t="str">
        <f>IF('Таблица за допустими инвестиции'!I25="","-",SUBSTITUTE('Таблица за допустими инвестиции'!I25,";",","))</f>
        <v>-</v>
      </c>
      <c r="J18" s="56" t="str">
        <f>IF('Таблица за допустими инвестиции'!J25="","-",'Таблица за допустими инвестиции'!J25)</f>
        <v>-</v>
      </c>
      <c r="K18" s="56" t="str">
        <f>IF('Таблица за допустими инвестиции'!K25="","-",'Таблица за допустими инвестиции'!K25)</f>
        <v>-</v>
      </c>
      <c r="L18" s="56" t="str">
        <f>IF('Таблица за допустими инвестиции'!L25="","-",IF(T('Таблица за допустими инвестиции'!L25)="",'Таблица за допустими инвестиции'!L25,VLOOKUP('Таблица за допустими инвестиции'!L25,масиви!$A$57:$C$193,3,FALSE)))</f>
        <v>-</v>
      </c>
      <c r="M18" t="e">
        <f>+T('Таблица за допустими инвестиции'!#REF!)</f>
        <v>#REF!</v>
      </c>
    </row>
    <row r="19" spans="1:13" x14ac:dyDescent="0.25">
      <c r="A19" t="s">
        <v>580</v>
      </c>
      <c r="B19" s="56" t="str">
        <f>IF('Таблица за допустими инвестиции'!B26="","-",SUBSTITUTE(SUBSTITUTE('Таблица за допустими инвестиции'!B26,";",","),"&amp;","И"))</f>
        <v>-</v>
      </c>
      <c r="C19" s="56" t="str">
        <f>IF('Таблица за допустими инвестиции'!C26="","-",VLOOKUP('Таблица за допустими инвестиции'!$C26,'Таблица за допустими инвестиции'!$B$109:$C$119,2,FALSE))</f>
        <v>-</v>
      </c>
      <c r="D19" s="56" t="str">
        <f>IF('Таблица за допустими инвестиции'!D26="","-",SUBSTITUTE(SUBSTITUTE('Таблица за допустими инвестиции'!D26,";",","),"&amp;","И"))</f>
        <v>-</v>
      </c>
      <c r="E19" s="56" t="str">
        <f>IF('Таблица за допустими инвестиции'!E26="","-",SUBSTITUTE('Таблица за допустими инвестиции'!E26,";",","))</f>
        <v>-</v>
      </c>
      <c r="F19" s="56" t="str">
        <f>IF('Таблица за допустими инвестиции'!F26="","-",VLOOKUP('Таблица за допустими инвестиции'!$F26,'Таблица за допустими инвестиции'!$B$124:$C$131,2,FALSE))</f>
        <v>-</v>
      </c>
      <c r="G19" s="56" t="str">
        <f>IF('Таблица за допустими инвестиции'!G26="","-",SUBSTITUTE('Таблица за допустими инвестиции'!G26,";",","))</f>
        <v>-</v>
      </c>
      <c r="H19" s="56" t="str">
        <f>IF('Таблица за допустими инвестиции'!H26="","-",SUBSTITUTE('Таблица за допустими инвестиции'!H26,";",","))</f>
        <v>-</v>
      </c>
      <c r="I19" s="56" t="str">
        <f>IF('Таблица за допустими инвестиции'!I26="","-",SUBSTITUTE('Таблица за допустими инвестиции'!I26,";",","))</f>
        <v>-</v>
      </c>
      <c r="J19" s="56" t="str">
        <f>IF('Таблица за допустими инвестиции'!J26="","-",'Таблица за допустими инвестиции'!J26)</f>
        <v>-</v>
      </c>
      <c r="K19" s="56" t="str">
        <f>IF('Таблица за допустими инвестиции'!K26="","-",'Таблица за допустими инвестиции'!K26)</f>
        <v>-</v>
      </c>
      <c r="L19" s="56" t="str">
        <f>IF('Таблица за допустими инвестиции'!L26="","-",IF(T('Таблица за допустими инвестиции'!L26)="",'Таблица за допустими инвестиции'!L26,VLOOKUP('Таблица за допустими инвестиции'!L26,масиви!$A$57:$C$193,3,FALSE)))</f>
        <v>-</v>
      </c>
      <c r="M19" t="e">
        <f>+T('Таблица за допустими инвестиции'!#REF!)</f>
        <v>#REF!</v>
      </c>
    </row>
    <row r="20" spans="1:13" x14ac:dyDescent="0.25">
      <c r="A20" t="s">
        <v>580</v>
      </c>
      <c r="B20" s="56" t="str">
        <f>IF('Таблица за допустими инвестиции'!B27="","-",SUBSTITUTE(SUBSTITUTE('Таблица за допустими инвестиции'!B27,";",","),"&amp;","И"))</f>
        <v>-</v>
      </c>
      <c r="C20" s="56" t="str">
        <f>IF('Таблица за допустими инвестиции'!C27="","-",VLOOKUP('Таблица за допустими инвестиции'!$C27,'Таблица за допустими инвестиции'!$B$109:$C$119,2,FALSE))</f>
        <v>-</v>
      </c>
      <c r="D20" s="56" t="str">
        <f>IF('Таблица за допустими инвестиции'!D27="","-",SUBSTITUTE(SUBSTITUTE('Таблица за допустими инвестиции'!D27,";",","),"&amp;","И"))</f>
        <v>-</v>
      </c>
      <c r="E20" s="56" t="str">
        <f>IF('Таблица за допустими инвестиции'!E27="","-",SUBSTITUTE('Таблица за допустими инвестиции'!E27,";",","))</f>
        <v>-</v>
      </c>
      <c r="F20" s="56" t="str">
        <f>IF('Таблица за допустими инвестиции'!F27="","-",VLOOKUP('Таблица за допустими инвестиции'!$F27,'Таблица за допустими инвестиции'!$B$124:$C$131,2,FALSE))</f>
        <v>-</v>
      </c>
      <c r="G20" s="56" t="str">
        <f>IF('Таблица за допустими инвестиции'!G27="","-",SUBSTITUTE('Таблица за допустими инвестиции'!G27,";",","))</f>
        <v>-</v>
      </c>
      <c r="H20" s="56" t="str">
        <f>IF('Таблица за допустими инвестиции'!H27="","-",SUBSTITUTE('Таблица за допустими инвестиции'!H27,";",","))</f>
        <v>-</v>
      </c>
      <c r="I20" s="56" t="str">
        <f>IF('Таблица за допустими инвестиции'!I27="","-",SUBSTITUTE('Таблица за допустими инвестиции'!I27,";",","))</f>
        <v>-</v>
      </c>
      <c r="J20" s="56" t="str">
        <f>IF('Таблица за допустими инвестиции'!J27="","-",'Таблица за допустими инвестиции'!J27)</f>
        <v>-</v>
      </c>
      <c r="K20" s="56" t="str">
        <f>IF('Таблица за допустими инвестиции'!K27="","-",'Таблица за допустими инвестиции'!K27)</f>
        <v>-</v>
      </c>
      <c r="L20" s="56" t="str">
        <f>IF('Таблица за допустими инвестиции'!L27="","-",IF(T('Таблица за допустими инвестиции'!L27)="",'Таблица за допустими инвестиции'!L27,VLOOKUP('Таблица за допустими инвестиции'!L27,масиви!$A$57:$C$193,3,FALSE)))</f>
        <v>-</v>
      </c>
      <c r="M20" t="e">
        <f>+T('Таблица за допустими инвестиции'!#REF!)</f>
        <v>#REF!</v>
      </c>
    </row>
    <row r="21" spans="1:13" x14ac:dyDescent="0.25">
      <c r="A21" t="s">
        <v>580</v>
      </c>
      <c r="B21" s="56" t="str">
        <f>IF('Таблица за допустими инвестиции'!B28="","-",SUBSTITUTE(SUBSTITUTE('Таблица за допустими инвестиции'!B28,";",","),"&amp;","И"))</f>
        <v>-</v>
      </c>
      <c r="C21" s="56" t="str">
        <f>IF('Таблица за допустими инвестиции'!C28="","-",VLOOKUP('Таблица за допустими инвестиции'!$C28,'Таблица за допустими инвестиции'!$B$109:$C$119,2,FALSE))</f>
        <v>-</v>
      </c>
      <c r="D21" s="56" t="str">
        <f>IF('Таблица за допустими инвестиции'!D28="","-",SUBSTITUTE(SUBSTITUTE('Таблица за допустими инвестиции'!D28,";",","),"&amp;","И"))</f>
        <v>-</v>
      </c>
      <c r="E21" s="56" t="str">
        <f>IF('Таблица за допустими инвестиции'!E28="","-",SUBSTITUTE('Таблица за допустими инвестиции'!E28,";",","))</f>
        <v>-</v>
      </c>
      <c r="F21" s="56" t="str">
        <f>IF('Таблица за допустими инвестиции'!F28="","-",VLOOKUP('Таблица за допустими инвестиции'!$F28,'Таблица за допустими инвестиции'!$B$124:$C$131,2,FALSE))</f>
        <v>-</v>
      </c>
      <c r="G21" s="56" t="str">
        <f>IF('Таблица за допустими инвестиции'!G28="","-",SUBSTITUTE('Таблица за допустими инвестиции'!G28,";",","))</f>
        <v>-</v>
      </c>
      <c r="H21" s="56" t="str">
        <f>IF('Таблица за допустими инвестиции'!H28="","-",SUBSTITUTE('Таблица за допустими инвестиции'!H28,";",","))</f>
        <v>-</v>
      </c>
      <c r="I21" s="56" t="str">
        <f>IF('Таблица за допустими инвестиции'!I28="","-",SUBSTITUTE('Таблица за допустими инвестиции'!I28,";",","))</f>
        <v>-</v>
      </c>
      <c r="J21" s="56" t="str">
        <f>IF('Таблица за допустими инвестиции'!J28="","-",'Таблица за допустими инвестиции'!J28)</f>
        <v>-</v>
      </c>
      <c r="K21" s="56" t="str">
        <f>IF('Таблица за допустими инвестиции'!K28="","-",'Таблица за допустими инвестиции'!K28)</f>
        <v>-</v>
      </c>
      <c r="L21" s="56" t="str">
        <f>IF('Таблица за допустими инвестиции'!L28="","-",IF(T('Таблица за допустими инвестиции'!L28)="",'Таблица за допустими инвестиции'!L28,VLOOKUP('Таблица за допустими инвестиции'!L28,масиви!$A$57:$C$193,3,FALSE)))</f>
        <v>-</v>
      </c>
      <c r="M21" t="e">
        <f>+T('Таблица за допустими инвестиции'!#REF!)</f>
        <v>#REF!</v>
      </c>
    </row>
    <row r="22" spans="1:13" x14ac:dyDescent="0.25">
      <c r="A22" t="s">
        <v>580</v>
      </c>
      <c r="B22" s="56" t="str">
        <f>IF('Таблица за допустими инвестиции'!B29="","-",SUBSTITUTE(SUBSTITUTE('Таблица за допустими инвестиции'!B29,";",","),"&amp;","И"))</f>
        <v>-</v>
      </c>
      <c r="C22" s="56" t="str">
        <f>IF('Таблица за допустими инвестиции'!C29="","-",VLOOKUP('Таблица за допустими инвестиции'!$C29,'Таблица за допустими инвестиции'!$B$109:$C$119,2,FALSE))</f>
        <v>-</v>
      </c>
      <c r="D22" s="56" t="str">
        <f>IF('Таблица за допустими инвестиции'!D29="","-",SUBSTITUTE(SUBSTITUTE('Таблица за допустими инвестиции'!D29,";",","),"&amp;","И"))</f>
        <v>-</v>
      </c>
      <c r="E22" s="56" t="str">
        <f>IF('Таблица за допустими инвестиции'!E29="","-",SUBSTITUTE('Таблица за допустими инвестиции'!E29,";",","))</f>
        <v>-</v>
      </c>
      <c r="F22" s="56" t="str">
        <f>IF('Таблица за допустими инвестиции'!F29="","-",VLOOKUP('Таблица за допустими инвестиции'!$F29,'Таблица за допустими инвестиции'!$B$124:$C$131,2,FALSE))</f>
        <v>-</v>
      </c>
      <c r="G22" s="56" t="str">
        <f>IF('Таблица за допустими инвестиции'!G29="","-",SUBSTITUTE('Таблица за допустими инвестиции'!G29,";",","))</f>
        <v>-</v>
      </c>
      <c r="H22" s="56" t="str">
        <f>IF('Таблица за допустими инвестиции'!H29="","-",SUBSTITUTE('Таблица за допустими инвестиции'!H29,";",","))</f>
        <v>-</v>
      </c>
      <c r="I22" s="56" t="str">
        <f>IF('Таблица за допустими инвестиции'!I29="","-",SUBSTITUTE('Таблица за допустими инвестиции'!I29,";",","))</f>
        <v>-</v>
      </c>
      <c r="J22" s="56" t="str">
        <f>IF('Таблица за допустими инвестиции'!J29="","-",'Таблица за допустими инвестиции'!J29)</f>
        <v>-</v>
      </c>
      <c r="K22" s="56" t="str">
        <f>IF('Таблица за допустими инвестиции'!K29="","-",'Таблица за допустими инвестиции'!K29)</f>
        <v>-</v>
      </c>
      <c r="L22" s="56" t="str">
        <f>IF('Таблица за допустими инвестиции'!L29="","-",IF(T('Таблица за допустими инвестиции'!L29)="",'Таблица за допустими инвестиции'!L29,VLOOKUP('Таблица за допустими инвестиции'!L29,масиви!$A$57:$C$193,3,FALSE)))</f>
        <v>-</v>
      </c>
    </row>
    <row r="23" spans="1:13" x14ac:dyDescent="0.25">
      <c r="A23" t="s">
        <v>580</v>
      </c>
      <c r="B23" s="56" t="str">
        <f>IF('Таблица за допустими инвестиции'!B30="","-",SUBSTITUTE(SUBSTITUTE('Таблица за допустими инвестиции'!B30,";",","),"&amp;","И"))</f>
        <v>-</v>
      </c>
      <c r="C23" s="56" t="str">
        <f>IF('Таблица за допустими инвестиции'!C30="","-",VLOOKUP('Таблица за допустими инвестиции'!$C30,'Таблица за допустими инвестиции'!$B$109:$C$119,2,FALSE))</f>
        <v>-</v>
      </c>
      <c r="D23" s="56" t="str">
        <f>IF('Таблица за допустими инвестиции'!D30="","-",SUBSTITUTE(SUBSTITUTE('Таблица за допустими инвестиции'!D30,";",","),"&amp;","И"))</f>
        <v>-</v>
      </c>
      <c r="E23" s="56" t="str">
        <f>IF('Таблица за допустими инвестиции'!E30="","-",SUBSTITUTE('Таблица за допустими инвестиции'!E30,";",","))</f>
        <v>-</v>
      </c>
      <c r="F23" s="56" t="str">
        <f>IF('Таблица за допустими инвестиции'!F30="","-",VLOOKUP('Таблица за допустими инвестиции'!$F30,'Таблица за допустими инвестиции'!$B$124:$C$131,2,FALSE))</f>
        <v>-</v>
      </c>
      <c r="G23" s="56" t="str">
        <f>IF('Таблица за допустими инвестиции'!G30="","-",SUBSTITUTE('Таблица за допустими инвестиции'!G30,";",","))</f>
        <v>-</v>
      </c>
      <c r="H23" s="56" t="str">
        <f>IF('Таблица за допустими инвестиции'!H30="","-",SUBSTITUTE('Таблица за допустими инвестиции'!H30,";",","))</f>
        <v>-</v>
      </c>
      <c r="I23" s="56" t="str">
        <f>IF('Таблица за допустими инвестиции'!I30="","-",SUBSTITUTE('Таблица за допустими инвестиции'!I30,";",","))</f>
        <v>-</v>
      </c>
      <c r="J23" s="56" t="str">
        <f>IF('Таблица за допустими инвестиции'!J30="","-",'Таблица за допустими инвестиции'!J30)</f>
        <v>-</v>
      </c>
      <c r="K23" s="56" t="str">
        <f>IF('Таблица за допустими инвестиции'!K30="","-",'Таблица за допустими инвестиции'!K30)</f>
        <v>-</v>
      </c>
      <c r="L23" s="56" t="str">
        <f>IF('Таблица за допустими инвестиции'!L30="","-",IF(T('Таблица за допустими инвестиции'!L30)="",'Таблица за допустими инвестиции'!L30,VLOOKUP('Таблица за допустими инвестиции'!L30,масиви!$A$57:$C$193,3,FALSE)))</f>
        <v>-</v>
      </c>
    </row>
    <row r="24" spans="1:13" x14ac:dyDescent="0.25">
      <c r="A24" t="s">
        <v>580</v>
      </c>
      <c r="B24" s="56" t="str">
        <f>IF('Таблица за допустими инвестиции'!B31="","-",SUBSTITUTE(SUBSTITUTE('Таблица за допустими инвестиции'!B31,";",","),"&amp;","И"))</f>
        <v>-</v>
      </c>
      <c r="C24" s="56" t="str">
        <f>IF('Таблица за допустими инвестиции'!C31="","-",VLOOKUP('Таблица за допустими инвестиции'!$C31,'Таблица за допустими инвестиции'!$B$109:$C$119,2,FALSE))</f>
        <v>-</v>
      </c>
      <c r="D24" s="56" t="str">
        <f>IF('Таблица за допустими инвестиции'!D31="","-",SUBSTITUTE(SUBSTITUTE('Таблица за допустими инвестиции'!D31,";",","),"&amp;","И"))</f>
        <v>-</v>
      </c>
      <c r="E24" s="56" t="str">
        <f>IF('Таблица за допустими инвестиции'!E31="","-",SUBSTITUTE('Таблица за допустими инвестиции'!E31,";",","))</f>
        <v>-</v>
      </c>
      <c r="F24" s="56" t="str">
        <f>IF('Таблица за допустими инвестиции'!F31="","-",VLOOKUP('Таблица за допустими инвестиции'!$F31,'Таблица за допустими инвестиции'!$B$124:$C$131,2,FALSE))</f>
        <v>-</v>
      </c>
      <c r="G24" s="56" t="str">
        <f>IF('Таблица за допустими инвестиции'!G31="","-",SUBSTITUTE('Таблица за допустими инвестиции'!G31,";",","))</f>
        <v>-</v>
      </c>
      <c r="H24" s="56" t="str">
        <f>IF('Таблица за допустими инвестиции'!H31="","-",SUBSTITUTE('Таблица за допустими инвестиции'!H31,";",","))</f>
        <v>-</v>
      </c>
      <c r="I24" s="56" t="str">
        <f>IF('Таблица за допустими инвестиции'!I31="","-",SUBSTITUTE('Таблица за допустими инвестиции'!I31,";",","))</f>
        <v>-</v>
      </c>
      <c r="J24" s="56" t="str">
        <f>IF('Таблица за допустими инвестиции'!J31="","-",'Таблица за допустими инвестиции'!J31)</f>
        <v>-</v>
      </c>
      <c r="K24" s="56" t="str">
        <f>IF('Таблица за допустими инвестиции'!K31="","-",'Таблица за допустими инвестиции'!K31)</f>
        <v>-</v>
      </c>
      <c r="L24" s="56" t="str">
        <f>IF('Таблица за допустими инвестиции'!L31="","-",IF(T('Таблица за допустими инвестиции'!L31)="",'Таблица за допустими инвестиции'!L31,VLOOKUP('Таблица за допустими инвестиции'!L31,масиви!$A$57:$C$193,3,FALSE)))</f>
        <v>-</v>
      </c>
    </row>
    <row r="25" spans="1:13" x14ac:dyDescent="0.25">
      <c r="A25" t="s">
        <v>580</v>
      </c>
      <c r="B25" s="56" t="str">
        <f>IF('Таблица за допустими инвестиции'!B32="","-",SUBSTITUTE(SUBSTITUTE('Таблица за допустими инвестиции'!B32,";",","),"&amp;","И"))</f>
        <v>-</v>
      </c>
      <c r="C25" s="56" t="str">
        <f>IF('Таблица за допустими инвестиции'!C32="","-",VLOOKUP('Таблица за допустими инвестиции'!$C32,'Таблица за допустими инвестиции'!$B$109:$C$119,2,FALSE))</f>
        <v>-</v>
      </c>
      <c r="D25" s="56" t="str">
        <f>IF('Таблица за допустими инвестиции'!D32="","-",SUBSTITUTE(SUBSTITUTE('Таблица за допустими инвестиции'!D32,";",","),"&amp;","И"))</f>
        <v>-</v>
      </c>
      <c r="E25" s="56" t="str">
        <f>IF('Таблица за допустими инвестиции'!E32="","-",SUBSTITUTE('Таблица за допустими инвестиции'!E32,";",","))</f>
        <v>-</v>
      </c>
      <c r="F25" s="56" t="str">
        <f>IF('Таблица за допустими инвестиции'!F32="","-",VLOOKUP('Таблица за допустими инвестиции'!$F32,'Таблица за допустими инвестиции'!$B$124:$C$131,2,FALSE))</f>
        <v>-</v>
      </c>
      <c r="G25" s="56" t="str">
        <f>IF('Таблица за допустими инвестиции'!G32="","-",SUBSTITUTE('Таблица за допустими инвестиции'!G32,";",","))</f>
        <v>-</v>
      </c>
      <c r="H25" s="56" t="str">
        <f>IF('Таблица за допустими инвестиции'!H32="","-",SUBSTITUTE('Таблица за допустими инвестиции'!H32,";",","))</f>
        <v>-</v>
      </c>
      <c r="I25" s="56" t="str">
        <f>IF('Таблица за допустими инвестиции'!I32="","-",SUBSTITUTE('Таблица за допустими инвестиции'!I32,";",","))</f>
        <v>-</v>
      </c>
      <c r="J25" s="56" t="str">
        <f>IF('Таблица за допустими инвестиции'!J32="","-",'Таблица за допустими инвестиции'!J32)</f>
        <v>-</v>
      </c>
      <c r="K25" s="56" t="str">
        <f>IF('Таблица за допустими инвестиции'!K32="","-",'Таблица за допустими инвестиции'!K32)</f>
        <v>-</v>
      </c>
      <c r="L25" s="56" t="str">
        <f>IF('Таблица за допустими инвестиции'!L32="","-",IF(T('Таблица за допустими инвестиции'!L32)="",'Таблица за допустими инвестиции'!L32,VLOOKUP('Таблица за допустими инвестиции'!L32,масиви!$A$57:$C$193,3,FALSE)))</f>
        <v>-</v>
      </c>
    </row>
    <row r="26" spans="1:13" x14ac:dyDescent="0.25">
      <c r="A26" t="s">
        <v>580</v>
      </c>
      <c r="B26" s="56" t="str">
        <f>IF('Таблица за допустими инвестиции'!B33="","-",SUBSTITUTE(SUBSTITUTE('Таблица за допустими инвестиции'!B33,";",","),"&amp;","И"))</f>
        <v>-</v>
      </c>
      <c r="C26" s="56" t="str">
        <f>IF('Таблица за допустими инвестиции'!C33="","-",VLOOKUP('Таблица за допустими инвестиции'!$C33,'Таблица за допустими инвестиции'!$B$109:$C$119,2,FALSE))</f>
        <v>-</v>
      </c>
      <c r="D26" s="56" t="str">
        <f>IF('Таблица за допустими инвестиции'!D33="","-",SUBSTITUTE(SUBSTITUTE('Таблица за допустими инвестиции'!D33,";",","),"&amp;","И"))</f>
        <v>-</v>
      </c>
      <c r="E26" s="56" t="str">
        <f>IF('Таблица за допустими инвестиции'!E33="","-",SUBSTITUTE('Таблица за допустими инвестиции'!E33,";",","))</f>
        <v>-</v>
      </c>
      <c r="F26" s="56" t="str">
        <f>IF('Таблица за допустими инвестиции'!F33="","-",VLOOKUP('Таблица за допустими инвестиции'!$F33,'Таблица за допустими инвестиции'!$B$124:$C$131,2,FALSE))</f>
        <v>-</v>
      </c>
      <c r="G26" s="56" t="str">
        <f>IF('Таблица за допустими инвестиции'!G33="","-",SUBSTITUTE('Таблица за допустими инвестиции'!G33,";",","))</f>
        <v>-</v>
      </c>
      <c r="H26" s="56" t="str">
        <f>IF('Таблица за допустими инвестиции'!H33="","-",SUBSTITUTE('Таблица за допустими инвестиции'!H33,";",","))</f>
        <v>-</v>
      </c>
      <c r="I26" s="56" t="str">
        <f>IF('Таблица за допустими инвестиции'!I33="","-",SUBSTITUTE('Таблица за допустими инвестиции'!I33,";",","))</f>
        <v>-</v>
      </c>
      <c r="J26" s="56" t="str">
        <f>IF('Таблица за допустими инвестиции'!J33="","-",'Таблица за допустими инвестиции'!J33)</f>
        <v>-</v>
      </c>
      <c r="K26" s="56" t="str">
        <f>IF('Таблица за допустими инвестиции'!K33="","-",'Таблица за допустими инвестиции'!K33)</f>
        <v>-</v>
      </c>
      <c r="L26" s="56" t="str">
        <f>IF('Таблица за допустими инвестиции'!L33="","-",IF(T('Таблица за допустими инвестиции'!L33)="",'Таблица за допустими инвестиции'!L33,VLOOKUP('Таблица за допустими инвестиции'!L33,масиви!$A$57:$C$193,3,FALSE)))</f>
        <v>-</v>
      </c>
    </row>
    <row r="27" spans="1:13" x14ac:dyDescent="0.25">
      <c r="A27" t="s">
        <v>580</v>
      </c>
      <c r="B27" s="56" t="str">
        <f>IF('Таблица за допустими инвестиции'!B34="","-",SUBSTITUTE(SUBSTITUTE('Таблица за допустими инвестиции'!B34,";",","),"&amp;","И"))</f>
        <v>-</v>
      </c>
      <c r="C27" s="56" t="str">
        <f>IF('Таблица за допустими инвестиции'!C34="","-",VLOOKUP('Таблица за допустими инвестиции'!$C34,'Таблица за допустими инвестиции'!$B$109:$C$119,2,FALSE))</f>
        <v>-</v>
      </c>
      <c r="D27" s="56" t="str">
        <f>IF('Таблица за допустими инвестиции'!D34="","-",SUBSTITUTE(SUBSTITUTE('Таблица за допустими инвестиции'!D34,";",","),"&amp;","И"))</f>
        <v>-</v>
      </c>
      <c r="E27" s="56" t="str">
        <f>IF('Таблица за допустими инвестиции'!E34="","-",SUBSTITUTE('Таблица за допустими инвестиции'!E34,";",","))</f>
        <v>-</v>
      </c>
      <c r="F27" s="56" t="str">
        <f>IF('Таблица за допустими инвестиции'!F34="","-",VLOOKUP('Таблица за допустими инвестиции'!$F34,'Таблица за допустими инвестиции'!$B$124:$C$131,2,FALSE))</f>
        <v>-</v>
      </c>
      <c r="G27" s="56" t="str">
        <f>IF('Таблица за допустими инвестиции'!G34="","-",SUBSTITUTE('Таблица за допустими инвестиции'!G34,";",","))</f>
        <v>-</v>
      </c>
      <c r="H27" s="56" t="str">
        <f>IF('Таблица за допустими инвестиции'!H34="","-",SUBSTITUTE('Таблица за допустими инвестиции'!H34,";",","))</f>
        <v>-</v>
      </c>
      <c r="I27" s="56" t="str">
        <f>IF('Таблица за допустими инвестиции'!I34="","-",SUBSTITUTE('Таблица за допустими инвестиции'!I34,";",","))</f>
        <v>-</v>
      </c>
      <c r="J27" s="56" t="str">
        <f>IF('Таблица за допустими инвестиции'!J34="","-",'Таблица за допустими инвестиции'!J34)</f>
        <v>-</v>
      </c>
      <c r="K27" s="56" t="str">
        <f>IF('Таблица за допустими инвестиции'!K34="","-",'Таблица за допустими инвестиции'!K34)</f>
        <v>-</v>
      </c>
      <c r="L27" s="56" t="str">
        <f>IF('Таблица за допустими инвестиции'!L34="","-",IF(T('Таблица за допустими инвестиции'!L34)="",'Таблица за допустими инвестиции'!L34,VLOOKUP('Таблица за допустими инвестиции'!L34,масиви!$A$57:$C$193,3,FALSE)))</f>
        <v>-</v>
      </c>
    </row>
    <row r="28" spans="1:13" x14ac:dyDescent="0.25">
      <c r="A28" t="s">
        <v>580</v>
      </c>
      <c r="B28" s="56" t="str">
        <f>IF('Таблица за допустими инвестиции'!B35="","-",SUBSTITUTE(SUBSTITUTE('Таблица за допустими инвестиции'!B35,";",","),"&amp;","И"))</f>
        <v>-</v>
      </c>
      <c r="C28" s="56" t="str">
        <f>IF('Таблица за допустими инвестиции'!C35="","-",VLOOKUP('Таблица за допустими инвестиции'!$C35,'Таблица за допустими инвестиции'!$B$109:$C$119,2,FALSE))</f>
        <v>-</v>
      </c>
      <c r="D28" s="56" t="str">
        <f>IF('Таблица за допустими инвестиции'!D35="","-",SUBSTITUTE(SUBSTITUTE('Таблица за допустими инвестиции'!D35,";",","),"&amp;","И"))</f>
        <v>-</v>
      </c>
      <c r="E28" s="56" t="str">
        <f>IF('Таблица за допустими инвестиции'!E35="","-",SUBSTITUTE('Таблица за допустими инвестиции'!E35,";",","))</f>
        <v>-</v>
      </c>
      <c r="F28" s="56" t="str">
        <f>IF('Таблица за допустими инвестиции'!F35="","-",VLOOKUP('Таблица за допустими инвестиции'!$F35,'Таблица за допустими инвестиции'!$B$124:$C$131,2,FALSE))</f>
        <v>-</v>
      </c>
      <c r="G28" s="56" t="str">
        <f>IF('Таблица за допустими инвестиции'!G35="","-",SUBSTITUTE('Таблица за допустими инвестиции'!G35,";",","))</f>
        <v>-</v>
      </c>
      <c r="H28" s="56" t="str">
        <f>IF('Таблица за допустими инвестиции'!H35="","-",SUBSTITUTE('Таблица за допустими инвестиции'!H35,";",","))</f>
        <v>-</v>
      </c>
      <c r="I28" s="56" t="str">
        <f>IF('Таблица за допустими инвестиции'!I35="","-",SUBSTITUTE('Таблица за допустими инвестиции'!I35,";",","))</f>
        <v>-</v>
      </c>
      <c r="J28" s="56" t="str">
        <f>IF('Таблица за допустими инвестиции'!J35="","-",'Таблица за допустими инвестиции'!J35)</f>
        <v>-</v>
      </c>
      <c r="K28" s="56" t="str">
        <f>IF('Таблица за допустими инвестиции'!K35="","-",'Таблица за допустими инвестиции'!K35)</f>
        <v>-</v>
      </c>
      <c r="L28" s="56" t="str">
        <f>IF('Таблица за допустими инвестиции'!L35="","-",IF(T('Таблица за допустими инвестиции'!L35)="",'Таблица за допустими инвестиции'!L35,VLOOKUP('Таблица за допустими инвестиции'!L35,масиви!$A$57:$C$193,3,FALSE)))</f>
        <v>-</v>
      </c>
    </row>
    <row r="29" spans="1:13" x14ac:dyDescent="0.25">
      <c r="A29" t="s">
        <v>580</v>
      </c>
      <c r="B29" s="56" t="str">
        <f>IF('Таблица за допустими инвестиции'!B36="","-",SUBSTITUTE(SUBSTITUTE('Таблица за допустими инвестиции'!B36,";",","),"&amp;","И"))</f>
        <v>-</v>
      </c>
      <c r="C29" s="56" t="str">
        <f>IF('Таблица за допустими инвестиции'!C36="","-",VLOOKUP('Таблица за допустими инвестиции'!$C36,'Таблица за допустими инвестиции'!$B$109:$C$119,2,FALSE))</f>
        <v>-</v>
      </c>
      <c r="D29" s="56" t="str">
        <f>IF('Таблица за допустими инвестиции'!D36="","-",SUBSTITUTE(SUBSTITUTE('Таблица за допустими инвестиции'!D36,";",","),"&amp;","И"))</f>
        <v>-</v>
      </c>
      <c r="E29" s="56" t="str">
        <f>IF('Таблица за допустими инвестиции'!E36="","-",SUBSTITUTE('Таблица за допустими инвестиции'!E36,";",","))</f>
        <v>-</v>
      </c>
      <c r="F29" s="56" t="str">
        <f>IF('Таблица за допустими инвестиции'!F36="","-",VLOOKUP('Таблица за допустими инвестиции'!$F36,'Таблица за допустими инвестиции'!$B$124:$C$131,2,FALSE))</f>
        <v>-</v>
      </c>
      <c r="G29" s="56" t="str">
        <f>IF('Таблица за допустими инвестиции'!G36="","-",SUBSTITUTE('Таблица за допустими инвестиции'!G36,";",","))</f>
        <v>-</v>
      </c>
      <c r="H29" s="56" t="str">
        <f>IF('Таблица за допустими инвестиции'!H36="","-",SUBSTITUTE('Таблица за допустими инвестиции'!H36,";",","))</f>
        <v>-</v>
      </c>
      <c r="I29" s="56" t="str">
        <f>IF('Таблица за допустими инвестиции'!I36="","-",SUBSTITUTE('Таблица за допустими инвестиции'!I36,";",","))</f>
        <v>-</v>
      </c>
      <c r="J29" s="56" t="str">
        <f>IF('Таблица за допустими инвестиции'!J36="","-",'Таблица за допустими инвестиции'!J36)</f>
        <v>-</v>
      </c>
      <c r="K29" s="56" t="str">
        <f>IF('Таблица за допустими инвестиции'!K36="","-",'Таблица за допустими инвестиции'!K36)</f>
        <v>-</v>
      </c>
      <c r="L29" s="56" t="str">
        <f>IF('Таблица за допустими инвестиции'!L36="","-",IF(T('Таблица за допустими инвестиции'!L36)="",'Таблица за допустими инвестиции'!L36,VLOOKUP('Таблица за допустими инвестиции'!L36,масиви!$A$57:$C$193,3,FALSE)))</f>
        <v>-</v>
      </c>
    </row>
    <row r="30" spans="1:13" x14ac:dyDescent="0.25">
      <c r="A30" t="s">
        <v>580</v>
      </c>
      <c r="B30" s="56" t="str">
        <f>IF('Таблица за допустими инвестиции'!B37="","-",SUBSTITUTE(SUBSTITUTE('Таблица за допустими инвестиции'!B37,";",","),"&amp;","И"))</f>
        <v>-</v>
      </c>
      <c r="C30" s="56" t="str">
        <f>IF('Таблица за допустими инвестиции'!C37="","-",VLOOKUP('Таблица за допустими инвестиции'!$C37,'Таблица за допустими инвестиции'!$B$109:$C$119,2,FALSE))</f>
        <v>-</v>
      </c>
      <c r="D30" s="56" t="str">
        <f>IF('Таблица за допустими инвестиции'!D37="","-",SUBSTITUTE(SUBSTITUTE('Таблица за допустими инвестиции'!D37,";",","),"&amp;","И"))</f>
        <v>-</v>
      </c>
      <c r="E30" s="56" t="str">
        <f>IF('Таблица за допустими инвестиции'!E37="","-",SUBSTITUTE('Таблица за допустими инвестиции'!E37,";",","))</f>
        <v>-</v>
      </c>
      <c r="F30" s="56" t="str">
        <f>IF('Таблица за допустими инвестиции'!F37="","-",VLOOKUP('Таблица за допустими инвестиции'!$F37,'Таблица за допустими инвестиции'!$B$124:$C$131,2,FALSE))</f>
        <v>-</v>
      </c>
      <c r="G30" s="56" t="str">
        <f>IF('Таблица за допустими инвестиции'!G37="","-",SUBSTITUTE('Таблица за допустими инвестиции'!G37,";",","))</f>
        <v>-</v>
      </c>
      <c r="H30" s="56" t="str">
        <f>IF('Таблица за допустими инвестиции'!H37="","-",SUBSTITUTE('Таблица за допустими инвестиции'!H37,";",","))</f>
        <v>-</v>
      </c>
      <c r="I30" s="56" t="str">
        <f>IF('Таблица за допустими инвестиции'!I37="","-",SUBSTITUTE('Таблица за допустими инвестиции'!I37,";",","))</f>
        <v>-</v>
      </c>
      <c r="J30" s="56" t="str">
        <f>IF('Таблица за допустими инвестиции'!J37="","-",'Таблица за допустими инвестиции'!J37)</f>
        <v>-</v>
      </c>
      <c r="K30" s="56" t="str">
        <f>IF('Таблица за допустими инвестиции'!K37="","-",'Таблица за допустими инвестиции'!K37)</f>
        <v>-</v>
      </c>
      <c r="L30" s="56" t="str">
        <f>IF('Таблица за допустими инвестиции'!L37="","-",IF(T('Таблица за допустими инвестиции'!L37)="",'Таблица за допустими инвестиции'!L37,VLOOKUP('Таблица за допустими инвестиции'!L37,масиви!$A$57:$C$193,3,FALSE)))</f>
        <v>-</v>
      </c>
    </row>
    <row r="31" spans="1:13" x14ac:dyDescent="0.25">
      <c r="A31" t="s">
        <v>580</v>
      </c>
      <c r="B31" s="56" t="str">
        <f>IF('Таблица за допустими инвестиции'!B38="","-",SUBSTITUTE(SUBSTITUTE('Таблица за допустими инвестиции'!B38,";",","),"&amp;","И"))</f>
        <v>-</v>
      </c>
      <c r="C31" s="56" t="str">
        <f>IF('Таблица за допустими инвестиции'!C38="","-",VLOOKUP('Таблица за допустими инвестиции'!$C38,'Таблица за допустими инвестиции'!$B$109:$C$119,2,FALSE))</f>
        <v>-</v>
      </c>
      <c r="D31" s="56" t="str">
        <f>IF('Таблица за допустими инвестиции'!D38="","-",SUBSTITUTE(SUBSTITUTE('Таблица за допустими инвестиции'!D38,";",","),"&amp;","И"))</f>
        <v>-</v>
      </c>
      <c r="E31" s="56" t="str">
        <f>IF('Таблица за допустими инвестиции'!E38="","-",SUBSTITUTE('Таблица за допустими инвестиции'!E38,";",","))</f>
        <v>-</v>
      </c>
      <c r="F31" s="56" t="str">
        <f>IF('Таблица за допустими инвестиции'!F38="","-",VLOOKUP('Таблица за допустими инвестиции'!$F38,'Таблица за допустими инвестиции'!$B$124:$C$131,2,FALSE))</f>
        <v>-</v>
      </c>
      <c r="G31" s="56" t="str">
        <f>IF('Таблица за допустими инвестиции'!G38="","-",SUBSTITUTE('Таблица за допустими инвестиции'!G38,";",","))</f>
        <v>-</v>
      </c>
      <c r="H31" s="56" t="str">
        <f>IF('Таблица за допустими инвестиции'!H38="","-",SUBSTITUTE('Таблица за допустими инвестиции'!H38,";",","))</f>
        <v>-</v>
      </c>
      <c r="I31" s="56" t="str">
        <f>IF('Таблица за допустими инвестиции'!I38="","-",SUBSTITUTE('Таблица за допустими инвестиции'!I38,";",","))</f>
        <v>-</v>
      </c>
      <c r="J31" s="56" t="str">
        <f>IF('Таблица за допустими инвестиции'!J38="","-",'Таблица за допустими инвестиции'!J38)</f>
        <v>-</v>
      </c>
      <c r="K31" s="56" t="str">
        <f>IF('Таблица за допустими инвестиции'!K38="","-",'Таблица за допустими инвестиции'!K38)</f>
        <v>-</v>
      </c>
      <c r="L31" s="56" t="str">
        <f>IF('Таблица за допустими инвестиции'!L38="","-",IF(T('Таблица за допустими инвестиции'!L38)="",'Таблица за допустими инвестиции'!L38,VLOOKUP('Таблица за допустими инвестиции'!L38,масиви!$A$57:$C$193,3,FALSE)))</f>
        <v>-</v>
      </c>
    </row>
    <row r="32" spans="1:13" x14ac:dyDescent="0.25">
      <c r="A32" t="s">
        <v>580</v>
      </c>
      <c r="B32" s="56" t="str">
        <f>IF('Таблица за допустими инвестиции'!B39="","-",SUBSTITUTE(SUBSTITUTE('Таблица за допустими инвестиции'!B39,";",","),"&amp;","И"))</f>
        <v>-</v>
      </c>
      <c r="C32" s="56" t="str">
        <f>IF('Таблица за допустими инвестиции'!C39="","-",VLOOKUP('Таблица за допустими инвестиции'!$C39,'Таблица за допустими инвестиции'!$B$109:$C$119,2,FALSE))</f>
        <v>-</v>
      </c>
      <c r="D32" s="56" t="str">
        <f>IF('Таблица за допустими инвестиции'!D39="","-",SUBSTITUTE(SUBSTITUTE('Таблица за допустими инвестиции'!D39,";",","),"&amp;","И"))</f>
        <v>-</v>
      </c>
      <c r="E32" s="56" t="str">
        <f>IF('Таблица за допустими инвестиции'!E39="","-",SUBSTITUTE('Таблица за допустими инвестиции'!E39,";",","))</f>
        <v>-</v>
      </c>
      <c r="F32" s="56" t="str">
        <f>IF('Таблица за допустими инвестиции'!F39="","-",VLOOKUP('Таблица за допустими инвестиции'!$F39,'Таблица за допустими инвестиции'!$B$124:$C$131,2,FALSE))</f>
        <v>-</v>
      </c>
      <c r="G32" s="56" t="str">
        <f>IF('Таблица за допустими инвестиции'!G39="","-",SUBSTITUTE('Таблица за допустими инвестиции'!G39,";",","))</f>
        <v>-</v>
      </c>
      <c r="H32" s="56" t="str">
        <f>IF('Таблица за допустими инвестиции'!H39="","-",SUBSTITUTE('Таблица за допустими инвестиции'!H39,";",","))</f>
        <v>-</v>
      </c>
      <c r="I32" s="56" t="str">
        <f>IF('Таблица за допустими инвестиции'!I39="","-",SUBSTITUTE('Таблица за допустими инвестиции'!I39,";",","))</f>
        <v>-</v>
      </c>
      <c r="J32" s="56" t="str">
        <f>IF('Таблица за допустими инвестиции'!J39="","-",'Таблица за допустими инвестиции'!J39)</f>
        <v>-</v>
      </c>
      <c r="K32" s="56" t="str">
        <f>IF('Таблица за допустими инвестиции'!K39="","-",'Таблица за допустими инвестиции'!K39)</f>
        <v>-</v>
      </c>
      <c r="L32" s="56" t="str">
        <f>IF('Таблица за допустими инвестиции'!L39="","-",IF(T('Таблица за допустими инвестиции'!L39)="",'Таблица за допустими инвестиции'!L39,VLOOKUP('Таблица за допустими инвестиции'!L39,масиви!$A$57:$C$193,3,FALSE)))</f>
        <v>-</v>
      </c>
    </row>
    <row r="33" spans="1:12" x14ac:dyDescent="0.25">
      <c r="A33" t="s">
        <v>580</v>
      </c>
      <c r="B33" s="56" t="str">
        <f>IF('Таблица за допустими инвестиции'!B40="","-",SUBSTITUTE(SUBSTITUTE('Таблица за допустими инвестиции'!B40,";",","),"&amp;","И"))</f>
        <v>-</v>
      </c>
      <c r="C33" s="56" t="str">
        <f>IF('Таблица за допустими инвестиции'!C40="","-",VLOOKUP('Таблица за допустими инвестиции'!$C40,'Таблица за допустими инвестиции'!$B$109:$C$119,2,FALSE))</f>
        <v>-</v>
      </c>
      <c r="D33" s="56" t="str">
        <f>IF('Таблица за допустими инвестиции'!D40="","-",SUBSTITUTE(SUBSTITUTE('Таблица за допустими инвестиции'!D40,";",","),"&amp;","И"))</f>
        <v>-</v>
      </c>
      <c r="E33" s="56" t="str">
        <f>IF('Таблица за допустими инвестиции'!E40="","-",SUBSTITUTE('Таблица за допустими инвестиции'!E40,";",","))</f>
        <v>-</v>
      </c>
      <c r="F33" s="56" t="str">
        <f>IF('Таблица за допустими инвестиции'!F40="","-",VLOOKUP('Таблица за допустими инвестиции'!$F40,'Таблица за допустими инвестиции'!$B$124:$C$131,2,FALSE))</f>
        <v>-</v>
      </c>
      <c r="G33" s="56" t="str">
        <f>IF('Таблица за допустими инвестиции'!G40="","-",SUBSTITUTE('Таблица за допустими инвестиции'!G40,";",","))</f>
        <v>-</v>
      </c>
      <c r="H33" s="56" t="str">
        <f>IF('Таблица за допустими инвестиции'!H40="","-",SUBSTITUTE('Таблица за допустими инвестиции'!H40,";",","))</f>
        <v>-</v>
      </c>
      <c r="I33" s="56" t="str">
        <f>IF('Таблица за допустими инвестиции'!I40="","-",SUBSTITUTE('Таблица за допустими инвестиции'!I40,";",","))</f>
        <v>-</v>
      </c>
      <c r="J33" s="56" t="str">
        <f>IF('Таблица за допустими инвестиции'!J40="","-",'Таблица за допустими инвестиции'!J40)</f>
        <v>-</v>
      </c>
      <c r="K33" s="56" t="str">
        <f>IF('Таблица за допустими инвестиции'!K40="","-",'Таблица за допустими инвестиции'!K40)</f>
        <v>-</v>
      </c>
      <c r="L33" s="56" t="str">
        <f>IF('Таблица за допустими инвестиции'!L40="","-",IF(T('Таблица за допустими инвестиции'!L40)="",'Таблица за допустими инвестиции'!L40,VLOOKUP('Таблица за допустими инвестиции'!L40,масиви!$A$57:$C$193,3,FALSE)))</f>
        <v>-</v>
      </c>
    </row>
    <row r="34" spans="1:12" x14ac:dyDescent="0.25">
      <c r="A34" t="s">
        <v>580</v>
      </c>
      <c r="B34" s="56" t="str">
        <f>IF('Таблица за допустими инвестиции'!B41="","-",SUBSTITUTE(SUBSTITUTE('Таблица за допустими инвестиции'!B41,";",","),"&amp;","И"))</f>
        <v>-</v>
      </c>
      <c r="C34" s="56" t="str">
        <f>IF('Таблица за допустими инвестиции'!C41="","-",VLOOKUP('Таблица за допустими инвестиции'!$C41,'Таблица за допустими инвестиции'!$B$109:$C$119,2,FALSE))</f>
        <v>-</v>
      </c>
      <c r="D34" s="56" t="str">
        <f>IF('Таблица за допустими инвестиции'!D41="","-",SUBSTITUTE(SUBSTITUTE('Таблица за допустими инвестиции'!D41,";",","),"&amp;","И"))</f>
        <v>-</v>
      </c>
      <c r="E34" s="56" t="str">
        <f>IF('Таблица за допустими инвестиции'!E41="","-",SUBSTITUTE('Таблица за допустими инвестиции'!E41,";",","))</f>
        <v>-</v>
      </c>
      <c r="F34" s="56" t="str">
        <f>IF('Таблица за допустими инвестиции'!F41="","-",VLOOKUP('Таблица за допустими инвестиции'!$F41,'Таблица за допустими инвестиции'!$B$124:$C$131,2,FALSE))</f>
        <v>-</v>
      </c>
      <c r="G34" s="56" t="str">
        <f>IF('Таблица за допустими инвестиции'!G41="","-",SUBSTITUTE('Таблица за допустими инвестиции'!G41,";",","))</f>
        <v>-</v>
      </c>
      <c r="H34" s="56" t="str">
        <f>IF('Таблица за допустими инвестиции'!H41="","-",SUBSTITUTE('Таблица за допустими инвестиции'!H41,";",","))</f>
        <v>-</v>
      </c>
      <c r="I34" s="56" t="str">
        <f>IF('Таблица за допустими инвестиции'!I41="","-",SUBSTITUTE('Таблица за допустими инвестиции'!I41,";",","))</f>
        <v>-</v>
      </c>
      <c r="J34" s="56" t="str">
        <f>IF('Таблица за допустими инвестиции'!J41="","-",'Таблица за допустими инвестиции'!J41)</f>
        <v>-</v>
      </c>
      <c r="K34" s="56" t="str">
        <f>IF('Таблица за допустими инвестиции'!K41="","-",'Таблица за допустими инвестиции'!K41)</f>
        <v>-</v>
      </c>
      <c r="L34" s="56" t="str">
        <f>IF('Таблица за допустими инвестиции'!L41="","-",IF(T('Таблица за допустими инвестиции'!L41)="",'Таблица за допустими инвестиции'!L41,VLOOKUP('Таблица за допустими инвестиции'!L41,масиви!$A$57:$C$193,3,FALSE)))</f>
        <v>-</v>
      </c>
    </row>
    <row r="35" spans="1:12" x14ac:dyDescent="0.25">
      <c r="A35" t="s">
        <v>580</v>
      </c>
      <c r="B35" s="56" t="str">
        <f>IF('Таблица за допустими инвестиции'!B42="","-",SUBSTITUTE(SUBSTITUTE('Таблица за допустими инвестиции'!B42,";",","),"&amp;","И"))</f>
        <v>-</v>
      </c>
      <c r="C35" s="56" t="str">
        <f>IF('Таблица за допустими инвестиции'!C42="","-",VLOOKUP('Таблица за допустими инвестиции'!$C42,'Таблица за допустими инвестиции'!$B$109:$C$119,2,FALSE))</f>
        <v>-</v>
      </c>
      <c r="D35" s="56" t="str">
        <f>IF('Таблица за допустими инвестиции'!D42="","-",SUBSTITUTE(SUBSTITUTE('Таблица за допустими инвестиции'!D42,";",","),"&amp;","И"))</f>
        <v>-</v>
      </c>
      <c r="E35" s="56" t="str">
        <f>IF('Таблица за допустими инвестиции'!E42="","-",SUBSTITUTE('Таблица за допустими инвестиции'!E42,";",","))</f>
        <v>-</v>
      </c>
      <c r="F35" s="56" t="str">
        <f>IF('Таблица за допустими инвестиции'!F42="","-",VLOOKUP('Таблица за допустими инвестиции'!$F42,'Таблица за допустими инвестиции'!$B$124:$C$131,2,FALSE))</f>
        <v>-</v>
      </c>
      <c r="G35" s="56" t="str">
        <f>IF('Таблица за допустими инвестиции'!G42="","-",SUBSTITUTE('Таблица за допустими инвестиции'!G42,";",","))</f>
        <v>-</v>
      </c>
      <c r="H35" s="56" t="str">
        <f>IF('Таблица за допустими инвестиции'!H42="","-",SUBSTITUTE('Таблица за допустими инвестиции'!H42,";",","))</f>
        <v>-</v>
      </c>
      <c r="I35" s="56" t="str">
        <f>IF('Таблица за допустими инвестиции'!I42="","-",SUBSTITUTE('Таблица за допустими инвестиции'!I42,";",","))</f>
        <v>-</v>
      </c>
      <c r="J35" s="56" t="str">
        <f>IF('Таблица за допустими инвестиции'!J42="","-",'Таблица за допустими инвестиции'!J42)</f>
        <v>-</v>
      </c>
      <c r="K35" s="56" t="str">
        <f>IF('Таблица за допустими инвестиции'!K42="","-",'Таблица за допустими инвестиции'!K42)</f>
        <v>-</v>
      </c>
      <c r="L35" s="56" t="str">
        <f>IF('Таблица за допустими инвестиции'!L42="","-",IF(T('Таблица за допустими инвестиции'!L42)="",'Таблица за допустими инвестиции'!L42,VLOOKUP('Таблица за допустими инвестиции'!L42,масиви!$A$57:$C$193,3,FALSE)))</f>
        <v>-</v>
      </c>
    </row>
    <row r="36" spans="1:12" x14ac:dyDescent="0.25">
      <c r="A36" t="s">
        <v>580</v>
      </c>
      <c r="B36" s="56" t="str">
        <f>IF('Таблица за допустими инвестиции'!B43="","-",SUBSTITUTE(SUBSTITUTE('Таблица за допустими инвестиции'!B43,";",","),"&amp;","И"))</f>
        <v>-</v>
      </c>
      <c r="C36" s="56" t="str">
        <f>IF('Таблица за допустими инвестиции'!C43="","-",VLOOKUP('Таблица за допустими инвестиции'!$C43,'Таблица за допустими инвестиции'!$B$109:$C$119,2,FALSE))</f>
        <v>-</v>
      </c>
      <c r="D36" s="56" t="str">
        <f>IF('Таблица за допустими инвестиции'!D43="","-",SUBSTITUTE(SUBSTITUTE('Таблица за допустими инвестиции'!D43,";",","),"&amp;","И"))</f>
        <v>-</v>
      </c>
      <c r="E36" s="56" t="str">
        <f>IF('Таблица за допустими инвестиции'!E43="","-",SUBSTITUTE('Таблица за допустими инвестиции'!E43,";",","))</f>
        <v>-</v>
      </c>
      <c r="F36" s="56" t="str">
        <f>IF('Таблица за допустими инвестиции'!F43="","-",VLOOKUP('Таблица за допустими инвестиции'!$F43,'Таблица за допустими инвестиции'!$B$124:$C$131,2,FALSE))</f>
        <v>-</v>
      </c>
      <c r="G36" s="56" t="str">
        <f>IF('Таблица за допустими инвестиции'!G43="","-",SUBSTITUTE('Таблица за допустими инвестиции'!G43,";",","))</f>
        <v>-</v>
      </c>
      <c r="H36" s="56" t="str">
        <f>IF('Таблица за допустими инвестиции'!H43="","-",SUBSTITUTE('Таблица за допустими инвестиции'!H43,";",","))</f>
        <v>-</v>
      </c>
      <c r="I36" s="56" t="str">
        <f>IF('Таблица за допустими инвестиции'!I43="","-",SUBSTITUTE('Таблица за допустими инвестиции'!I43,";",","))</f>
        <v>-</v>
      </c>
      <c r="J36" s="56" t="str">
        <f>IF('Таблица за допустими инвестиции'!J43="","-",'Таблица за допустими инвестиции'!J43)</f>
        <v>-</v>
      </c>
      <c r="K36" s="56" t="str">
        <f>IF('Таблица за допустими инвестиции'!K43="","-",'Таблица за допустими инвестиции'!K43)</f>
        <v>-</v>
      </c>
      <c r="L36" s="56" t="str">
        <f>IF('Таблица за допустими инвестиции'!L43="","-",IF(T('Таблица за допустими инвестиции'!L43)="",'Таблица за допустими инвестиции'!L43,VLOOKUP('Таблица за допустими инвестиции'!L43,масиви!$A$57:$C$193,3,FALSE)))</f>
        <v>-</v>
      </c>
    </row>
    <row r="37" spans="1:12" x14ac:dyDescent="0.25">
      <c r="A37" t="s">
        <v>580</v>
      </c>
      <c r="B37" s="56" t="str">
        <f>IF('Таблица за допустими инвестиции'!B44="","-",SUBSTITUTE(SUBSTITUTE('Таблица за допустими инвестиции'!B44,";",","),"&amp;","И"))</f>
        <v>-</v>
      </c>
      <c r="C37" s="56" t="str">
        <f>IF('Таблица за допустими инвестиции'!C44="","-",VLOOKUP('Таблица за допустими инвестиции'!$C44,'Таблица за допустими инвестиции'!$B$109:$C$119,2,FALSE))</f>
        <v>-</v>
      </c>
      <c r="D37" s="56" t="str">
        <f>IF('Таблица за допустими инвестиции'!D44="","-",SUBSTITUTE(SUBSTITUTE('Таблица за допустими инвестиции'!D44,";",","),"&amp;","И"))</f>
        <v>-</v>
      </c>
      <c r="E37" s="56" t="str">
        <f>IF('Таблица за допустими инвестиции'!E44="","-",SUBSTITUTE('Таблица за допустими инвестиции'!E44,";",","))</f>
        <v>-</v>
      </c>
      <c r="F37" s="56" t="str">
        <f>IF('Таблица за допустими инвестиции'!F44="","-",VLOOKUP('Таблица за допустими инвестиции'!$F44,'Таблица за допустими инвестиции'!$B$124:$C$131,2,FALSE))</f>
        <v>-</v>
      </c>
      <c r="G37" s="56" t="str">
        <f>IF('Таблица за допустими инвестиции'!G44="","-",SUBSTITUTE('Таблица за допустими инвестиции'!G44,";",","))</f>
        <v>-</v>
      </c>
      <c r="H37" s="56" t="str">
        <f>IF('Таблица за допустими инвестиции'!H44="","-",SUBSTITUTE('Таблица за допустими инвестиции'!H44,";",","))</f>
        <v>-</v>
      </c>
      <c r="I37" s="56" t="str">
        <f>IF('Таблица за допустими инвестиции'!I44="","-",SUBSTITUTE('Таблица за допустими инвестиции'!I44,";",","))</f>
        <v>-</v>
      </c>
      <c r="J37" s="56" t="str">
        <f>IF('Таблица за допустими инвестиции'!J44="","-",'Таблица за допустими инвестиции'!J44)</f>
        <v>-</v>
      </c>
      <c r="K37" s="56" t="str">
        <f>IF('Таблица за допустими инвестиции'!K44="","-",'Таблица за допустими инвестиции'!K44)</f>
        <v>-</v>
      </c>
      <c r="L37" s="56" t="str">
        <f>IF('Таблица за допустими инвестиции'!L44="","-",IF(T('Таблица за допустими инвестиции'!L44)="",'Таблица за допустими инвестиции'!L44,VLOOKUP('Таблица за допустими инвестиции'!L44,масиви!$A$57:$C$193,3,FALSE)))</f>
        <v>-</v>
      </c>
    </row>
    <row r="38" spans="1:12" x14ac:dyDescent="0.25">
      <c r="A38" t="s">
        <v>580</v>
      </c>
      <c r="B38" s="56" t="str">
        <f>IF('Таблица за допустими инвестиции'!B45="","-",SUBSTITUTE(SUBSTITUTE('Таблица за допустими инвестиции'!B45,";",","),"&amp;","И"))</f>
        <v>-</v>
      </c>
      <c r="C38" s="56" t="str">
        <f>IF('Таблица за допустими инвестиции'!C45="","-",VLOOKUP('Таблица за допустими инвестиции'!$C45,'Таблица за допустими инвестиции'!$B$109:$C$119,2,FALSE))</f>
        <v>-</v>
      </c>
      <c r="D38" s="56" t="str">
        <f>IF('Таблица за допустими инвестиции'!D45="","-",SUBSTITUTE(SUBSTITUTE('Таблица за допустими инвестиции'!D45,";",","),"&amp;","И"))</f>
        <v>-</v>
      </c>
      <c r="E38" s="56" t="str">
        <f>IF('Таблица за допустими инвестиции'!E45="","-",SUBSTITUTE('Таблица за допустими инвестиции'!E45,";",","))</f>
        <v>-</v>
      </c>
      <c r="F38" s="56" t="str">
        <f>IF('Таблица за допустими инвестиции'!F45="","-",VLOOKUP('Таблица за допустими инвестиции'!$F45,'Таблица за допустими инвестиции'!$B$124:$C$131,2,FALSE))</f>
        <v>-</v>
      </c>
      <c r="G38" s="56" t="str">
        <f>IF('Таблица за допустими инвестиции'!G45="","-",SUBSTITUTE('Таблица за допустими инвестиции'!G45,";",","))</f>
        <v>-</v>
      </c>
      <c r="H38" s="56" t="str">
        <f>IF('Таблица за допустими инвестиции'!H45="","-",SUBSTITUTE('Таблица за допустими инвестиции'!H45,";",","))</f>
        <v>-</v>
      </c>
      <c r="I38" s="56" t="str">
        <f>IF('Таблица за допустими инвестиции'!I45="","-",SUBSTITUTE('Таблица за допустими инвестиции'!I45,";",","))</f>
        <v>-</v>
      </c>
      <c r="J38" s="56" t="str">
        <f>IF('Таблица за допустими инвестиции'!J45="","-",'Таблица за допустими инвестиции'!J45)</f>
        <v>-</v>
      </c>
      <c r="K38" s="56" t="str">
        <f>IF('Таблица за допустими инвестиции'!K45="","-",'Таблица за допустими инвестиции'!K45)</f>
        <v>-</v>
      </c>
      <c r="L38" s="56" t="str">
        <f>IF('Таблица за допустими инвестиции'!L45="","-",IF(T('Таблица за допустими инвестиции'!L45)="",'Таблица за допустими инвестиции'!L45,VLOOKUP('Таблица за допустими инвестиции'!L45,масиви!$A$57:$C$193,3,FALSE)))</f>
        <v>-</v>
      </c>
    </row>
    <row r="39" spans="1:12" x14ac:dyDescent="0.25">
      <c r="A39" t="s">
        <v>580</v>
      </c>
      <c r="B39" s="56" t="str">
        <f>IF('Таблица за допустими инвестиции'!B46="","-",SUBSTITUTE(SUBSTITUTE('Таблица за допустими инвестиции'!B46,";",","),"&amp;","И"))</f>
        <v>-</v>
      </c>
      <c r="C39" s="56" t="str">
        <f>IF('Таблица за допустими инвестиции'!C46="","-",VLOOKUP('Таблица за допустими инвестиции'!$C46,'Таблица за допустими инвестиции'!$B$109:$C$119,2,FALSE))</f>
        <v>-</v>
      </c>
      <c r="D39" s="56" t="str">
        <f>IF('Таблица за допустими инвестиции'!D46="","-",SUBSTITUTE(SUBSTITUTE('Таблица за допустими инвестиции'!D46,";",","),"&amp;","И"))</f>
        <v>-</v>
      </c>
      <c r="E39" s="56" t="str">
        <f>IF('Таблица за допустими инвестиции'!E46="","-",SUBSTITUTE('Таблица за допустими инвестиции'!E46,";",","))</f>
        <v>-</v>
      </c>
      <c r="F39" s="56" t="str">
        <f>IF('Таблица за допустими инвестиции'!F46="","-",VLOOKUP('Таблица за допустими инвестиции'!$F46,'Таблица за допустими инвестиции'!$B$124:$C$131,2,FALSE))</f>
        <v>-</v>
      </c>
      <c r="G39" s="56" t="str">
        <f>IF('Таблица за допустими инвестиции'!G46="","-",SUBSTITUTE('Таблица за допустими инвестиции'!G46,";",","))</f>
        <v>-</v>
      </c>
      <c r="H39" s="56" t="str">
        <f>IF('Таблица за допустими инвестиции'!H46="","-",SUBSTITUTE('Таблица за допустими инвестиции'!H46,";",","))</f>
        <v>-</v>
      </c>
      <c r="I39" s="56" t="str">
        <f>IF('Таблица за допустими инвестиции'!I46="","-",SUBSTITUTE('Таблица за допустими инвестиции'!I46,";",","))</f>
        <v>-</v>
      </c>
      <c r="J39" s="56" t="str">
        <f>IF('Таблица за допустими инвестиции'!J46="","-",'Таблица за допустими инвестиции'!J46)</f>
        <v>-</v>
      </c>
      <c r="K39" s="56" t="str">
        <f>IF('Таблица за допустими инвестиции'!K46="","-",'Таблица за допустими инвестиции'!K46)</f>
        <v>-</v>
      </c>
      <c r="L39" s="56" t="str">
        <f>IF('Таблица за допустими инвестиции'!L46="","-",IF(T('Таблица за допустими инвестиции'!L46)="",'Таблица за допустими инвестиции'!L46,VLOOKUP('Таблица за допустими инвестиции'!L46,масиви!$A$57:$C$193,3,FALSE)))</f>
        <v>-</v>
      </c>
    </row>
    <row r="40" spans="1:12" x14ac:dyDescent="0.25">
      <c r="A40" t="s">
        <v>580</v>
      </c>
      <c r="B40" s="56" t="str">
        <f>IF('Таблица за допустими инвестиции'!B47="","-",SUBSTITUTE(SUBSTITUTE('Таблица за допустими инвестиции'!B47,";",","),"&amp;","И"))</f>
        <v>-</v>
      </c>
      <c r="C40" s="56" t="str">
        <f>IF('Таблица за допустими инвестиции'!C47="","-",VLOOKUP('Таблица за допустими инвестиции'!$C47,'Таблица за допустими инвестиции'!$B$109:$C$119,2,FALSE))</f>
        <v>-</v>
      </c>
      <c r="D40" s="56" t="str">
        <f>IF('Таблица за допустими инвестиции'!D47="","-",SUBSTITUTE(SUBSTITUTE('Таблица за допустими инвестиции'!D47,";",","),"&amp;","И"))</f>
        <v>-</v>
      </c>
      <c r="E40" s="56" t="str">
        <f>IF('Таблица за допустими инвестиции'!E47="","-",SUBSTITUTE('Таблица за допустими инвестиции'!E47,";",","))</f>
        <v>-</v>
      </c>
      <c r="F40" s="56" t="str">
        <f>IF('Таблица за допустими инвестиции'!F47="","-",VLOOKUP('Таблица за допустими инвестиции'!$F47,'Таблица за допустими инвестиции'!$B$124:$C$131,2,FALSE))</f>
        <v>-</v>
      </c>
      <c r="G40" s="56" t="str">
        <f>IF('Таблица за допустими инвестиции'!G47="","-",SUBSTITUTE('Таблица за допустими инвестиции'!G47,";",","))</f>
        <v>-</v>
      </c>
      <c r="H40" s="56" t="str">
        <f>IF('Таблица за допустими инвестиции'!H47="","-",SUBSTITUTE('Таблица за допустими инвестиции'!H47,";",","))</f>
        <v>-</v>
      </c>
      <c r="I40" s="56" t="str">
        <f>IF('Таблица за допустими инвестиции'!I47="","-",SUBSTITUTE('Таблица за допустими инвестиции'!I47,";",","))</f>
        <v>-</v>
      </c>
      <c r="J40" s="56" t="str">
        <f>IF('Таблица за допустими инвестиции'!J47="","-",'Таблица за допустими инвестиции'!J47)</f>
        <v>-</v>
      </c>
      <c r="K40" s="56" t="str">
        <f>IF('Таблица за допустими инвестиции'!K47="","-",'Таблица за допустими инвестиции'!K47)</f>
        <v>-</v>
      </c>
      <c r="L40" s="56" t="str">
        <f>IF('Таблица за допустими инвестиции'!L47="","-",IF(T('Таблица за допустими инвестиции'!L47)="",'Таблица за допустими инвестиции'!L47,VLOOKUP('Таблица за допустими инвестиции'!L47,масиви!$A$57:$C$193,3,FALSE)))</f>
        <v>-</v>
      </c>
    </row>
    <row r="41" spans="1:12" x14ac:dyDescent="0.25">
      <c r="A41" t="s">
        <v>580</v>
      </c>
      <c r="B41" s="56" t="str">
        <f>IF('Таблица за допустими инвестиции'!B48="","-",SUBSTITUTE(SUBSTITUTE('Таблица за допустими инвестиции'!B48,";",","),"&amp;","И"))</f>
        <v>-</v>
      </c>
      <c r="C41" s="56" t="str">
        <f>IF('Таблица за допустими инвестиции'!C48="","-",VLOOKUP('Таблица за допустими инвестиции'!$C48,'Таблица за допустими инвестиции'!$B$109:$C$119,2,FALSE))</f>
        <v>-</v>
      </c>
      <c r="D41" s="56" t="str">
        <f>IF('Таблица за допустими инвестиции'!D48="","-",SUBSTITUTE(SUBSTITUTE('Таблица за допустими инвестиции'!D48,";",","),"&amp;","И"))</f>
        <v>-</v>
      </c>
      <c r="E41" s="56" t="str">
        <f>IF('Таблица за допустими инвестиции'!E48="","-",SUBSTITUTE('Таблица за допустими инвестиции'!E48,";",","))</f>
        <v>-</v>
      </c>
      <c r="F41" s="56" t="str">
        <f>IF('Таблица за допустими инвестиции'!F48="","-",VLOOKUP('Таблица за допустими инвестиции'!$F48,'Таблица за допустими инвестиции'!$B$124:$C$131,2,FALSE))</f>
        <v>-</v>
      </c>
      <c r="G41" s="56" t="str">
        <f>IF('Таблица за допустими инвестиции'!G48="","-",SUBSTITUTE('Таблица за допустими инвестиции'!G48,";",","))</f>
        <v>-</v>
      </c>
      <c r="H41" s="56" t="str">
        <f>IF('Таблица за допустими инвестиции'!H48="","-",SUBSTITUTE('Таблица за допустими инвестиции'!H48,";",","))</f>
        <v>-</v>
      </c>
      <c r="I41" s="56" t="str">
        <f>IF('Таблица за допустими инвестиции'!I48="","-",SUBSTITUTE('Таблица за допустими инвестиции'!I48,";",","))</f>
        <v>-</v>
      </c>
      <c r="J41" s="56" t="str">
        <f>IF('Таблица за допустими инвестиции'!J48="","-",'Таблица за допустими инвестиции'!J48)</f>
        <v>-</v>
      </c>
      <c r="K41" s="56" t="str">
        <f>IF('Таблица за допустими инвестиции'!K48="","-",'Таблица за допустими инвестиции'!K48)</f>
        <v>-</v>
      </c>
      <c r="L41" s="56" t="str">
        <f>IF('Таблица за допустими инвестиции'!L48="","-",IF(T('Таблица за допустими инвестиции'!L48)="",'Таблица за допустими инвестиции'!L48,VLOOKUP('Таблица за допустими инвестиции'!L48,масиви!$A$57:$C$193,3,FALSE)))</f>
        <v>-</v>
      </c>
    </row>
    <row r="42" spans="1:12" x14ac:dyDescent="0.25">
      <c r="A42" t="s">
        <v>580</v>
      </c>
      <c r="B42" s="56" t="e">
        <f>IF('Таблица за допустими инвестиции'!#REF!="","-",SUBSTITUTE(SUBSTITUTE('Таблица за допустими инвестиции'!#REF!,";",","),"&amp;","И"))</f>
        <v>#REF!</v>
      </c>
      <c r="C4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2" s="56" t="e">
        <f>IF('Таблица за допустими инвестиции'!#REF!="","-",SUBSTITUTE(SUBSTITUTE('Таблица за допустими инвестиции'!#REF!,";",","),"&amp;","И"))</f>
        <v>#REF!</v>
      </c>
      <c r="E42" s="56" t="e">
        <f>IF('Таблица за допустими инвестиции'!#REF!="","-",SUBSTITUTE('Таблица за допустими инвестиции'!#REF!,";",","))</f>
        <v>#REF!</v>
      </c>
      <c r="F4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2" s="56" t="e">
        <f>IF('Таблица за допустими инвестиции'!#REF!="","-",SUBSTITUTE('Таблица за допустими инвестиции'!#REF!,";",","))</f>
        <v>#REF!</v>
      </c>
      <c r="H42" s="56" t="e">
        <f>IF('Таблица за допустими инвестиции'!#REF!="","-",SUBSTITUTE('Таблица за допустими инвестиции'!#REF!,";",","))</f>
        <v>#REF!</v>
      </c>
      <c r="I42" s="56" t="e">
        <f>IF('Таблица за допустими инвестиции'!#REF!="","-",SUBSTITUTE('Таблица за допустими инвестиции'!#REF!,";",","))</f>
        <v>#REF!</v>
      </c>
      <c r="J42" s="56" t="e">
        <f>IF('Таблица за допустими инвестиции'!#REF!="","-",'Таблица за допустими инвестиции'!#REF!)</f>
        <v>#REF!</v>
      </c>
      <c r="K42" s="56" t="e">
        <f>IF('Таблица за допустими инвестиции'!#REF!="","-",'Таблица за допустими инвестиции'!#REF!)</f>
        <v>#REF!</v>
      </c>
      <c r="L4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3" spans="1:12" x14ac:dyDescent="0.25">
      <c r="A43" t="s">
        <v>580</v>
      </c>
      <c r="B43" s="56" t="e">
        <f>IF('Таблица за допустими инвестиции'!#REF!="","-",SUBSTITUTE(SUBSTITUTE('Таблица за допустими инвестиции'!#REF!,";",","),"&amp;","И"))</f>
        <v>#REF!</v>
      </c>
      <c r="C4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3" s="56" t="e">
        <f>IF('Таблица за допустими инвестиции'!#REF!="","-",SUBSTITUTE(SUBSTITUTE('Таблица за допустими инвестиции'!#REF!,";",","),"&amp;","И"))</f>
        <v>#REF!</v>
      </c>
      <c r="E43" s="56" t="e">
        <f>IF('Таблица за допустими инвестиции'!#REF!="","-",SUBSTITUTE('Таблица за допустими инвестиции'!#REF!,";",","))</f>
        <v>#REF!</v>
      </c>
      <c r="F4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3" s="56" t="e">
        <f>IF('Таблица за допустими инвестиции'!#REF!="","-",SUBSTITUTE('Таблица за допустими инвестиции'!#REF!,";",","))</f>
        <v>#REF!</v>
      </c>
      <c r="H43" s="56" t="e">
        <f>IF('Таблица за допустими инвестиции'!#REF!="","-",SUBSTITUTE('Таблица за допустими инвестиции'!#REF!,";",","))</f>
        <v>#REF!</v>
      </c>
      <c r="I43" s="56" t="e">
        <f>IF('Таблица за допустими инвестиции'!#REF!="","-",SUBSTITUTE('Таблица за допустими инвестиции'!#REF!,";",","))</f>
        <v>#REF!</v>
      </c>
      <c r="J43" s="56" t="e">
        <f>IF('Таблица за допустими инвестиции'!#REF!="","-",'Таблица за допустими инвестиции'!#REF!)</f>
        <v>#REF!</v>
      </c>
      <c r="K43" s="56" t="e">
        <f>IF('Таблица за допустими инвестиции'!#REF!="","-",'Таблица за допустими инвестиции'!#REF!)</f>
        <v>#REF!</v>
      </c>
      <c r="L4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4" spans="1:12" x14ac:dyDescent="0.25">
      <c r="A44" t="s">
        <v>580</v>
      </c>
      <c r="B44" s="56" t="e">
        <f>IF('Таблица за допустими инвестиции'!#REF!="","-",SUBSTITUTE(SUBSTITUTE('Таблица за допустими инвестиции'!#REF!,";",","),"&amp;","И"))</f>
        <v>#REF!</v>
      </c>
      <c r="C4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4" s="56" t="e">
        <f>IF('Таблица за допустими инвестиции'!#REF!="","-",SUBSTITUTE(SUBSTITUTE('Таблица за допустими инвестиции'!#REF!,";",","),"&amp;","И"))</f>
        <v>#REF!</v>
      </c>
      <c r="E44" s="56" t="e">
        <f>IF('Таблица за допустими инвестиции'!#REF!="","-",SUBSTITUTE('Таблица за допустими инвестиции'!#REF!,";",","))</f>
        <v>#REF!</v>
      </c>
      <c r="F4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4" s="56" t="e">
        <f>IF('Таблица за допустими инвестиции'!#REF!="","-",SUBSTITUTE('Таблица за допустими инвестиции'!#REF!,";",","))</f>
        <v>#REF!</v>
      </c>
      <c r="H44" s="56" t="e">
        <f>IF('Таблица за допустими инвестиции'!#REF!="","-",SUBSTITUTE('Таблица за допустими инвестиции'!#REF!,";",","))</f>
        <v>#REF!</v>
      </c>
      <c r="I44" s="56" t="e">
        <f>IF('Таблица за допустими инвестиции'!#REF!="","-",SUBSTITUTE('Таблица за допустими инвестиции'!#REF!,";",","))</f>
        <v>#REF!</v>
      </c>
      <c r="J44" s="56" t="e">
        <f>IF('Таблица за допустими инвестиции'!#REF!="","-",'Таблица за допустими инвестиции'!#REF!)</f>
        <v>#REF!</v>
      </c>
      <c r="K44" s="56" t="e">
        <f>IF('Таблица за допустими инвестиции'!#REF!="","-",'Таблица за допустими инвестиции'!#REF!)</f>
        <v>#REF!</v>
      </c>
      <c r="L4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5" spans="1:12" x14ac:dyDescent="0.25">
      <c r="A45" t="s">
        <v>580</v>
      </c>
      <c r="B45" s="56" t="e">
        <f>IF('Таблица за допустими инвестиции'!#REF!="","-",SUBSTITUTE(SUBSTITUTE('Таблица за допустими инвестиции'!#REF!,";",","),"&amp;","И"))</f>
        <v>#REF!</v>
      </c>
      <c r="C4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5" s="56" t="e">
        <f>IF('Таблица за допустими инвестиции'!#REF!="","-",SUBSTITUTE(SUBSTITUTE('Таблица за допустими инвестиции'!#REF!,";",","),"&amp;","И"))</f>
        <v>#REF!</v>
      </c>
      <c r="E45" s="56" t="e">
        <f>IF('Таблица за допустими инвестиции'!#REF!="","-",SUBSTITUTE('Таблица за допустими инвестиции'!#REF!,";",","))</f>
        <v>#REF!</v>
      </c>
      <c r="F4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5" s="56" t="e">
        <f>IF('Таблица за допустими инвестиции'!#REF!="","-",SUBSTITUTE('Таблица за допустими инвестиции'!#REF!,";",","))</f>
        <v>#REF!</v>
      </c>
      <c r="H45" s="56" t="e">
        <f>IF('Таблица за допустими инвестиции'!#REF!="","-",SUBSTITUTE('Таблица за допустими инвестиции'!#REF!,";",","))</f>
        <v>#REF!</v>
      </c>
      <c r="I45" s="56" t="e">
        <f>IF('Таблица за допустими инвестиции'!#REF!="","-",SUBSTITUTE('Таблица за допустими инвестиции'!#REF!,";",","))</f>
        <v>#REF!</v>
      </c>
      <c r="J45" s="56" t="e">
        <f>IF('Таблица за допустими инвестиции'!#REF!="","-",'Таблица за допустими инвестиции'!#REF!)</f>
        <v>#REF!</v>
      </c>
      <c r="K45" s="56" t="e">
        <f>IF('Таблица за допустими инвестиции'!#REF!="","-",'Таблица за допустими инвестиции'!#REF!)</f>
        <v>#REF!</v>
      </c>
      <c r="L4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6" spans="1:12" x14ac:dyDescent="0.25">
      <c r="A46" t="s">
        <v>580</v>
      </c>
      <c r="B46" s="56" t="e">
        <f>IF('Таблица за допустими инвестиции'!#REF!="","-",SUBSTITUTE(SUBSTITUTE('Таблица за допустими инвестиции'!#REF!,";",","),"&amp;","И"))</f>
        <v>#REF!</v>
      </c>
      <c r="C4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6" s="56" t="e">
        <f>IF('Таблица за допустими инвестиции'!#REF!="","-",SUBSTITUTE(SUBSTITUTE('Таблица за допустими инвестиции'!#REF!,";",","),"&amp;","И"))</f>
        <v>#REF!</v>
      </c>
      <c r="E46" s="56" t="e">
        <f>IF('Таблица за допустими инвестиции'!#REF!="","-",SUBSTITUTE('Таблица за допустими инвестиции'!#REF!,";",","))</f>
        <v>#REF!</v>
      </c>
      <c r="F4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6" s="56" t="e">
        <f>IF('Таблица за допустими инвестиции'!#REF!="","-",SUBSTITUTE('Таблица за допустими инвестиции'!#REF!,";",","))</f>
        <v>#REF!</v>
      </c>
      <c r="H46" s="56" t="e">
        <f>IF('Таблица за допустими инвестиции'!#REF!="","-",SUBSTITUTE('Таблица за допустими инвестиции'!#REF!,";",","))</f>
        <v>#REF!</v>
      </c>
      <c r="I46" s="56" t="e">
        <f>IF('Таблица за допустими инвестиции'!#REF!="","-",SUBSTITUTE('Таблица за допустими инвестиции'!#REF!,";",","))</f>
        <v>#REF!</v>
      </c>
      <c r="J46" s="56" t="e">
        <f>IF('Таблица за допустими инвестиции'!#REF!="","-",'Таблица за допустими инвестиции'!#REF!)</f>
        <v>#REF!</v>
      </c>
      <c r="K46" s="56" t="e">
        <f>IF('Таблица за допустими инвестиции'!#REF!="","-",'Таблица за допустими инвестиции'!#REF!)</f>
        <v>#REF!</v>
      </c>
      <c r="L4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7" spans="1:12" x14ac:dyDescent="0.25">
      <c r="A47" t="s">
        <v>580</v>
      </c>
      <c r="B47" s="56" t="e">
        <f>IF('Таблица за допустими инвестиции'!#REF!="","-",SUBSTITUTE(SUBSTITUTE('Таблица за допустими инвестиции'!#REF!,";",","),"&amp;","И"))</f>
        <v>#REF!</v>
      </c>
      <c r="C4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7" s="56" t="e">
        <f>IF('Таблица за допустими инвестиции'!#REF!="","-",SUBSTITUTE(SUBSTITUTE('Таблица за допустими инвестиции'!#REF!,";",","),"&amp;","И"))</f>
        <v>#REF!</v>
      </c>
      <c r="E47" s="56" t="e">
        <f>IF('Таблица за допустими инвестиции'!#REF!="","-",SUBSTITUTE('Таблица за допустими инвестиции'!#REF!,";",","))</f>
        <v>#REF!</v>
      </c>
      <c r="F4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7" s="56" t="e">
        <f>IF('Таблица за допустими инвестиции'!#REF!="","-",SUBSTITUTE('Таблица за допустими инвестиции'!#REF!,";",","))</f>
        <v>#REF!</v>
      </c>
      <c r="H47" s="56" t="e">
        <f>IF('Таблица за допустими инвестиции'!#REF!="","-",SUBSTITUTE('Таблица за допустими инвестиции'!#REF!,";",","))</f>
        <v>#REF!</v>
      </c>
      <c r="I47" s="56" t="e">
        <f>IF('Таблица за допустими инвестиции'!#REF!="","-",SUBSTITUTE('Таблица за допустими инвестиции'!#REF!,";",","))</f>
        <v>#REF!</v>
      </c>
      <c r="J47" s="56" t="e">
        <f>IF('Таблица за допустими инвестиции'!#REF!="","-",'Таблица за допустими инвестиции'!#REF!)</f>
        <v>#REF!</v>
      </c>
      <c r="K47" s="56" t="e">
        <f>IF('Таблица за допустими инвестиции'!#REF!="","-",'Таблица за допустими инвестиции'!#REF!)</f>
        <v>#REF!</v>
      </c>
      <c r="L4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8" spans="1:12" x14ac:dyDescent="0.25">
      <c r="A48" t="s">
        <v>580</v>
      </c>
      <c r="B48" s="56" t="e">
        <f>IF('Таблица за допустими инвестиции'!#REF!="","-",SUBSTITUTE(SUBSTITUTE('Таблица за допустими инвестиции'!#REF!,";",","),"&amp;","И"))</f>
        <v>#REF!</v>
      </c>
      <c r="C4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8" s="56" t="e">
        <f>IF('Таблица за допустими инвестиции'!#REF!="","-",SUBSTITUTE(SUBSTITUTE('Таблица за допустими инвестиции'!#REF!,";",","),"&amp;","И"))</f>
        <v>#REF!</v>
      </c>
      <c r="E48" s="56" t="e">
        <f>IF('Таблица за допустими инвестиции'!#REF!="","-",SUBSTITUTE('Таблица за допустими инвестиции'!#REF!,";",","))</f>
        <v>#REF!</v>
      </c>
      <c r="F4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8" s="56" t="e">
        <f>IF('Таблица за допустими инвестиции'!#REF!="","-",SUBSTITUTE('Таблица за допустими инвестиции'!#REF!,";",","))</f>
        <v>#REF!</v>
      </c>
      <c r="H48" s="56" t="e">
        <f>IF('Таблица за допустими инвестиции'!#REF!="","-",SUBSTITUTE('Таблица за допустими инвестиции'!#REF!,";",","))</f>
        <v>#REF!</v>
      </c>
      <c r="I48" s="56" t="e">
        <f>IF('Таблица за допустими инвестиции'!#REF!="","-",SUBSTITUTE('Таблица за допустими инвестиции'!#REF!,";",","))</f>
        <v>#REF!</v>
      </c>
      <c r="J48" s="56" t="e">
        <f>IF('Таблица за допустими инвестиции'!#REF!="","-",'Таблица за допустими инвестиции'!#REF!)</f>
        <v>#REF!</v>
      </c>
      <c r="K48" s="56" t="e">
        <f>IF('Таблица за допустими инвестиции'!#REF!="","-",'Таблица за допустими инвестиции'!#REF!)</f>
        <v>#REF!</v>
      </c>
      <c r="L4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49" spans="1:12" x14ac:dyDescent="0.25">
      <c r="A49" t="s">
        <v>580</v>
      </c>
      <c r="B49" s="56" t="e">
        <f>IF('Таблица за допустими инвестиции'!#REF!="","-",SUBSTITUTE(SUBSTITUTE('Таблица за допустими инвестиции'!#REF!,";",","),"&amp;","И"))</f>
        <v>#REF!</v>
      </c>
      <c r="C4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49" s="56" t="e">
        <f>IF('Таблица за допустими инвестиции'!#REF!="","-",SUBSTITUTE(SUBSTITUTE('Таблица за допустими инвестиции'!#REF!,";",","),"&amp;","И"))</f>
        <v>#REF!</v>
      </c>
      <c r="E49" s="56" t="e">
        <f>IF('Таблица за допустими инвестиции'!#REF!="","-",SUBSTITUTE('Таблица за допустими инвестиции'!#REF!,";",","))</f>
        <v>#REF!</v>
      </c>
      <c r="F4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49" s="56" t="e">
        <f>IF('Таблица за допустими инвестиции'!#REF!="","-",SUBSTITUTE('Таблица за допустими инвестиции'!#REF!,";",","))</f>
        <v>#REF!</v>
      </c>
      <c r="H49" s="56" t="e">
        <f>IF('Таблица за допустими инвестиции'!#REF!="","-",SUBSTITUTE('Таблица за допустими инвестиции'!#REF!,";",","))</f>
        <v>#REF!</v>
      </c>
      <c r="I49" s="56" t="e">
        <f>IF('Таблица за допустими инвестиции'!#REF!="","-",SUBSTITUTE('Таблица за допустими инвестиции'!#REF!,";",","))</f>
        <v>#REF!</v>
      </c>
      <c r="J49" s="56" t="e">
        <f>IF('Таблица за допустими инвестиции'!#REF!="","-",'Таблица за допустими инвестиции'!#REF!)</f>
        <v>#REF!</v>
      </c>
      <c r="K49" s="56" t="e">
        <f>IF('Таблица за допустими инвестиции'!#REF!="","-",'Таблица за допустими инвестиции'!#REF!)</f>
        <v>#REF!</v>
      </c>
      <c r="L4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0" spans="1:12" x14ac:dyDescent="0.25">
      <c r="A50" t="s">
        <v>580</v>
      </c>
      <c r="B50" s="56" t="e">
        <f>IF('Таблица за допустими инвестиции'!#REF!="","-",SUBSTITUTE(SUBSTITUTE('Таблица за допустими инвестиции'!#REF!,";",","),"&amp;","И"))</f>
        <v>#REF!</v>
      </c>
      <c r="C5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0" s="56" t="e">
        <f>IF('Таблица за допустими инвестиции'!#REF!="","-",SUBSTITUTE(SUBSTITUTE('Таблица за допустими инвестиции'!#REF!,";",","),"&amp;","И"))</f>
        <v>#REF!</v>
      </c>
      <c r="E50" s="56" t="e">
        <f>IF('Таблица за допустими инвестиции'!#REF!="","-",SUBSTITUTE('Таблица за допустими инвестиции'!#REF!,";",","))</f>
        <v>#REF!</v>
      </c>
      <c r="F5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0" s="56" t="e">
        <f>IF('Таблица за допустими инвестиции'!#REF!="","-",SUBSTITUTE('Таблица за допустими инвестиции'!#REF!,";",","))</f>
        <v>#REF!</v>
      </c>
      <c r="H50" s="56" t="e">
        <f>IF('Таблица за допустими инвестиции'!#REF!="","-",SUBSTITUTE('Таблица за допустими инвестиции'!#REF!,";",","))</f>
        <v>#REF!</v>
      </c>
      <c r="I50" s="56" t="e">
        <f>IF('Таблица за допустими инвестиции'!#REF!="","-",SUBSTITUTE('Таблица за допустими инвестиции'!#REF!,";",","))</f>
        <v>#REF!</v>
      </c>
      <c r="J50" s="56" t="e">
        <f>IF('Таблица за допустими инвестиции'!#REF!="","-",'Таблица за допустими инвестиции'!#REF!)</f>
        <v>#REF!</v>
      </c>
      <c r="K50" s="56" t="e">
        <f>IF('Таблица за допустими инвестиции'!#REF!="","-",'Таблица за допустими инвестиции'!#REF!)</f>
        <v>#REF!</v>
      </c>
      <c r="L5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1" spans="1:12" x14ac:dyDescent="0.25">
      <c r="A51" t="s">
        <v>580</v>
      </c>
      <c r="B51" s="56" t="e">
        <f>IF('Таблица за допустими инвестиции'!#REF!="","-",SUBSTITUTE(SUBSTITUTE('Таблица за допустими инвестиции'!#REF!,";",","),"&amp;","И"))</f>
        <v>#REF!</v>
      </c>
      <c r="C5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1" s="56" t="e">
        <f>IF('Таблица за допустими инвестиции'!#REF!="","-",SUBSTITUTE(SUBSTITUTE('Таблица за допустими инвестиции'!#REF!,";",","),"&amp;","И"))</f>
        <v>#REF!</v>
      </c>
      <c r="E51" s="56" t="e">
        <f>IF('Таблица за допустими инвестиции'!#REF!="","-",SUBSTITUTE('Таблица за допустими инвестиции'!#REF!,";",","))</f>
        <v>#REF!</v>
      </c>
      <c r="F5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1" s="56" t="e">
        <f>IF('Таблица за допустими инвестиции'!#REF!="","-",SUBSTITUTE('Таблица за допустими инвестиции'!#REF!,";",","))</f>
        <v>#REF!</v>
      </c>
      <c r="H51" s="56" t="e">
        <f>IF('Таблица за допустими инвестиции'!#REF!="","-",SUBSTITUTE('Таблица за допустими инвестиции'!#REF!,";",","))</f>
        <v>#REF!</v>
      </c>
      <c r="I51" s="56" t="e">
        <f>IF('Таблица за допустими инвестиции'!#REF!="","-",SUBSTITUTE('Таблица за допустими инвестиции'!#REF!,";",","))</f>
        <v>#REF!</v>
      </c>
      <c r="J51" s="56" t="e">
        <f>IF('Таблица за допустими инвестиции'!#REF!="","-",'Таблица за допустими инвестиции'!#REF!)</f>
        <v>#REF!</v>
      </c>
      <c r="K51" s="56" t="e">
        <f>IF('Таблица за допустими инвестиции'!#REF!="","-",'Таблица за допустими инвестиции'!#REF!)</f>
        <v>#REF!</v>
      </c>
      <c r="L5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2" spans="1:12" x14ac:dyDescent="0.25">
      <c r="A52" t="s">
        <v>580</v>
      </c>
      <c r="B52" s="56" t="e">
        <f>IF('Таблица за допустими инвестиции'!#REF!="","-",SUBSTITUTE(SUBSTITUTE('Таблица за допустими инвестиции'!#REF!,";",","),"&amp;","И"))</f>
        <v>#REF!</v>
      </c>
      <c r="C5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2" s="56" t="e">
        <f>IF('Таблица за допустими инвестиции'!#REF!="","-",SUBSTITUTE(SUBSTITUTE('Таблица за допустими инвестиции'!#REF!,";",","),"&amp;","И"))</f>
        <v>#REF!</v>
      </c>
      <c r="E52" s="56" t="e">
        <f>IF('Таблица за допустими инвестиции'!#REF!="","-",SUBSTITUTE('Таблица за допустими инвестиции'!#REF!,";",","))</f>
        <v>#REF!</v>
      </c>
      <c r="F5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2" s="56" t="e">
        <f>IF('Таблица за допустими инвестиции'!#REF!="","-",SUBSTITUTE('Таблица за допустими инвестиции'!#REF!,";",","))</f>
        <v>#REF!</v>
      </c>
      <c r="H52" s="56" t="e">
        <f>IF('Таблица за допустими инвестиции'!#REF!="","-",SUBSTITUTE('Таблица за допустими инвестиции'!#REF!,";",","))</f>
        <v>#REF!</v>
      </c>
      <c r="I52" s="56" t="e">
        <f>IF('Таблица за допустими инвестиции'!#REF!="","-",SUBSTITUTE('Таблица за допустими инвестиции'!#REF!,";",","))</f>
        <v>#REF!</v>
      </c>
      <c r="J52" s="56" t="e">
        <f>IF('Таблица за допустими инвестиции'!#REF!="","-",'Таблица за допустими инвестиции'!#REF!)</f>
        <v>#REF!</v>
      </c>
      <c r="K52" s="56" t="e">
        <f>IF('Таблица за допустими инвестиции'!#REF!="","-",'Таблица за допустими инвестиции'!#REF!)</f>
        <v>#REF!</v>
      </c>
      <c r="L5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3" spans="1:12" x14ac:dyDescent="0.25">
      <c r="A53" t="s">
        <v>580</v>
      </c>
      <c r="B53" s="56" t="e">
        <f>IF('Таблица за допустими инвестиции'!#REF!="","-",SUBSTITUTE(SUBSTITUTE('Таблица за допустими инвестиции'!#REF!,";",","),"&amp;","И"))</f>
        <v>#REF!</v>
      </c>
      <c r="C5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3" s="56" t="e">
        <f>IF('Таблица за допустими инвестиции'!#REF!="","-",SUBSTITUTE(SUBSTITUTE('Таблица за допустими инвестиции'!#REF!,";",","),"&amp;","И"))</f>
        <v>#REF!</v>
      </c>
      <c r="E53" s="56" t="e">
        <f>IF('Таблица за допустими инвестиции'!#REF!="","-",SUBSTITUTE('Таблица за допустими инвестиции'!#REF!,";",","))</f>
        <v>#REF!</v>
      </c>
      <c r="F5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3" s="56" t="e">
        <f>IF('Таблица за допустими инвестиции'!#REF!="","-",SUBSTITUTE('Таблица за допустими инвестиции'!#REF!,";",","))</f>
        <v>#REF!</v>
      </c>
      <c r="H53" s="56" t="e">
        <f>IF('Таблица за допустими инвестиции'!#REF!="","-",SUBSTITUTE('Таблица за допустими инвестиции'!#REF!,";",","))</f>
        <v>#REF!</v>
      </c>
      <c r="I53" s="56" t="e">
        <f>IF('Таблица за допустими инвестиции'!#REF!="","-",SUBSTITUTE('Таблица за допустими инвестиции'!#REF!,";",","))</f>
        <v>#REF!</v>
      </c>
      <c r="J53" s="56" t="e">
        <f>IF('Таблица за допустими инвестиции'!#REF!="","-",'Таблица за допустими инвестиции'!#REF!)</f>
        <v>#REF!</v>
      </c>
      <c r="K53" s="56" t="e">
        <f>IF('Таблица за допустими инвестиции'!#REF!="","-",'Таблица за допустими инвестиции'!#REF!)</f>
        <v>#REF!</v>
      </c>
      <c r="L5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4" spans="1:12" x14ac:dyDescent="0.25">
      <c r="A54" t="s">
        <v>580</v>
      </c>
      <c r="B54" s="56" t="e">
        <f>IF('Таблица за допустими инвестиции'!#REF!="","-",SUBSTITUTE(SUBSTITUTE('Таблица за допустими инвестиции'!#REF!,";",","),"&amp;","И"))</f>
        <v>#REF!</v>
      </c>
      <c r="C5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4" s="56" t="e">
        <f>IF('Таблица за допустими инвестиции'!#REF!="","-",SUBSTITUTE(SUBSTITUTE('Таблица за допустими инвестиции'!#REF!,";",","),"&amp;","И"))</f>
        <v>#REF!</v>
      </c>
      <c r="E54" s="56" t="e">
        <f>IF('Таблица за допустими инвестиции'!#REF!="","-",SUBSTITUTE('Таблица за допустими инвестиции'!#REF!,";",","))</f>
        <v>#REF!</v>
      </c>
      <c r="F5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4" s="56" t="e">
        <f>IF('Таблица за допустими инвестиции'!#REF!="","-",SUBSTITUTE('Таблица за допустими инвестиции'!#REF!,";",","))</f>
        <v>#REF!</v>
      </c>
      <c r="H54" s="56" t="e">
        <f>IF('Таблица за допустими инвестиции'!#REF!="","-",SUBSTITUTE('Таблица за допустими инвестиции'!#REF!,";",","))</f>
        <v>#REF!</v>
      </c>
      <c r="I54" s="56" t="e">
        <f>IF('Таблица за допустими инвестиции'!#REF!="","-",SUBSTITUTE('Таблица за допустими инвестиции'!#REF!,";",","))</f>
        <v>#REF!</v>
      </c>
      <c r="J54" s="56" t="e">
        <f>IF('Таблица за допустими инвестиции'!#REF!="","-",'Таблица за допустими инвестиции'!#REF!)</f>
        <v>#REF!</v>
      </c>
      <c r="K54" s="56" t="e">
        <f>IF('Таблица за допустими инвестиции'!#REF!="","-",'Таблица за допустими инвестиции'!#REF!)</f>
        <v>#REF!</v>
      </c>
      <c r="L5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5" spans="1:12" x14ac:dyDescent="0.25">
      <c r="A55" t="s">
        <v>580</v>
      </c>
      <c r="B55" s="56" t="e">
        <f>IF('Таблица за допустими инвестиции'!#REF!="","-",SUBSTITUTE(SUBSTITUTE('Таблица за допустими инвестиции'!#REF!,";",","),"&amp;","И"))</f>
        <v>#REF!</v>
      </c>
      <c r="C5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5" s="56" t="e">
        <f>IF('Таблица за допустими инвестиции'!#REF!="","-",SUBSTITUTE(SUBSTITUTE('Таблица за допустими инвестиции'!#REF!,";",","),"&amp;","И"))</f>
        <v>#REF!</v>
      </c>
      <c r="E55" s="56" t="e">
        <f>IF('Таблица за допустими инвестиции'!#REF!="","-",SUBSTITUTE('Таблица за допустими инвестиции'!#REF!,";",","))</f>
        <v>#REF!</v>
      </c>
      <c r="F5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5" s="56" t="e">
        <f>IF('Таблица за допустими инвестиции'!#REF!="","-",SUBSTITUTE('Таблица за допустими инвестиции'!#REF!,";",","))</f>
        <v>#REF!</v>
      </c>
      <c r="H55" s="56" t="e">
        <f>IF('Таблица за допустими инвестиции'!#REF!="","-",SUBSTITUTE('Таблица за допустими инвестиции'!#REF!,";",","))</f>
        <v>#REF!</v>
      </c>
      <c r="I55" s="56" t="e">
        <f>IF('Таблица за допустими инвестиции'!#REF!="","-",SUBSTITUTE('Таблица за допустими инвестиции'!#REF!,";",","))</f>
        <v>#REF!</v>
      </c>
      <c r="J55" s="56" t="e">
        <f>IF('Таблица за допустими инвестиции'!#REF!="","-",'Таблица за допустими инвестиции'!#REF!)</f>
        <v>#REF!</v>
      </c>
      <c r="K55" s="56" t="e">
        <f>IF('Таблица за допустими инвестиции'!#REF!="","-",'Таблица за допустими инвестиции'!#REF!)</f>
        <v>#REF!</v>
      </c>
      <c r="L5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6" spans="1:12" x14ac:dyDescent="0.25">
      <c r="A56" t="s">
        <v>580</v>
      </c>
      <c r="B56" s="56" t="e">
        <f>IF('Таблица за допустими инвестиции'!#REF!="","-",SUBSTITUTE(SUBSTITUTE('Таблица за допустими инвестиции'!#REF!,";",","),"&amp;","И"))</f>
        <v>#REF!</v>
      </c>
      <c r="C5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6" s="56" t="e">
        <f>IF('Таблица за допустими инвестиции'!#REF!="","-",SUBSTITUTE(SUBSTITUTE('Таблица за допустими инвестиции'!#REF!,";",","),"&amp;","И"))</f>
        <v>#REF!</v>
      </c>
      <c r="E56" s="56" t="e">
        <f>IF('Таблица за допустими инвестиции'!#REF!="","-",SUBSTITUTE('Таблица за допустими инвестиции'!#REF!,";",","))</f>
        <v>#REF!</v>
      </c>
      <c r="F5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6" s="56" t="e">
        <f>IF('Таблица за допустими инвестиции'!#REF!="","-",SUBSTITUTE('Таблица за допустими инвестиции'!#REF!,";",","))</f>
        <v>#REF!</v>
      </c>
      <c r="H56" s="56" t="e">
        <f>IF('Таблица за допустими инвестиции'!#REF!="","-",SUBSTITUTE('Таблица за допустими инвестиции'!#REF!,";",","))</f>
        <v>#REF!</v>
      </c>
      <c r="I56" s="56" t="e">
        <f>IF('Таблица за допустими инвестиции'!#REF!="","-",SUBSTITUTE('Таблица за допустими инвестиции'!#REF!,";",","))</f>
        <v>#REF!</v>
      </c>
      <c r="J56" s="56" t="e">
        <f>IF('Таблица за допустими инвестиции'!#REF!="","-",'Таблица за допустими инвестиции'!#REF!)</f>
        <v>#REF!</v>
      </c>
      <c r="K56" s="56" t="e">
        <f>IF('Таблица за допустими инвестиции'!#REF!="","-",'Таблица за допустими инвестиции'!#REF!)</f>
        <v>#REF!</v>
      </c>
      <c r="L5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7" spans="1:12" x14ac:dyDescent="0.25">
      <c r="A57" t="s">
        <v>580</v>
      </c>
      <c r="B57" s="56" t="e">
        <f>IF('Таблица за допустими инвестиции'!#REF!="","-",SUBSTITUTE(SUBSTITUTE('Таблица за допустими инвестиции'!#REF!,";",","),"&amp;","И"))</f>
        <v>#REF!</v>
      </c>
      <c r="C5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7" s="56" t="e">
        <f>IF('Таблица за допустими инвестиции'!#REF!="","-",SUBSTITUTE(SUBSTITUTE('Таблица за допустими инвестиции'!#REF!,";",","),"&amp;","И"))</f>
        <v>#REF!</v>
      </c>
      <c r="E57" s="56" t="e">
        <f>IF('Таблица за допустими инвестиции'!#REF!="","-",SUBSTITUTE('Таблица за допустими инвестиции'!#REF!,";",","))</f>
        <v>#REF!</v>
      </c>
      <c r="F5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7" s="56" t="e">
        <f>IF('Таблица за допустими инвестиции'!#REF!="","-",SUBSTITUTE('Таблица за допустими инвестиции'!#REF!,";",","))</f>
        <v>#REF!</v>
      </c>
      <c r="H57" s="56" t="e">
        <f>IF('Таблица за допустими инвестиции'!#REF!="","-",SUBSTITUTE('Таблица за допустими инвестиции'!#REF!,";",","))</f>
        <v>#REF!</v>
      </c>
      <c r="I57" s="56" t="e">
        <f>IF('Таблица за допустими инвестиции'!#REF!="","-",SUBSTITUTE('Таблица за допустими инвестиции'!#REF!,";",","))</f>
        <v>#REF!</v>
      </c>
      <c r="J57" s="56" t="e">
        <f>IF('Таблица за допустими инвестиции'!#REF!="","-",'Таблица за допустими инвестиции'!#REF!)</f>
        <v>#REF!</v>
      </c>
      <c r="K57" s="56" t="e">
        <f>IF('Таблица за допустими инвестиции'!#REF!="","-",'Таблица за допустими инвестиции'!#REF!)</f>
        <v>#REF!</v>
      </c>
      <c r="L5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8" spans="1:12" x14ac:dyDescent="0.25">
      <c r="A58" t="s">
        <v>580</v>
      </c>
      <c r="B58" s="56" t="e">
        <f>IF('Таблица за допустими инвестиции'!#REF!="","-",SUBSTITUTE(SUBSTITUTE('Таблица за допустими инвестиции'!#REF!,";",","),"&amp;","И"))</f>
        <v>#REF!</v>
      </c>
      <c r="C5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8" s="56" t="e">
        <f>IF('Таблица за допустими инвестиции'!#REF!="","-",SUBSTITUTE(SUBSTITUTE('Таблица за допустими инвестиции'!#REF!,";",","),"&amp;","И"))</f>
        <v>#REF!</v>
      </c>
      <c r="E58" s="56" t="e">
        <f>IF('Таблица за допустими инвестиции'!#REF!="","-",SUBSTITUTE('Таблица за допустими инвестиции'!#REF!,";",","))</f>
        <v>#REF!</v>
      </c>
      <c r="F5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8" s="56" t="e">
        <f>IF('Таблица за допустими инвестиции'!#REF!="","-",SUBSTITUTE('Таблица за допустими инвестиции'!#REF!,";",","))</f>
        <v>#REF!</v>
      </c>
      <c r="H58" s="56" t="e">
        <f>IF('Таблица за допустими инвестиции'!#REF!="","-",SUBSTITUTE('Таблица за допустими инвестиции'!#REF!,";",","))</f>
        <v>#REF!</v>
      </c>
      <c r="I58" s="56" t="e">
        <f>IF('Таблица за допустими инвестиции'!#REF!="","-",SUBSTITUTE('Таблица за допустими инвестиции'!#REF!,";",","))</f>
        <v>#REF!</v>
      </c>
      <c r="J58" s="56" t="e">
        <f>IF('Таблица за допустими инвестиции'!#REF!="","-",'Таблица за допустими инвестиции'!#REF!)</f>
        <v>#REF!</v>
      </c>
      <c r="K58" s="56" t="e">
        <f>IF('Таблица за допустими инвестиции'!#REF!="","-",'Таблица за допустими инвестиции'!#REF!)</f>
        <v>#REF!</v>
      </c>
      <c r="L5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59" spans="1:12" x14ac:dyDescent="0.25">
      <c r="A59" t="s">
        <v>580</v>
      </c>
      <c r="B59" s="56" t="e">
        <f>IF('Таблица за допустими инвестиции'!#REF!="","-",SUBSTITUTE(SUBSTITUTE('Таблица за допустими инвестиции'!#REF!,";",","),"&amp;","И"))</f>
        <v>#REF!</v>
      </c>
      <c r="C5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59" s="56" t="e">
        <f>IF('Таблица за допустими инвестиции'!#REF!="","-",SUBSTITUTE(SUBSTITUTE('Таблица за допустими инвестиции'!#REF!,";",","),"&amp;","И"))</f>
        <v>#REF!</v>
      </c>
      <c r="E59" s="56" t="e">
        <f>IF('Таблица за допустими инвестиции'!#REF!="","-",SUBSTITUTE('Таблица за допустими инвестиции'!#REF!,";",","))</f>
        <v>#REF!</v>
      </c>
      <c r="F5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59" s="56" t="e">
        <f>IF('Таблица за допустими инвестиции'!#REF!="","-",SUBSTITUTE('Таблица за допустими инвестиции'!#REF!,";",","))</f>
        <v>#REF!</v>
      </c>
      <c r="H59" s="56" t="e">
        <f>IF('Таблица за допустими инвестиции'!#REF!="","-",SUBSTITUTE('Таблица за допустими инвестиции'!#REF!,";",","))</f>
        <v>#REF!</v>
      </c>
      <c r="I59" s="56" t="e">
        <f>IF('Таблица за допустими инвестиции'!#REF!="","-",SUBSTITUTE('Таблица за допустими инвестиции'!#REF!,";",","))</f>
        <v>#REF!</v>
      </c>
      <c r="J59" s="56" t="e">
        <f>IF('Таблица за допустими инвестиции'!#REF!="","-",'Таблица за допустими инвестиции'!#REF!)</f>
        <v>#REF!</v>
      </c>
      <c r="K59" s="56" t="e">
        <f>IF('Таблица за допустими инвестиции'!#REF!="","-",'Таблица за допустими инвестиции'!#REF!)</f>
        <v>#REF!</v>
      </c>
      <c r="L5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0" spans="1:12" x14ac:dyDescent="0.25">
      <c r="A60" t="s">
        <v>580</v>
      </c>
      <c r="B60" s="56" t="e">
        <f>IF('Таблица за допустими инвестиции'!#REF!="","-",SUBSTITUTE(SUBSTITUTE('Таблица за допустими инвестиции'!#REF!,";",","),"&amp;","И"))</f>
        <v>#REF!</v>
      </c>
      <c r="C6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0" s="56" t="e">
        <f>IF('Таблица за допустими инвестиции'!#REF!="","-",SUBSTITUTE(SUBSTITUTE('Таблица за допустими инвестиции'!#REF!,";",","),"&amp;","И"))</f>
        <v>#REF!</v>
      </c>
      <c r="E60" s="56" t="e">
        <f>IF('Таблица за допустими инвестиции'!#REF!="","-",SUBSTITUTE('Таблица за допустими инвестиции'!#REF!,";",","))</f>
        <v>#REF!</v>
      </c>
      <c r="F6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0" s="56" t="e">
        <f>IF('Таблица за допустими инвестиции'!#REF!="","-",SUBSTITUTE('Таблица за допустими инвестиции'!#REF!,";",","))</f>
        <v>#REF!</v>
      </c>
      <c r="H60" s="56" t="e">
        <f>IF('Таблица за допустими инвестиции'!#REF!="","-",SUBSTITUTE('Таблица за допустими инвестиции'!#REF!,";",","))</f>
        <v>#REF!</v>
      </c>
      <c r="I60" s="56" t="e">
        <f>IF('Таблица за допустими инвестиции'!#REF!="","-",SUBSTITUTE('Таблица за допустими инвестиции'!#REF!,";",","))</f>
        <v>#REF!</v>
      </c>
      <c r="J60" s="56" t="e">
        <f>IF('Таблица за допустими инвестиции'!#REF!="","-",'Таблица за допустими инвестиции'!#REF!)</f>
        <v>#REF!</v>
      </c>
      <c r="K60" s="56" t="e">
        <f>IF('Таблица за допустими инвестиции'!#REF!="","-",'Таблица за допустими инвестиции'!#REF!)</f>
        <v>#REF!</v>
      </c>
      <c r="L6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1" spans="1:12" x14ac:dyDescent="0.25">
      <c r="A61" t="s">
        <v>580</v>
      </c>
      <c r="B61" s="56" t="e">
        <f>IF('Таблица за допустими инвестиции'!#REF!="","-",SUBSTITUTE(SUBSTITUTE('Таблица за допустими инвестиции'!#REF!,";",","),"&amp;","И"))</f>
        <v>#REF!</v>
      </c>
      <c r="C6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1" s="56" t="e">
        <f>IF('Таблица за допустими инвестиции'!#REF!="","-",SUBSTITUTE(SUBSTITUTE('Таблица за допустими инвестиции'!#REF!,";",","),"&amp;","И"))</f>
        <v>#REF!</v>
      </c>
      <c r="E61" s="56" t="e">
        <f>IF('Таблица за допустими инвестиции'!#REF!="","-",SUBSTITUTE('Таблица за допустими инвестиции'!#REF!,";",","))</f>
        <v>#REF!</v>
      </c>
      <c r="F6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1" s="56" t="e">
        <f>IF('Таблица за допустими инвестиции'!#REF!="","-",SUBSTITUTE('Таблица за допустими инвестиции'!#REF!,";",","))</f>
        <v>#REF!</v>
      </c>
      <c r="H61" s="56" t="e">
        <f>IF('Таблица за допустими инвестиции'!#REF!="","-",SUBSTITUTE('Таблица за допустими инвестиции'!#REF!,";",","))</f>
        <v>#REF!</v>
      </c>
      <c r="I61" s="56" t="e">
        <f>IF('Таблица за допустими инвестиции'!#REF!="","-",SUBSTITUTE('Таблица за допустими инвестиции'!#REF!,";",","))</f>
        <v>#REF!</v>
      </c>
      <c r="J61" s="56" t="e">
        <f>IF('Таблица за допустими инвестиции'!#REF!="","-",'Таблица за допустими инвестиции'!#REF!)</f>
        <v>#REF!</v>
      </c>
      <c r="K61" s="56" t="e">
        <f>IF('Таблица за допустими инвестиции'!#REF!="","-",'Таблица за допустими инвестиции'!#REF!)</f>
        <v>#REF!</v>
      </c>
      <c r="L6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2" spans="1:12" x14ac:dyDescent="0.25">
      <c r="A62" t="s">
        <v>580</v>
      </c>
      <c r="B62" s="56" t="e">
        <f>IF('Таблица за допустими инвестиции'!#REF!="","-",SUBSTITUTE(SUBSTITUTE('Таблица за допустими инвестиции'!#REF!,";",","),"&amp;","И"))</f>
        <v>#REF!</v>
      </c>
      <c r="C6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2" s="56" t="e">
        <f>IF('Таблица за допустими инвестиции'!#REF!="","-",SUBSTITUTE(SUBSTITUTE('Таблица за допустими инвестиции'!#REF!,";",","),"&amp;","И"))</f>
        <v>#REF!</v>
      </c>
      <c r="E62" s="56" t="e">
        <f>IF('Таблица за допустими инвестиции'!#REF!="","-",SUBSTITUTE('Таблица за допустими инвестиции'!#REF!,";",","))</f>
        <v>#REF!</v>
      </c>
      <c r="F6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2" s="56" t="e">
        <f>IF('Таблица за допустими инвестиции'!#REF!="","-",SUBSTITUTE('Таблица за допустими инвестиции'!#REF!,";",","))</f>
        <v>#REF!</v>
      </c>
      <c r="H62" s="56" t="e">
        <f>IF('Таблица за допустими инвестиции'!#REF!="","-",SUBSTITUTE('Таблица за допустими инвестиции'!#REF!,";",","))</f>
        <v>#REF!</v>
      </c>
      <c r="I62" s="56" t="e">
        <f>IF('Таблица за допустими инвестиции'!#REF!="","-",SUBSTITUTE('Таблица за допустими инвестиции'!#REF!,";",","))</f>
        <v>#REF!</v>
      </c>
      <c r="J62" s="56" t="e">
        <f>IF('Таблица за допустими инвестиции'!#REF!="","-",'Таблица за допустими инвестиции'!#REF!)</f>
        <v>#REF!</v>
      </c>
      <c r="K62" s="56" t="e">
        <f>IF('Таблица за допустими инвестиции'!#REF!="","-",'Таблица за допустими инвестиции'!#REF!)</f>
        <v>#REF!</v>
      </c>
      <c r="L6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3" spans="1:12" x14ac:dyDescent="0.25">
      <c r="A63" t="s">
        <v>580</v>
      </c>
      <c r="B63" s="56" t="e">
        <f>IF('Таблица за допустими инвестиции'!#REF!="","-",SUBSTITUTE(SUBSTITUTE('Таблица за допустими инвестиции'!#REF!,";",","),"&amp;","И"))</f>
        <v>#REF!</v>
      </c>
      <c r="C6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3" s="56" t="e">
        <f>IF('Таблица за допустими инвестиции'!#REF!="","-",SUBSTITUTE(SUBSTITUTE('Таблица за допустими инвестиции'!#REF!,";",","),"&amp;","И"))</f>
        <v>#REF!</v>
      </c>
      <c r="E63" s="56" t="e">
        <f>IF('Таблица за допустими инвестиции'!#REF!="","-",SUBSTITUTE('Таблица за допустими инвестиции'!#REF!,";",","))</f>
        <v>#REF!</v>
      </c>
      <c r="F6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3" s="56" t="e">
        <f>IF('Таблица за допустими инвестиции'!#REF!="","-",SUBSTITUTE('Таблица за допустими инвестиции'!#REF!,";",","))</f>
        <v>#REF!</v>
      </c>
      <c r="H63" s="56" t="e">
        <f>IF('Таблица за допустими инвестиции'!#REF!="","-",SUBSTITUTE('Таблица за допустими инвестиции'!#REF!,";",","))</f>
        <v>#REF!</v>
      </c>
      <c r="I63" s="56" t="e">
        <f>IF('Таблица за допустими инвестиции'!#REF!="","-",SUBSTITUTE('Таблица за допустими инвестиции'!#REF!,";",","))</f>
        <v>#REF!</v>
      </c>
      <c r="J63" s="56" t="e">
        <f>IF('Таблица за допустими инвестиции'!#REF!="","-",'Таблица за допустими инвестиции'!#REF!)</f>
        <v>#REF!</v>
      </c>
      <c r="K63" s="56" t="e">
        <f>IF('Таблица за допустими инвестиции'!#REF!="","-",'Таблица за допустими инвестиции'!#REF!)</f>
        <v>#REF!</v>
      </c>
      <c r="L6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4" spans="1:12" x14ac:dyDescent="0.25">
      <c r="A64" t="s">
        <v>580</v>
      </c>
      <c r="B64" s="56" t="e">
        <f>IF('Таблица за допустими инвестиции'!#REF!="","-",SUBSTITUTE(SUBSTITUTE('Таблица за допустими инвестиции'!#REF!,";",","),"&amp;","И"))</f>
        <v>#REF!</v>
      </c>
      <c r="C6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4" s="56" t="e">
        <f>IF('Таблица за допустими инвестиции'!#REF!="","-",SUBSTITUTE(SUBSTITUTE('Таблица за допустими инвестиции'!#REF!,";",","),"&amp;","И"))</f>
        <v>#REF!</v>
      </c>
      <c r="E64" s="56" t="e">
        <f>IF('Таблица за допустими инвестиции'!#REF!="","-",SUBSTITUTE('Таблица за допустими инвестиции'!#REF!,";",","))</f>
        <v>#REF!</v>
      </c>
      <c r="F6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4" s="56" t="e">
        <f>IF('Таблица за допустими инвестиции'!#REF!="","-",SUBSTITUTE('Таблица за допустими инвестиции'!#REF!,";",","))</f>
        <v>#REF!</v>
      </c>
      <c r="H64" s="56" t="e">
        <f>IF('Таблица за допустими инвестиции'!#REF!="","-",SUBSTITUTE('Таблица за допустими инвестиции'!#REF!,";",","))</f>
        <v>#REF!</v>
      </c>
      <c r="I64" s="56" t="e">
        <f>IF('Таблица за допустими инвестиции'!#REF!="","-",SUBSTITUTE('Таблица за допустими инвестиции'!#REF!,";",","))</f>
        <v>#REF!</v>
      </c>
      <c r="J64" s="56" t="e">
        <f>IF('Таблица за допустими инвестиции'!#REF!="","-",'Таблица за допустими инвестиции'!#REF!)</f>
        <v>#REF!</v>
      </c>
      <c r="K64" s="56" t="e">
        <f>IF('Таблица за допустими инвестиции'!#REF!="","-",'Таблица за допустими инвестиции'!#REF!)</f>
        <v>#REF!</v>
      </c>
      <c r="L6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5" spans="1:12" x14ac:dyDescent="0.25">
      <c r="A65" t="s">
        <v>580</v>
      </c>
      <c r="B65" s="56" t="e">
        <f>IF('Таблица за допустими инвестиции'!#REF!="","-",SUBSTITUTE(SUBSTITUTE('Таблица за допустими инвестиции'!#REF!,";",","),"&amp;","И"))</f>
        <v>#REF!</v>
      </c>
      <c r="C6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5" s="56" t="e">
        <f>IF('Таблица за допустими инвестиции'!#REF!="","-",SUBSTITUTE(SUBSTITUTE('Таблица за допустими инвестиции'!#REF!,";",","),"&amp;","И"))</f>
        <v>#REF!</v>
      </c>
      <c r="E65" s="56" t="e">
        <f>IF('Таблица за допустими инвестиции'!#REF!="","-",SUBSTITUTE('Таблица за допустими инвестиции'!#REF!,";",","))</f>
        <v>#REF!</v>
      </c>
      <c r="F6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5" s="56" t="e">
        <f>IF('Таблица за допустими инвестиции'!#REF!="","-",SUBSTITUTE('Таблица за допустими инвестиции'!#REF!,";",","))</f>
        <v>#REF!</v>
      </c>
      <c r="H65" s="56" t="e">
        <f>IF('Таблица за допустими инвестиции'!#REF!="","-",SUBSTITUTE('Таблица за допустими инвестиции'!#REF!,";",","))</f>
        <v>#REF!</v>
      </c>
      <c r="I65" s="56" t="e">
        <f>IF('Таблица за допустими инвестиции'!#REF!="","-",SUBSTITUTE('Таблица за допустими инвестиции'!#REF!,";",","))</f>
        <v>#REF!</v>
      </c>
      <c r="J65" s="56" t="e">
        <f>IF('Таблица за допустими инвестиции'!#REF!="","-",'Таблица за допустими инвестиции'!#REF!)</f>
        <v>#REF!</v>
      </c>
      <c r="K65" s="56" t="e">
        <f>IF('Таблица за допустими инвестиции'!#REF!="","-",'Таблица за допустими инвестиции'!#REF!)</f>
        <v>#REF!</v>
      </c>
      <c r="L6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6" spans="1:12" x14ac:dyDescent="0.25">
      <c r="A66" t="s">
        <v>580</v>
      </c>
      <c r="B66" s="56" t="e">
        <f>IF('Таблица за допустими инвестиции'!#REF!="","-",SUBSTITUTE(SUBSTITUTE('Таблица за допустими инвестиции'!#REF!,";",","),"&amp;","И"))</f>
        <v>#REF!</v>
      </c>
      <c r="C6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6" s="56" t="e">
        <f>IF('Таблица за допустими инвестиции'!#REF!="","-",SUBSTITUTE(SUBSTITUTE('Таблица за допустими инвестиции'!#REF!,";",","),"&amp;","И"))</f>
        <v>#REF!</v>
      </c>
      <c r="E66" s="56" t="e">
        <f>IF('Таблица за допустими инвестиции'!#REF!="","-",SUBSTITUTE('Таблица за допустими инвестиции'!#REF!,";",","))</f>
        <v>#REF!</v>
      </c>
      <c r="F6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6" s="56" t="e">
        <f>IF('Таблица за допустими инвестиции'!#REF!="","-",SUBSTITUTE('Таблица за допустими инвестиции'!#REF!,";",","))</f>
        <v>#REF!</v>
      </c>
      <c r="H66" s="56" t="e">
        <f>IF('Таблица за допустими инвестиции'!#REF!="","-",SUBSTITUTE('Таблица за допустими инвестиции'!#REF!,";",","))</f>
        <v>#REF!</v>
      </c>
      <c r="I66" s="56" t="e">
        <f>IF('Таблица за допустими инвестиции'!#REF!="","-",SUBSTITUTE('Таблица за допустими инвестиции'!#REF!,";",","))</f>
        <v>#REF!</v>
      </c>
      <c r="J66" s="56" t="e">
        <f>IF('Таблица за допустими инвестиции'!#REF!="","-",'Таблица за допустими инвестиции'!#REF!)</f>
        <v>#REF!</v>
      </c>
      <c r="K66" s="56" t="e">
        <f>IF('Таблица за допустими инвестиции'!#REF!="","-",'Таблица за допустими инвестиции'!#REF!)</f>
        <v>#REF!</v>
      </c>
      <c r="L6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7" spans="1:12" x14ac:dyDescent="0.25">
      <c r="A67" t="s">
        <v>580</v>
      </c>
      <c r="B67" s="56" t="e">
        <f>IF('Таблица за допустими инвестиции'!#REF!="","-",SUBSTITUTE(SUBSTITUTE('Таблица за допустими инвестиции'!#REF!,";",","),"&amp;","И"))</f>
        <v>#REF!</v>
      </c>
      <c r="C6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7" s="56" t="e">
        <f>IF('Таблица за допустими инвестиции'!#REF!="","-",SUBSTITUTE(SUBSTITUTE('Таблица за допустими инвестиции'!#REF!,";",","),"&amp;","И"))</f>
        <v>#REF!</v>
      </c>
      <c r="E67" s="56" t="e">
        <f>IF('Таблица за допустими инвестиции'!#REF!="","-",SUBSTITUTE('Таблица за допустими инвестиции'!#REF!,";",","))</f>
        <v>#REF!</v>
      </c>
      <c r="F6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7" s="56" t="e">
        <f>IF('Таблица за допустими инвестиции'!#REF!="","-",SUBSTITUTE('Таблица за допустими инвестиции'!#REF!,";",","))</f>
        <v>#REF!</v>
      </c>
      <c r="H67" s="56" t="e">
        <f>IF('Таблица за допустими инвестиции'!#REF!="","-",SUBSTITUTE('Таблица за допустими инвестиции'!#REF!,";",","))</f>
        <v>#REF!</v>
      </c>
      <c r="I67" s="56" t="e">
        <f>IF('Таблица за допустими инвестиции'!#REF!="","-",SUBSTITUTE('Таблица за допустими инвестиции'!#REF!,";",","))</f>
        <v>#REF!</v>
      </c>
      <c r="J67" s="56" t="e">
        <f>IF('Таблица за допустими инвестиции'!#REF!="","-",'Таблица за допустими инвестиции'!#REF!)</f>
        <v>#REF!</v>
      </c>
      <c r="K67" s="56" t="e">
        <f>IF('Таблица за допустими инвестиции'!#REF!="","-",'Таблица за допустими инвестиции'!#REF!)</f>
        <v>#REF!</v>
      </c>
      <c r="L6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8" spans="1:12" x14ac:dyDescent="0.25">
      <c r="A68" t="s">
        <v>580</v>
      </c>
      <c r="B68" s="56" t="e">
        <f>IF('Таблица за допустими инвестиции'!#REF!="","-",SUBSTITUTE(SUBSTITUTE('Таблица за допустими инвестиции'!#REF!,";",","),"&amp;","И"))</f>
        <v>#REF!</v>
      </c>
      <c r="C6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8" s="56" t="e">
        <f>IF('Таблица за допустими инвестиции'!#REF!="","-",SUBSTITUTE(SUBSTITUTE('Таблица за допустими инвестиции'!#REF!,";",","),"&amp;","И"))</f>
        <v>#REF!</v>
      </c>
      <c r="E68" s="56" t="e">
        <f>IF('Таблица за допустими инвестиции'!#REF!="","-",SUBSTITUTE('Таблица за допустими инвестиции'!#REF!,";",","))</f>
        <v>#REF!</v>
      </c>
      <c r="F6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8" s="56" t="e">
        <f>IF('Таблица за допустими инвестиции'!#REF!="","-",SUBSTITUTE('Таблица за допустими инвестиции'!#REF!,";",","))</f>
        <v>#REF!</v>
      </c>
      <c r="H68" s="56" t="e">
        <f>IF('Таблица за допустими инвестиции'!#REF!="","-",SUBSTITUTE('Таблица за допустими инвестиции'!#REF!,";",","))</f>
        <v>#REF!</v>
      </c>
      <c r="I68" s="56" t="e">
        <f>IF('Таблица за допустими инвестиции'!#REF!="","-",SUBSTITUTE('Таблица за допустими инвестиции'!#REF!,";",","))</f>
        <v>#REF!</v>
      </c>
      <c r="J68" s="56" t="e">
        <f>IF('Таблица за допустими инвестиции'!#REF!="","-",'Таблица за допустими инвестиции'!#REF!)</f>
        <v>#REF!</v>
      </c>
      <c r="K68" s="56" t="e">
        <f>IF('Таблица за допустими инвестиции'!#REF!="","-",'Таблица за допустими инвестиции'!#REF!)</f>
        <v>#REF!</v>
      </c>
      <c r="L6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69" spans="1:12" x14ac:dyDescent="0.25">
      <c r="A69" t="s">
        <v>580</v>
      </c>
      <c r="B69" s="56" t="e">
        <f>IF('Таблица за допустими инвестиции'!#REF!="","-",SUBSTITUTE(SUBSTITUTE('Таблица за допустими инвестиции'!#REF!,";",","),"&amp;","И"))</f>
        <v>#REF!</v>
      </c>
      <c r="C6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69" s="56" t="e">
        <f>IF('Таблица за допустими инвестиции'!#REF!="","-",SUBSTITUTE(SUBSTITUTE('Таблица за допустими инвестиции'!#REF!,";",","),"&amp;","И"))</f>
        <v>#REF!</v>
      </c>
      <c r="E69" s="56" t="e">
        <f>IF('Таблица за допустими инвестиции'!#REF!="","-",SUBSTITUTE('Таблица за допустими инвестиции'!#REF!,";",","))</f>
        <v>#REF!</v>
      </c>
      <c r="F6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69" s="56" t="e">
        <f>IF('Таблица за допустими инвестиции'!#REF!="","-",SUBSTITUTE('Таблица за допустими инвестиции'!#REF!,";",","))</f>
        <v>#REF!</v>
      </c>
      <c r="H69" s="56" t="e">
        <f>IF('Таблица за допустими инвестиции'!#REF!="","-",SUBSTITUTE('Таблица за допустими инвестиции'!#REF!,";",","))</f>
        <v>#REF!</v>
      </c>
      <c r="I69" s="56" t="e">
        <f>IF('Таблица за допустими инвестиции'!#REF!="","-",SUBSTITUTE('Таблица за допустими инвестиции'!#REF!,";",","))</f>
        <v>#REF!</v>
      </c>
      <c r="J69" s="56" t="e">
        <f>IF('Таблица за допустими инвестиции'!#REF!="","-",'Таблица за допустими инвестиции'!#REF!)</f>
        <v>#REF!</v>
      </c>
      <c r="K69" s="56" t="e">
        <f>IF('Таблица за допустими инвестиции'!#REF!="","-",'Таблица за допустими инвестиции'!#REF!)</f>
        <v>#REF!</v>
      </c>
      <c r="L6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0" spans="1:12" x14ac:dyDescent="0.25">
      <c r="A70" t="s">
        <v>580</v>
      </c>
      <c r="B70" s="56" t="e">
        <f>IF('Таблица за допустими инвестиции'!#REF!="","-",SUBSTITUTE(SUBSTITUTE('Таблица за допустими инвестиции'!#REF!,";",","),"&amp;","И"))</f>
        <v>#REF!</v>
      </c>
      <c r="C7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0" s="56" t="e">
        <f>IF('Таблица за допустими инвестиции'!#REF!="","-",SUBSTITUTE(SUBSTITUTE('Таблица за допустими инвестиции'!#REF!,";",","),"&amp;","И"))</f>
        <v>#REF!</v>
      </c>
      <c r="E70" s="56" t="e">
        <f>IF('Таблица за допустими инвестиции'!#REF!="","-",SUBSTITUTE('Таблица за допустими инвестиции'!#REF!,";",","))</f>
        <v>#REF!</v>
      </c>
      <c r="F7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0" s="56" t="e">
        <f>IF('Таблица за допустими инвестиции'!#REF!="","-",SUBSTITUTE('Таблица за допустими инвестиции'!#REF!,";",","))</f>
        <v>#REF!</v>
      </c>
      <c r="H70" s="56" t="e">
        <f>IF('Таблица за допустими инвестиции'!#REF!="","-",SUBSTITUTE('Таблица за допустими инвестиции'!#REF!,";",","))</f>
        <v>#REF!</v>
      </c>
      <c r="I70" s="56" t="e">
        <f>IF('Таблица за допустими инвестиции'!#REF!="","-",SUBSTITUTE('Таблица за допустими инвестиции'!#REF!,";",","))</f>
        <v>#REF!</v>
      </c>
      <c r="J70" s="56" t="e">
        <f>IF('Таблица за допустими инвестиции'!#REF!="","-",'Таблица за допустими инвестиции'!#REF!)</f>
        <v>#REF!</v>
      </c>
      <c r="K70" s="56" t="e">
        <f>IF('Таблица за допустими инвестиции'!#REF!="","-",'Таблица за допустими инвестиции'!#REF!)</f>
        <v>#REF!</v>
      </c>
      <c r="L7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1" spans="1:12" x14ac:dyDescent="0.25">
      <c r="A71" t="s">
        <v>580</v>
      </c>
      <c r="B71" s="56" t="e">
        <f>IF('Таблица за допустими инвестиции'!#REF!="","-",SUBSTITUTE(SUBSTITUTE('Таблица за допустими инвестиции'!#REF!,";",","),"&amp;","И"))</f>
        <v>#REF!</v>
      </c>
      <c r="C7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1" s="56" t="e">
        <f>IF('Таблица за допустими инвестиции'!#REF!="","-",SUBSTITUTE(SUBSTITUTE('Таблица за допустими инвестиции'!#REF!,";",","),"&amp;","И"))</f>
        <v>#REF!</v>
      </c>
      <c r="E71" s="56" t="e">
        <f>IF('Таблица за допустими инвестиции'!#REF!="","-",SUBSTITUTE('Таблица за допустими инвестиции'!#REF!,";",","))</f>
        <v>#REF!</v>
      </c>
      <c r="F7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1" s="56" t="e">
        <f>IF('Таблица за допустими инвестиции'!#REF!="","-",SUBSTITUTE('Таблица за допустими инвестиции'!#REF!,";",","))</f>
        <v>#REF!</v>
      </c>
      <c r="H71" s="56" t="e">
        <f>IF('Таблица за допустими инвестиции'!#REF!="","-",SUBSTITUTE('Таблица за допустими инвестиции'!#REF!,";",","))</f>
        <v>#REF!</v>
      </c>
      <c r="I71" s="56" t="e">
        <f>IF('Таблица за допустими инвестиции'!#REF!="","-",SUBSTITUTE('Таблица за допустими инвестиции'!#REF!,";",","))</f>
        <v>#REF!</v>
      </c>
      <c r="J71" s="56" t="e">
        <f>IF('Таблица за допустими инвестиции'!#REF!="","-",'Таблица за допустими инвестиции'!#REF!)</f>
        <v>#REF!</v>
      </c>
      <c r="K71" s="56" t="e">
        <f>IF('Таблица за допустими инвестиции'!#REF!="","-",'Таблица за допустими инвестиции'!#REF!)</f>
        <v>#REF!</v>
      </c>
      <c r="L7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2" spans="1:12" x14ac:dyDescent="0.25">
      <c r="A72" t="s">
        <v>580</v>
      </c>
      <c r="B72" s="56" t="e">
        <f>IF('Таблица за допустими инвестиции'!#REF!="","-",SUBSTITUTE(SUBSTITUTE('Таблица за допустими инвестиции'!#REF!,";",","),"&amp;","И"))</f>
        <v>#REF!</v>
      </c>
      <c r="C7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2" s="56" t="e">
        <f>IF('Таблица за допустими инвестиции'!#REF!="","-",SUBSTITUTE(SUBSTITUTE('Таблица за допустими инвестиции'!#REF!,";",","),"&amp;","И"))</f>
        <v>#REF!</v>
      </c>
      <c r="E72" s="56" t="e">
        <f>IF('Таблица за допустими инвестиции'!#REF!="","-",SUBSTITUTE('Таблица за допустими инвестиции'!#REF!,";",","))</f>
        <v>#REF!</v>
      </c>
      <c r="F7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2" s="56" t="e">
        <f>IF('Таблица за допустими инвестиции'!#REF!="","-",SUBSTITUTE('Таблица за допустими инвестиции'!#REF!,";",","))</f>
        <v>#REF!</v>
      </c>
      <c r="H72" s="56" t="e">
        <f>IF('Таблица за допустими инвестиции'!#REF!="","-",SUBSTITUTE('Таблица за допустими инвестиции'!#REF!,";",","))</f>
        <v>#REF!</v>
      </c>
      <c r="I72" s="56" t="e">
        <f>IF('Таблица за допустими инвестиции'!#REF!="","-",SUBSTITUTE('Таблица за допустими инвестиции'!#REF!,";",","))</f>
        <v>#REF!</v>
      </c>
      <c r="J72" s="56" t="e">
        <f>IF('Таблица за допустими инвестиции'!#REF!="","-",'Таблица за допустими инвестиции'!#REF!)</f>
        <v>#REF!</v>
      </c>
      <c r="K72" s="56" t="e">
        <f>IF('Таблица за допустими инвестиции'!#REF!="","-",'Таблица за допустими инвестиции'!#REF!)</f>
        <v>#REF!</v>
      </c>
      <c r="L7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3" spans="1:12" x14ac:dyDescent="0.25">
      <c r="A73" t="s">
        <v>580</v>
      </c>
      <c r="B73" s="56" t="e">
        <f>IF('Таблица за допустими инвестиции'!#REF!="","-",SUBSTITUTE(SUBSTITUTE('Таблица за допустими инвестиции'!#REF!,";",","),"&amp;","И"))</f>
        <v>#REF!</v>
      </c>
      <c r="C7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3" s="56" t="e">
        <f>IF('Таблица за допустими инвестиции'!#REF!="","-",SUBSTITUTE(SUBSTITUTE('Таблица за допустими инвестиции'!#REF!,";",","),"&amp;","И"))</f>
        <v>#REF!</v>
      </c>
      <c r="E73" s="56" t="e">
        <f>IF('Таблица за допустими инвестиции'!#REF!="","-",SUBSTITUTE('Таблица за допустими инвестиции'!#REF!,";",","))</f>
        <v>#REF!</v>
      </c>
      <c r="F7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3" s="56" t="e">
        <f>IF('Таблица за допустими инвестиции'!#REF!="","-",SUBSTITUTE('Таблица за допустими инвестиции'!#REF!,";",","))</f>
        <v>#REF!</v>
      </c>
      <c r="H73" s="56" t="e">
        <f>IF('Таблица за допустими инвестиции'!#REF!="","-",SUBSTITUTE('Таблица за допустими инвестиции'!#REF!,";",","))</f>
        <v>#REF!</v>
      </c>
      <c r="I73" s="56" t="e">
        <f>IF('Таблица за допустими инвестиции'!#REF!="","-",SUBSTITUTE('Таблица за допустими инвестиции'!#REF!,";",","))</f>
        <v>#REF!</v>
      </c>
      <c r="J73" s="56" t="e">
        <f>IF('Таблица за допустими инвестиции'!#REF!="","-",'Таблица за допустими инвестиции'!#REF!)</f>
        <v>#REF!</v>
      </c>
      <c r="K73" s="56" t="e">
        <f>IF('Таблица за допустими инвестиции'!#REF!="","-",'Таблица за допустими инвестиции'!#REF!)</f>
        <v>#REF!</v>
      </c>
      <c r="L7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4" spans="1:12" x14ac:dyDescent="0.25">
      <c r="A74" t="s">
        <v>580</v>
      </c>
      <c r="B74" s="56" t="e">
        <f>IF('Таблица за допустими инвестиции'!#REF!="","-",SUBSTITUTE(SUBSTITUTE('Таблица за допустими инвестиции'!#REF!,";",","),"&amp;","И"))</f>
        <v>#REF!</v>
      </c>
      <c r="C7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4" s="56" t="e">
        <f>IF('Таблица за допустими инвестиции'!#REF!="","-",SUBSTITUTE(SUBSTITUTE('Таблица за допустими инвестиции'!#REF!,";",","),"&amp;","И"))</f>
        <v>#REF!</v>
      </c>
      <c r="E74" s="56" t="e">
        <f>IF('Таблица за допустими инвестиции'!#REF!="","-",SUBSTITUTE('Таблица за допустими инвестиции'!#REF!,";",","))</f>
        <v>#REF!</v>
      </c>
      <c r="F7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4" s="56" t="e">
        <f>IF('Таблица за допустими инвестиции'!#REF!="","-",SUBSTITUTE('Таблица за допустими инвестиции'!#REF!,";",","))</f>
        <v>#REF!</v>
      </c>
      <c r="H74" s="56" t="e">
        <f>IF('Таблица за допустими инвестиции'!#REF!="","-",SUBSTITUTE('Таблица за допустими инвестиции'!#REF!,";",","))</f>
        <v>#REF!</v>
      </c>
      <c r="I74" s="56" t="e">
        <f>IF('Таблица за допустими инвестиции'!#REF!="","-",SUBSTITUTE('Таблица за допустими инвестиции'!#REF!,";",","))</f>
        <v>#REF!</v>
      </c>
      <c r="J74" s="56" t="e">
        <f>IF('Таблица за допустими инвестиции'!#REF!="","-",'Таблица за допустими инвестиции'!#REF!)</f>
        <v>#REF!</v>
      </c>
      <c r="K74" s="56" t="e">
        <f>IF('Таблица за допустими инвестиции'!#REF!="","-",'Таблица за допустими инвестиции'!#REF!)</f>
        <v>#REF!</v>
      </c>
      <c r="L7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5" spans="1:12" x14ac:dyDescent="0.25">
      <c r="A75" t="s">
        <v>580</v>
      </c>
      <c r="B75" s="56" t="e">
        <f>IF('Таблица за допустими инвестиции'!#REF!="","-",SUBSTITUTE(SUBSTITUTE('Таблица за допустими инвестиции'!#REF!,";",","),"&amp;","И"))</f>
        <v>#REF!</v>
      </c>
      <c r="C7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5" s="56" t="e">
        <f>IF('Таблица за допустими инвестиции'!#REF!="","-",SUBSTITUTE(SUBSTITUTE('Таблица за допустими инвестиции'!#REF!,";",","),"&amp;","И"))</f>
        <v>#REF!</v>
      </c>
      <c r="E75" s="56" t="e">
        <f>IF('Таблица за допустими инвестиции'!#REF!="","-",SUBSTITUTE('Таблица за допустими инвестиции'!#REF!,";",","))</f>
        <v>#REF!</v>
      </c>
      <c r="F7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5" s="56" t="e">
        <f>IF('Таблица за допустими инвестиции'!#REF!="","-",SUBSTITUTE('Таблица за допустими инвестиции'!#REF!,";",","))</f>
        <v>#REF!</v>
      </c>
      <c r="H75" s="56" t="e">
        <f>IF('Таблица за допустими инвестиции'!#REF!="","-",SUBSTITUTE('Таблица за допустими инвестиции'!#REF!,";",","))</f>
        <v>#REF!</v>
      </c>
      <c r="I75" s="56" t="e">
        <f>IF('Таблица за допустими инвестиции'!#REF!="","-",SUBSTITUTE('Таблица за допустими инвестиции'!#REF!,";",","))</f>
        <v>#REF!</v>
      </c>
      <c r="J75" s="56" t="e">
        <f>IF('Таблица за допустими инвестиции'!#REF!="","-",'Таблица за допустими инвестиции'!#REF!)</f>
        <v>#REF!</v>
      </c>
      <c r="K75" s="56" t="e">
        <f>IF('Таблица за допустими инвестиции'!#REF!="","-",'Таблица за допустими инвестиции'!#REF!)</f>
        <v>#REF!</v>
      </c>
      <c r="L7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6" spans="1:12" x14ac:dyDescent="0.25">
      <c r="A76" t="s">
        <v>580</v>
      </c>
      <c r="B76" s="56" t="e">
        <f>IF('Таблица за допустими инвестиции'!#REF!="","-",SUBSTITUTE(SUBSTITUTE('Таблица за допустими инвестиции'!#REF!,";",","),"&amp;","И"))</f>
        <v>#REF!</v>
      </c>
      <c r="C7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6" s="56" t="e">
        <f>IF('Таблица за допустими инвестиции'!#REF!="","-",SUBSTITUTE(SUBSTITUTE('Таблица за допустими инвестиции'!#REF!,";",","),"&amp;","И"))</f>
        <v>#REF!</v>
      </c>
      <c r="E76" s="56" t="e">
        <f>IF('Таблица за допустими инвестиции'!#REF!="","-",SUBSTITUTE('Таблица за допустими инвестиции'!#REF!,";",","))</f>
        <v>#REF!</v>
      </c>
      <c r="F7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6" s="56" t="e">
        <f>IF('Таблица за допустими инвестиции'!#REF!="","-",SUBSTITUTE('Таблица за допустими инвестиции'!#REF!,";",","))</f>
        <v>#REF!</v>
      </c>
      <c r="H76" s="56" t="e">
        <f>IF('Таблица за допустими инвестиции'!#REF!="","-",SUBSTITUTE('Таблица за допустими инвестиции'!#REF!,";",","))</f>
        <v>#REF!</v>
      </c>
      <c r="I76" s="56" t="e">
        <f>IF('Таблица за допустими инвестиции'!#REF!="","-",SUBSTITUTE('Таблица за допустими инвестиции'!#REF!,";",","))</f>
        <v>#REF!</v>
      </c>
      <c r="J76" s="56" t="e">
        <f>IF('Таблица за допустими инвестиции'!#REF!="","-",'Таблица за допустими инвестиции'!#REF!)</f>
        <v>#REF!</v>
      </c>
      <c r="K76" s="56" t="e">
        <f>IF('Таблица за допустими инвестиции'!#REF!="","-",'Таблица за допустими инвестиции'!#REF!)</f>
        <v>#REF!</v>
      </c>
      <c r="L7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7" spans="1:12" x14ac:dyDescent="0.25">
      <c r="A77" t="s">
        <v>580</v>
      </c>
      <c r="B77" s="56" t="e">
        <f>IF('Таблица за допустими инвестиции'!#REF!="","-",SUBSTITUTE(SUBSTITUTE('Таблица за допустими инвестиции'!#REF!,";",","),"&amp;","И"))</f>
        <v>#REF!</v>
      </c>
      <c r="C7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7" s="56" t="e">
        <f>IF('Таблица за допустими инвестиции'!#REF!="","-",SUBSTITUTE(SUBSTITUTE('Таблица за допустими инвестиции'!#REF!,";",","),"&amp;","И"))</f>
        <v>#REF!</v>
      </c>
      <c r="E77" s="56" t="e">
        <f>IF('Таблица за допустими инвестиции'!#REF!="","-",SUBSTITUTE('Таблица за допустими инвестиции'!#REF!,";",","))</f>
        <v>#REF!</v>
      </c>
      <c r="F7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7" s="56" t="e">
        <f>IF('Таблица за допустими инвестиции'!#REF!="","-",SUBSTITUTE('Таблица за допустими инвестиции'!#REF!,";",","))</f>
        <v>#REF!</v>
      </c>
      <c r="H77" s="56" t="e">
        <f>IF('Таблица за допустими инвестиции'!#REF!="","-",SUBSTITUTE('Таблица за допустими инвестиции'!#REF!,";",","))</f>
        <v>#REF!</v>
      </c>
      <c r="I77" s="56" t="e">
        <f>IF('Таблица за допустими инвестиции'!#REF!="","-",SUBSTITUTE('Таблица за допустими инвестиции'!#REF!,";",","))</f>
        <v>#REF!</v>
      </c>
      <c r="J77" s="56" t="e">
        <f>IF('Таблица за допустими инвестиции'!#REF!="","-",'Таблица за допустими инвестиции'!#REF!)</f>
        <v>#REF!</v>
      </c>
      <c r="K77" s="56" t="e">
        <f>IF('Таблица за допустими инвестиции'!#REF!="","-",'Таблица за допустими инвестиции'!#REF!)</f>
        <v>#REF!</v>
      </c>
      <c r="L7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8" spans="1:12" x14ac:dyDescent="0.25">
      <c r="A78" t="s">
        <v>580</v>
      </c>
      <c r="B78" s="56" t="e">
        <f>IF('Таблица за допустими инвестиции'!#REF!="","-",SUBSTITUTE(SUBSTITUTE('Таблица за допустими инвестиции'!#REF!,";",","),"&amp;","И"))</f>
        <v>#REF!</v>
      </c>
      <c r="C7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8" s="56" t="e">
        <f>IF('Таблица за допустими инвестиции'!#REF!="","-",SUBSTITUTE(SUBSTITUTE('Таблица за допустими инвестиции'!#REF!,";",","),"&amp;","И"))</f>
        <v>#REF!</v>
      </c>
      <c r="E78" s="56" t="e">
        <f>IF('Таблица за допустими инвестиции'!#REF!="","-",SUBSTITUTE('Таблица за допустими инвестиции'!#REF!,";",","))</f>
        <v>#REF!</v>
      </c>
      <c r="F7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8" s="56" t="e">
        <f>IF('Таблица за допустими инвестиции'!#REF!="","-",SUBSTITUTE('Таблица за допустими инвестиции'!#REF!,";",","))</f>
        <v>#REF!</v>
      </c>
      <c r="H78" s="56" t="e">
        <f>IF('Таблица за допустими инвестиции'!#REF!="","-",SUBSTITUTE('Таблица за допустими инвестиции'!#REF!,";",","))</f>
        <v>#REF!</v>
      </c>
      <c r="I78" s="56" t="e">
        <f>IF('Таблица за допустими инвестиции'!#REF!="","-",SUBSTITUTE('Таблица за допустими инвестиции'!#REF!,";",","))</f>
        <v>#REF!</v>
      </c>
      <c r="J78" s="56" t="e">
        <f>IF('Таблица за допустими инвестиции'!#REF!="","-",'Таблица за допустими инвестиции'!#REF!)</f>
        <v>#REF!</v>
      </c>
      <c r="K78" s="56" t="e">
        <f>IF('Таблица за допустими инвестиции'!#REF!="","-",'Таблица за допустими инвестиции'!#REF!)</f>
        <v>#REF!</v>
      </c>
      <c r="L7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79" spans="1:12" x14ac:dyDescent="0.25">
      <c r="A79" t="s">
        <v>580</v>
      </c>
      <c r="B79" s="56" t="e">
        <f>IF('Таблица за допустими инвестиции'!#REF!="","-",SUBSTITUTE(SUBSTITUTE('Таблица за допустими инвестиции'!#REF!,";",","),"&amp;","И"))</f>
        <v>#REF!</v>
      </c>
      <c r="C7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79" s="56" t="e">
        <f>IF('Таблица за допустими инвестиции'!#REF!="","-",SUBSTITUTE(SUBSTITUTE('Таблица за допустими инвестиции'!#REF!,";",","),"&amp;","И"))</f>
        <v>#REF!</v>
      </c>
      <c r="E79" s="56" t="e">
        <f>IF('Таблица за допустими инвестиции'!#REF!="","-",SUBSTITUTE('Таблица за допустими инвестиции'!#REF!,";",","))</f>
        <v>#REF!</v>
      </c>
      <c r="F7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79" s="56" t="e">
        <f>IF('Таблица за допустими инвестиции'!#REF!="","-",SUBSTITUTE('Таблица за допустими инвестиции'!#REF!,";",","))</f>
        <v>#REF!</v>
      </c>
      <c r="H79" s="56" t="e">
        <f>IF('Таблица за допустими инвестиции'!#REF!="","-",SUBSTITUTE('Таблица за допустими инвестиции'!#REF!,";",","))</f>
        <v>#REF!</v>
      </c>
      <c r="I79" s="56" t="e">
        <f>IF('Таблица за допустими инвестиции'!#REF!="","-",SUBSTITUTE('Таблица за допустими инвестиции'!#REF!,";",","))</f>
        <v>#REF!</v>
      </c>
      <c r="J79" s="56" t="e">
        <f>IF('Таблица за допустими инвестиции'!#REF!="","-",'Таблица за допустими инвестиции'!#REF!)</f>
        <v>#REF!</v>
      </c>
      <c r="K79" s="56" t="e">
        <f>IF('Таблица за допустими инвестиции'!#REF!="","-",'Таблица за допустими инвестиции'!#REF!)</f>
        <v>#REF!</v>
      </c>
      <c r="L7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0" spans="1:12" x14ac:dyDescent="0.25">
      <c r="A80" t="s">
        <v>580</v>
      </c>
      <c r="B80" s="56" t="e">
        <f>IF('Таблица за допустими инвестиции'!#REF!="","-",SUBSTITUTE(SUBSTITUTE('Таблица за допустими инвестиции'!#REF!,";",","),"&amp;","И"))</f>
        <v>#REF!</v>
      </c>
      <c r="C8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0" s="56" t="e">
        <f>IF('Таблица за допустими инвестиции'!#REF!="","-",SUBSTITUTE(SUBSTITUTE('Таблица за допустими инвестиции'!#REF!,";",","),"&amp;","И"))</f>
        <v>#REF!</v>
      </c>
      <c r="E80" s="56" t="e">
        <f>IF('Таблица за допустими инвестиции'!#REF!="","-",SUBSTITUTE('Таблица за допустими инвестиции'!#REF!,";",","))</f>
        <v>#REF!</v>
      </c>
      <c r="F8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0" s="56" t="e">
        <f>IF('Таблица за допустими инвестиции'!#REF!="","-",SUBSTITUTE('Таблица за допустими инвестиции'!#REF!,";",","))</f>
        <v>#REF!</v>
      </c>
      <c r="H80" s="56" t="e">
        <f>IF('Таблица за допустими инвестиции'!#REF!="","-",SUBSTITUTE('Таблица за допустими инвестиции'!#REF!,";",","))</f>
        <v>#REF!</v>
      </c>
      <c r="I80" s="56" t="e">
        <f>IF('Таблица за допустими инвестиции'!#REF!="","-",SUBSTITUTE('Таблица за допустими инвестиции'!#REF!,";",","))</f>
        <v>#REF!</v>
      </c>
      <c r="J80" s="56" t="e">
        <f>IF('Таблица за допустими инвестиции'!#REF!="","-",'Таблица за допустими инвестиции'!#REF!)</f>
        <v>#REF!</v>
      </c>
      <c r="K80" s="56" t="e">
        <f>IF('Таблица за допустими инвестиции'!#REF!="","-",'Таблица за допустими инвестиции'!#REF!)</f>
        <v>#REF!</v>
      </c>
      <c r="L8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1" spans="1:12" x14ac:dyDescent="0.25">
      <c r="A81" t="s">
        <v>580</v>
      </c>
      <c r="B81" s="56" t="e">
        <f>IF('Таблица за допустими инвестиции'!#REF!="","-",SUBSTITUTE(SUBSTITUTE('Таблица за допустими инвестиции'!#REF!,";",","),"&amp;","И"))</f>
        <v>#REF!</v>
      </c>
      <c r="C8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1" s="56" t="e">
        <f>IF('Таблица за допустими инвестиции'!#REF!="","-",SUBSTITUTE(SUBSTITUTE('Таблица за допустими инвестиции'!#REF!,";",","),"&amp;","И"))</f>
        <v>#REF!</v>
      </c>
      <c r="E81" s="56" t="e">
        <f>IF('Таблица за допустими инвестиции'!#REF!="","-",SUBSTITUTE('Таблица за допустими инвестиции'!#REF!,";",","))</f>
        <v>#REF!</v>
      </c>
      <c r="F8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1" s="56" t="e">
        <f>IF('Таблица за допустими инвестиции'!#REF!="","-",SUBSTITUTE('Таблица за допустими инвестиции'!#REF!,";",","))</f>
        <v>#REF!</v>
      </c>
      <c r="H81" s="56" t="e">
        <f>IF('Таблица за допустими инвестиции'!#REF!="","-",SUBSTITUTE('Таблица за допустими инвестиции'!#REF!,";",","))</f>
        <v>#REF!</v>
      </c>
      <c r="I81" s="56" t="e">
        <f>IF('Таблица за допустими инвестиции'!#REF!="","-",SUBSTITUTE('Таблица за допустими инвестиции'!#REF!,";",","))</f>
        <v>#REF!</v>
      </c>
      <c r="J81" s="56" t="e">
        <f>IF('Таблица за допустими инвестиции'!#REF!="","-",'Таблица за допустими инвестиции'!#REF!)</f>
        <v>#REF!</v>
      </c>
      <c r="K81" s="56" t="e">
        <f>IF('Таблица за допустими инвестиции'!#REF!="","-",'Таблица за допустими инвестиции'!#REF!)</f>
        <v>#REF!</v>
      </c>
      <c r="L8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2" spans="1:12" x14ac:dyDescent="0.25">
      <c r="A82" t="s">
        <v>580</v>
      </c>
      <c r="B82" s="56" t="e">
        <f>IF('Таблица за допустими инвестиции'!#REF!="","-",SUBSTITUTE(SUBSTITUTE('Таблица за допустими инвестиции'!#REF!,";",","),"&amp;","И"))</f>
        <v>#REF!</v>
      </c>
      <c r="C8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2" s="56" t="e">
        <f>IF('Таблица за допустими инвестиции'!#REF!="","-",SUBSTITUTE(SUBSTITUTE('Таблица за допустими инвестиции'!#REF!,";",","),"&amp;","И"))</f>
        <v>#REF!</v>
      </c>
      <c r="E82" s="56" t="e">
        <f>IF('Таблица за допустими инвестиции'!#REF!="","-",SUBSTITUTE('Таблица за допустими инвестиции'!#REF!,";",","))</f>
        <v>#REF!</v>
      </c>
      <c r="F8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2" s="56" t="e">
        <f>IF('Таблица за допустими инвестиции'!#REF!="","-",SUBSTITUTE('Таблица за допустими инвестиции'!#REF!,";",","))</f>
        <v>#REF!</v>
      </c>
      <c r="H82" s="56" t="e">
        <f>IF('Таблица за допустими инвестиции'!#REF!="","-",SUBSTITUTE('Таблица за допустими инвестиции'!#REF!,";",","))</f>
        <v>#REF!</v>
      </c>
      <c r="I82" s="56" t="e">
        <f>IF('Таблица за допустими инвестиции'!#REF!="","-",SUBSTITUTE('Таблица за допустими инвестиции'!#REF!,";",","))</f>
        <v>#REF!</v>
      </c>
      <c r="J82" s="56" t="e">
        <f>IF('Таблица за допустими инвестиции'!#REF!="","-",'Таблица за допустими инвестиции'!#REF!)</f>
        <v>#REF!</v>
      </c>
      <c r="K82" s="56" t="e">
        <f>IF('Таблица за допустими инвестиции'!#REF!="","-",'Таблица за допустими инвестиции'!#REF!)</f>
        <v>#REF!</v>
      </c>
      <c r="L8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3" spans="1:12" x14ac:dyDescent="0.25">
      <c r="A83" t="s">
        <v>580</v>
      </c>
      <c r="B83" s="56" t="e">
        <f>IF('Таблица за допустими инвестиции'!#REF!="","-",SUBSTITUTE(SUBSTITUTE('Таблица за допустими инвестиции'!#REF!,";",","),"&amp;","И"))</f>
        <v>#REF!</v>
      </c>
      <c r="C8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3" s="56" t="e">
        <f>IF('Таблица за допустими инвестиции'!#REF!="","-",SUBSTITUTE(SUBSTITUTE('Таблица за допустими инвестиции'!#REF!,";",","),"&amp;","И"))</f>
        <v>#REF!</v>
      </c>
      <c r="E83" s="56" t="e">
        <f>IF('Таблица за допустими инвестиции'!#REF!="","-",SUBSTITUTE('Таблица за допустими инвестиции'!#REF!,";",","))</f>
        <v>#REF!</v>
      </c>
      <c r="F8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3" s="56" t="e">
        <f>IF('Таблица за допустими инвестиции'!#REF!="","-",SUBSTITUTE('Таблица за допустими инвестиции'!#REF!,";",","))</f>
        <v>#REF!</v>
      </c>
      <c r="H83" s="56" t="e">
        <f>IF('Таблица за допустими инвестиции'!#REF!="","-",SUBSTITUTE('Таблица за допустими инвестиции'!#REF!,";",","))</f>
        <v>#REF!</v>
      </c>
      <c r="I83" s="56" t="e">
        <f>IF('Таблица за допустими инвестиции'!#REF!="","-",SUBSTITUTE('Таблица за допустими инвестиции'!#REF!,";",","))</f>
        <v>#REF!</v>
      </c>
      <c r="J83" s="56" t="e">
        <f>IF('Таблица за допустими инвестиции'!#REF!="","-",'Таблица за допустими инвестиции'!#REF!)</f>
        <v>#REF!</v>
      </c>
      <c r="K83" s="56" t="e">
        <f>IF('Таблица за допустими инвестиции'!#REF!="","-",'Таблица за допустими инвестиции'!#REF!)</f>
        <v>#REF!</v>
      </c>
      <c r="L8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4" spans="1:12" x14ac:dyDescent="0.25">
      <c r="A84" t="s">
        <v>580</v>
      </c>
      <c r="B84" s="56" t="e">
        <f>IF('Таблица за допустими инвестиции'!#REF!="","-",SUBSTITUTE(SUBSTITUTE('Таблица за допустими инвестиции'!#REF!,";",","),"&amp;","И"))</f>
        <v>#REF!</v>
      </c>
      <c r="C8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4" s="56" t="e">
        <f>IF('Таблица за допустими инвестиции'!#REF!="","-",SUBSTITUTE(SUBSTITUTE('Таблица за допустими инвестиции'!#REF!,";",","),"&amp;","И"))</f>
        <v>#REF!</v>
      </c>
      <c r="E84" s="56" t="e">
        <f>IF('Таблица за допустими инвестиции'!#REF!="","-",SUBSTITUTE('Таблица за допустими инвестиции'!#REF!,";",","))</f>
        <v>#REF!</v>
      </c>
      <c r="F8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4" s="56" t="e">
        <f>IF('Таблица за допустими инвестиции'!#REF!="","-",SUBSTITUTE('Таблица за допустими инвестиции'!#REF!,";",","))</f>
        <v>#REF!</v>
      </c>
      <c r="H84" s="56" t="e">
        <f>IF('Таблица за допустими инвестиции'!#REF!="","-",SUBSTITUTE('Таблица за допустими инвестиции'!#REF!,";",","))</f>
        <v>#REF!</v>
      </c>
      <c r="I84" s="56" t="e">
        <f>IF('Таблица за допустими инвестиции'!#REF!="","-",SUBSTITUTE('Таблица за допустими инвестиции'!#REF!,";",","))</f>
        <v>#REF!</v>
      </c>
      <c r="J84" s="56" t="e">
        <f>IF('Таблица за допустими инвестиции'!#REF!="","-",'Таблица за допустими инвестиции'!#REF!)</f>
        <v>#REF!</v>
      </c>
      <c r="K84" s="56" t="e">
        <f>IF('Таблица за допустими инвестиции'!#REF!="","-",'Таблица за допустими инвестиции'!#REF!)</f>
        <v>#REF!</v>
      </c>
      <c r="L8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5" spans="1:12" x14ac:dyDescent="0.25">
      <c r="A85" t="s">
        <v>580</v>
      </c>
      <c r="B85" s="56" t="e">
        <f>IF('Таблица за допустими инвестиции'!#REF!="","-",SUBSTITUTE(SUBSTITUTE('Таблица за допустими инвестиции'!#REF!,";",","),"&amp;","И"))</f>
        <v>#REF!</v>
      </c>
      <c r="C8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5" s="56" t="e">
        <f>IF('Таблица за допустими инвестиции'!#REF!="","-",SUBSTITUTE(SUBSTITUTE('Таблица за допустими инвестиции'!#REF!,";",","),"&amp;","И"))</f>
        <v>#REF!</v>
      </c>
      <c r="E85" s="56" t="e">
        <f>IF('Таблица за допустими инвестиции'!#REF!="","-",SUBSTITUTE('Таблица за допустими инвестиции'!#REF!,";",","))</f>
        <v>#REF!</v>
      </c>
      <c r="F8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5" s="56" t="e">
        <f>IF('Таблица за допустими инвестиции'!#REF!="","-",SUBSTITUTE('Таблица за допустими инвестиции'!#REF!,";",","))</f>
        <v>#REF!</v>
      </c>
      <c r="H85" s="56" t="e">
        <f>IF('Таблица за допустими инвестиции'!#REF!="","-",SUBSTITUTE('Таблица за допустими инвестиции'!#REF!,";",","))</f>
        <v>#REF!</v>
      </c>
      <c r="I85" s="56" t="e">
        <f>IF('Таблица за допустими инвестиции'!#REF!="","-",SUBSTITUTE('Таблица за допустими инвестиции'!#REF!,";",","))</f>
        <v>#REF!</v>
      </c>
      <c r="J85" s="56" t="e">
        <f>IF('Таблица за допустими инвестиции'!#REF!="","-",'Таблица за допустими инвестиции'!#REF!)</f>
        <v>#REF!</v>
      </c>
      <c r="K85" s="56" t="e">
        <f>IF('Таблица за допустими инвестиции'!#REF!="","-",'Таблица за допустими инвестиции'!#REF!)</f>
        <v>#REF!</v>
      </c>
      <c r="L8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6" spans="1:12" x14ac:dyDescent="0.25">
      <c r="A86" t="s">
        <v>580</v>
      </c>
      <c r="B86" s="56" t="e">
        <f>IF('Таблица за допустими инвестиции'!#REF!="","-",SUBSTITUTE(SUBSTITUTE('Таблица за допустими инвестиции'!#REF!,";",","),"&amp;","И"))</f>
        <v>#REF!</v>
      </c>
      <c r="C8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6" s="56" t="e">
        <f>IF('Таблица за допустими инвестиции'!#REF!="","-",SUBSTITUTE(SUBSTITUTE('Таблица за допустими инвестиции'!#REF!,";",","),"&amp;","И"))</f>
        <v>#REF!</v>
      </c>
      <c r="E86" s="56" t="e">
        <f>IF('Таблица за допустими инвестиции'!#REF!="","-",SUBSTITUTE('Таблица за допустими инвестиции'!#REF!,";",","))</f>
        <v>#REF!</v>
      </c>
      <c r="F8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6" s="56" t="e">
        <f>IF('Таблица за допустими инвестиции'!#REF!="","-",SUBSTITUTE('Таблица за допустими инвестиции'!#REF!,";",","))</f>
        <v>#REF!</v>
      </c>
      <c r="H86" s="56" t="e">
        <f>IF('Таблица за допустими инвестиции'!#REF!="","-",SUBSTITUTE('Таблица за допустими инвестиции'!#REF!,";",","))</f>
        <v>#REF!</v>
      </c>
      <c r="I86" s="56" t="e">
        <f>IF('Таблица за допустими инвестиции'!#REF!="","-",SUBSTITUTE('Таблица за допустими инвестиции'!#REF!,";",","))</f>
        <v>#REF!</v>
      </c>
      <c r="J86" s="56" t="e">
        <f>IF('Таблица за допустими инвестиции'!#REF!="","-",'Таблица за допустими инвестиции'!#REF!)</f>
        <v>#REF!</v>
      </c>
      <c r="K86" s="56" t="e">
        <f>IF('Таблица за допустими инвестиции'!#REF!="","-",'Таблица за допустими инвестиции'!#REF!)</f>
        <v>#REF!</v>
      </c>
      <c r="L8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7" spans="1:12" x14ac:dyDescent="0.25">
      <c r="A87" t="s">
        <v>580</v>
      </c>
      <c r="B87" s="56" t="e">
        <f>IF('Таблица за допустими инвестиции'!#REF!="","-",SUBSTITUTE(SUBSTITUTE('Таблица за допустими инвестиции'!#REF!,";",","),"&amp;","И"))</f>
        <v>#REF!</v>
      </c>
      <c r="C8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7" s="56" t="e">
        <f>IF('Таблица за допустими инвестиции'!#REF!="","-",SUBSTITUTE(SUBSTITUTE('Таблица за допустими инвестиции'!#REF!,";",","),"&amp;","И"))</f>
        <v>#REF!</v>
      </c>
      <c r="E87" s="56" t="e">
        <f>IF('Таблица за допустими инвестиции'!#REF!="","-",SUBSTITUTE('Таблица за допустими инвестиции'!#REF!,";",","))</f>
        <v>#REF!</v>
      </c>
      <c r="F8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7" s="56" t="e">
        <f>IF('Таблица за допустими инвестиции'!#REF!="","-",SUBSTITUTE('Таблица за допустими инвестиции'!#REF!,";",","))</f>
        <v>#REF!</v>
      </c>
      <c r="H87" s="56" t="e">
        <f>IF('Таблица за допустими инвестиции'!#REF!="","-",SUBSTITUTE('Таблица за допустими инвестиции'!#REF!,";",","))</f>
        <v>#REF!</v>
      </c>
      <c r="I87" s="56" t="e">
        <f>IF('Таблица за допустими инвестиции'!#REF!="","-",SUBSTITUTE('Таблица за допустими инвестиции'!#REF!,";",","))</f>
        <v>#REF!</v>
      </c>
      <c r="J87" s="56" t="e">
        <f>IF('Таблица за допустими инвестиции'!#REF!="","-",'Таблица за допустими инвестиции'!#REF!)</f>
        <v>#REF!</v>
      </c>
      <c r="K87" s="56" t="e">
        <f>IF('Таблица за допустими инвестиции'!#REF!="","-",'Таблица за допустими инвестиции'!#REF!)</f>
        <v>#REF!</v>
      </c>
      <c r="L8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8" spans="1:12" x14ac:dyDescent="0.25">
      <c r="A88" t="s">
        <v>580</v>
      </c>
      <c r="B88" s="56" t="e">
        <f>IF('Таблица за допустими инвестиции'!#REF!="","-",SUBSTITUTE(SUBSTITUTE('Таблица за допустими инвестиции'!#REF!,";",","),"&amp;","И"))</f>
        <v>#REF!</v>
      </c>
      <c r="C8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8" s="56" t="e">
        <f>IF('Таблица за допустими инвестиции'!#REF!="","-",SUBSTITUTE(SUBSTITUTE('Таблица за допустими инвестиции'!#REF!,";",","),"&amp;","И"))</f>
        <v>#REF!</v>
      </c>
      <c r="E88" s="56" t="e">
        <f>IF('Таблица за допустими инвестиции'!#REF!="","-",SUBSTITUTE('Таблица за допустими инвестиции'!#REF!,";",","))</f>
        <v>#REF!</v>
      </c>
      <c r="F8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8" s="56" t="e">
        <f>IF('Таблица за допустими инвестиции'!#REF!="","-",SUBSTITUTE('Таблица за допустими инвестиции'!#REF!,";",","))</f>
        <v>#REF!</v>
      </c>
      <c r="H88" s="56" t="e">
        <f>IF('Таблица за допустими инвестиции'!#REF!="","-",SUBSTITUTE('Таблица за допустими инвестиции'!#REF!,";",","))</f>
        <v>#REF!</v>
      </c>
      <c r="I88" s="56" t="e">
        <f>IF('Таблица за допустими инвестиции'!#REF!="","-",SUBSTITUTE('Таблица за допустими инвестиции'!#REF!,";",","))</f>
        <v>#REF!</v>
      </c>
      <c r="J88" s="56" t="e">
        <f>IF('Таблица за допустими инвестиции'!#REF!="","-",'Таблица за допустими инвестиции'!#REF!)</f>
        <v>#REF!</v>
      </c>
      <c r="K88" s="56" t="e">
        <f>IF('Таблица за допустими инвестиции'!#REF!="","-",'Таблица за допустими инвестиции'!#REF!)</f>
        <v>#REF!</v>
      </c>
      <c r="L8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89" spans="1:12" x14ac:dyDescent="0.25">
      <c r="A89" t="s">
        <v>580</v>
      </c>
      <c r="B89" s="56" t="e">
        <f>IF('Таблица за допустими инвестиции'!#REF!="","-",SUBSTITUTE(SUBSTITUTE('Таблица за допустими инвестиции'!#REF!,";",","),"&amp;","И"))</f>
        <v>#REF!</v>
      </c>
      <c r="C8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89" s="56" t="e">
        <f>IF('Таблица за допустими инвестиции'!#REF!="","-",SUBSTITUTE(SUBSTITUTE('Таблица за допустими инвестиции'!#REF!,";",","),"&amp;","И"))</f>
        <v>#REF!</v>
      </c>
      <c r="E89" s="56" t="e">
        <f>IF('Таблица за допустими инвестиции'!#REF!="","-",SUBSTITUTE('Таблица за допустими инвестиции'!#REF!,";",","))</f>
        <v>#REF!</v>
      </c>
      <c r="F8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89" s="56" t="e">
        <f>IF('Таблица за допустими инвестиции'!#REF!="","-",SUBSTITUTE('Таблица за допустими инвестиции'!#REF!,";",","))</f>
        <v>#REF!</v>
      </c>
      <c r="H89" s="56" t="e">
        <f>IF('Таблица за допустими инвестиции'!#REF!="","-",SUBSTITUTE('Таблица за допустими инвестиции'!#REF!,";",","))</f>
        <v>#REF!</v>
      </c>
      <c r="I89" s="56" t="e">
        <f>IF('Таблица за допустими инвестиции'!#REF!="","-",SUBSTITUTE('Таблица за допустими инвестиции'!#REF!,";",","))</f>
        <v>#REF!</v>
      </c>
      <c r="J89" s="56" t="e">
        <f>IF('Таблица за допустими инвестиции'!#REF!="","-",'Таблица за допустими инвестиции'!#REF!)</f>
        <v>#REF!</v>
      </c>
      <c r="K89" s="56" t="e">
        <f>IF('Таблица за допустими инвестиции'!#REF!="","-",'Таблица за допустими инвестиции'!#REF!)</f>
        <v>#REF!</v>
      </c>
      <c r="L8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0" spans="1:12" x14ac:dyDescent="0.25">
      <c r="A90" t="s">
        <v>580</v>
      </c>
      <c r="B90" s="56" t="e">
        <f>IF('Таблица за допустими инвестиции'!#REF!="","-",SUBSTITUTE(SUBSTITUTE('Таблица за допустими инвестиции'!#REF!,";",","),"&amp;","И"))</f>
        <v>#REF!</v>
      </c>
      <c r="C9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0" s="56" t="e">
        <f>IF('Таблица за допустими инвестиции'!#REF!="","-",SUBSTITUTE(SUBSTITUTE('Таблица за допустими инвестиции'!#REF!,";",","),"&amp;","И"))</f>
        <v>#REF!</v>
      </c>
      <c r="E90" s="56" t="e">
        <f>IF('Таблица за допустими инвестиции'!#REF!="","-",SUBSTITUTE('Таблица за допустими инвестиции'!#REF!,";",","))</f>
        <v>#REF!</v>
      </c>
      <c r="F9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0" s="56" t="e">
        <f>IF('Таблица за допустими инвестиции'!#REF!="","-",SUBSTITUTE('Таблица за допустими инвестиции'!#REF!,";",","))</f>
        <v>#REF!</v>
      </c>
      <c r="H90" s="56" t="e">
        <f>IF('Таблица за допустими инвестиции'!#REF!="","-",SUBSTITUTE('Таблица за допустими инвестиции'!#REF!,";",","))</f>
        <v>#REF!</v>
      </c>
      <c r="I90" s="56" t="e">
        <f>IF('Таблица за допустими инвестиции'!#REF!="","-",SUBSTITUTE('Таблица за допустими инвестиции'!#REF!,";",","))</f>
        <v>#REF!</v>
      </c>
      <c r="J90" s="56" t="e">
        <f>IF('Таблица за допустими инвестиции'!#REF!="","-",'Таблица за допустими инвестиции'!#REF!)</f>
        <v>#REF!</v>
      </c>
      <c r="K90" s="56" t="e">
        <f>IF('Таблица за допустими инвестиции'!#REF!="","-",'Таблица за допустими инвестиции'!#REF!)</f>
        <v>#REF!</v>
      </c>
      <c r="L9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1" spans="1:12" x14ac:dyDescent="0.25">
      <c r="A91" t="s">
        <v>580</v>
      </c>
      <c r="B91" s="56" t="e">
        <f>IF('Таблица за допустими инвестиции'!#REF!="","-",SUBSTITUTE(SUBSTITUTE('Таблица за допустими инвестиции'!#REF!,";",","),"&amp;","И"))</f>
        <v>#REF!</v>
      </c>
      <c r="C9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1" s="56" t="e">
        <f>IF('Таблица за допустими инвестиции'!#REF!="","-",SUBSTITUTE(SUBSTITUTE('Таблица за допустими инвестиции'!#REF!,";",","),"&amp;","И"))</f>
        <v>#REF!</v>
      </c>
      <c r="E91" s="56" t="e">
        <f>IF('Таблица за допустими инвестиции'!#REF!="","-",SUBSTITUTE('Таблица за допустими инвестиции'!#REF!,";",","))</f>
        <v>#REF!</v>
      </c>
      <c r="F9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1" s="56" t="e">
        <f>IF('Таблица за допустими инвестиции'!#REF!="","-",SUBSTITUTE('Таблица за допустими инвестиции'!#REF!,";",","))</f>
        <v>#REF!</v>
      </c>
      <c r="H91" s="56" t="e">
        <f>IF('Таблица за допустими инвестиции'!#REF!="","-",SUBSTITUTE('Таблица за допустими инвестиции'!#REF!,";",","))</f>
        <v>#REF!</v>
      </c>
      <c r="I91" s="56" t="e">
        <f>IF('Таблица за допустими инвестиции'!#REF!="","-",SUBSTITUTE('Таблица за допустими инвестиции'!#REF!,";",","))</f>
        <v>#REF!</v>
      </c>
      <c r="J91" s="56" t="e">
        <f>IF('Таблица за допустими инвестиции'!#REF!="","-",'Таблица за допустими инвестиции'!#REF!)</f>
        <v>#REF!</v>
      </c>
      <c r="K91" s="56" t="e">
        <f>IF('Таблица за допустими инвестиции'!#REF!="","-",'Таблица за допустими инвестиции'!#REF!)</f>
        <v>#REF!</v>
      </c>
      <c r="L9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2" spans="1:12" x14ac:dyDescent="0.25">
      <c r="A92" t="s">
        <v>580</v>
      </c>
      <c r="B92" s="56" t="e">
        <f>IF('Таблица за допустими инвестиции'!#REF!="","-",SUBSTITUTE(SUBSTITUTE('Таблица за допустими инвестиции'!#REF!,";",","),"&amp;","И"))</f>
        <v>#REF!</v>
      </c>
      <c r="C9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2" s="56" t="e">
        <f>IF('Таблица за допустими инвестиции'!#REF!="","-",SUBSTITUTE(SUBSTITUTE('Таблица за допустими инвестиции'!#REF!,";",","),"&amp;","И"))</f>
        <v>#REF!</v>
      </c>
      <c r="E92" s="56" t="e">
        <f>IF('Таблица за допустими инвестиции'!#REF!="","-",SUBSTITUTE('Таблица за допустими инвестиции'!#REF!,";",","))</f>
        <v>#REF!</v>
      </c>
      <c r="F9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2" s="56" t="e">
        <f>IF('Таблица за допустими инвестиции'!#REF!="","-",SUBSTITUTE('Таблица за допустими инвестиции'!#REF!,";",","))</f>
        <v>#REF!</v>
      </c>
      <c r="H92" s="56" t="e">
        <f>IF('Таблица за допустими инвестиции'!#REF!="","-",SUBSTITUTE('Таблица за допустими инвестиции'!#REF!,";",","))</f>
        <v>#REF!</v>
      </c>
      <c r="I92" s="56" t="e">
        <f>IF('Таблица за допустими инвестиции'!#REF!="","-",SUBSTITUTE('Таблица за допустими инвестиции'!#REF!,";",","))</f>
        <v>#REF!</v>
      </c>
      <c r="J92" s="56" t="e">
        <f>IF('Таблица за допустими инвестиции'!#REF!="","-",'Таблица за допустими инвестиции'!#REF!)</f>
        <v>#REF!</v>
      </c>
      <c r="K92" s="56" t="e">
        <f>IF('Таблица за допустими инвестиции'!#REF!="","-",'Таблица за допустими инвестиции'!#REF!)</f>
        <v>#REF!</v>
      </c>
      <c r="L9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3" spans="1:12" x14ac:dyDescent="0.25">
      <c r="A93" t="s">
        <v>580</v>
      </c>
      <c r="B93" s="56" t="e">
        <f>IF('Таблица за допустими инвестиции'!#REF!="","-",SUBSTITUTE(SUBSTITUTE('Таблица за допустими инвестиции'!#REF!,";",","),"&amp;","И"))</f>
        <v>#REF!</v>
      </c>
      <c r="C9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3" s="56" t="e">
        <f>IF('Таблица за допустими инвестиции'!#REF!="","-",SUBSTITUTE(SUBSTITUTE('Таблица за допустими инвестиции'!#REF!,";",","),"&amp;","И"))</f>
        <v>#REF!</v>
      </c>
      <c r="E93" s="56" t="e">
        <f>IF('Таблица за допустими инвестиции'!#REF!="","-",SUBSTITUTE('Таблица за допустими инвестиции'!#REF!,";",","))</f>
        <v>#REF!</v>
      </c>
      <c r="F9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3" s="56" t="e">
        <f>IF('Таблица за допустими инвестиции'!#REF!="","-",SUBSTITUTE('Таблица за допустими инвестиции'!#REF!,";",","))</f>
        <v>#REF!</v>
      </c>
      <c r="H93" s="56" t="e">
        <f>IF('Таблица за допустими инвестиции'!#REF!="","-",SUBSTITUTE('Таблица за допустими инвестиции'!#REF!,";",","))</f>
        <v>#REF!</v>
      </c>
      <c r="I93" s="56" t="e">
        <f>IF('Таблица за допустими инвестиции'!#REF!="","-",SUBSTITUTE('Таблица за допустими инвестиции'!#REF!,";",","))</f>
        <v>#REF!</v>
      </c>
      <c r="J93" s="56" t="e">
        <f>IF('Таблица за допустими инвестиции'!#REF!="","-",'Таблица за допустими инвестиции'!#REF!)</f>
        <v>#REF!</v>
      </c>
      <c r="K93" s="56" t="e">
        <f>IF('Таблица за допустими инвестиции'!#REF!="","-",'Таблица за допустими инвестиции'!#REF!)</f>
        <v>#REF!</v>
      </c>
      <c r="L9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4" spans="1:12" x14ac:dyDescent="0.25">
      <c r="A94" t="s">
        <v>580</v>
      </c>
      <c r="B94" s="56" t="e">
        <f>IF('Таблица за допустими инвестиции'!#REF!="","-",SUBSTITUTE(SUBSTITUTE('Таблица за допустими инвестиции'!#REF!,";",","),"&amp;","И"))</f>
        <v>#REF!</v>
      </c>
      <c r="C9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4" s="56" t="e">
        <f>IF('Таблица за допустими инвестиции'!#REF!="","-",SUBSTITUTE(SUBSTITUTE('Таблица за допустими инвестиции'!#REF!,";",","),"&amp;","И"))</f>
        <v>#REF!</v>
      </c>
      <c r="E94" s="56" t="e">
        <f>IF('Таблица за допустими инвестиции'!#REF!="","-",SUBSTITUTE('Таблица за допустими инвестиции'!#REF!,";",","))</f>
        <v>#REF!</v>
      </c>
      <c r="F9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4" s="56" t="e">
        <f>IF('Таблица за допустими инвестиции'!#REF!="","-",SUBSTITUTE('Таблица за допустими инвестиции'!#REF!,";",","))</f>
        <v>#REF!</v>
      </c>
      <c r="H94" s="56" t="e">
        <f>IF('Таблица за допустими инвестиции'!#REF!="","-",SUBSTITUTE('Таблица за допустими инвестиции'!#REF!,";",","))</f>
        <v>#REF!</v>
      </c>
      <c r="I94" s="56" t="e">
        <f>IF('Таблица за допустими инвестиции'!#REF!="","-",SUBSTITUTE('Таблица за допустими инвестиции'!#REF!,";",","))</f>
        <v>#REF!</v>
      </c>
      <c r="J94" s="56" t="e">
        <f>IF('Таблица за допустими инвестиции'!#REF!="","-",'Таблица за допустими инвестиции'!#REF!)</f>
        <v>#REF!</v>
      </c>
      <c r="K94" s="56" t="e">
        <f>IF('Таблица за допустими инвестиции'!#REF!="","-",'Таблица за допустими инвестиции'!#REF!)</f>
        <v>#REF!</v>
      </c>
      <c r="L9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5" spans="1:12" x14ac:dyDescent="0.25">
      <c r="A95" t="s">
        <v>580</v>
      </c>
      <c r="B95" s="56" t="e">
        <f>IF('Таблица за допустими инвестиции'!#REF!="","-",SUBSTITUTE(SUBSTITUTE('Таблица за допустими инвестиции'!#REF!,";",","),"&amp;","И"))</f>
        <v>#REF!</v>
      </c>
      <c r="C9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5" s="56" t="e">
        <f>IF('Таблица за допустими инвестиции'!#REF!="","-",SUBSTITUTE(SUBSTITUTE('Таблица за допустими инвестиции'!#REF!,";",","),"&amp;","И"))</f>
        <v>#REF!</v>
      </c>
      <c r="E95" s="56" t="e">
        <f>IF('Таблица за допустими инвестиции'!#REF!="","-",SUBSTITUTE('Таблица за допустими инвестиции'!#REF!,";",","))</f>
        <v>#REF!</v>
      </c>
      <c r="F9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5" s="56" t="e">
        <f>IF('Таблица за допустими инвестиции'!#REF!="","-",SUBSTITUTE('Таблица за допустими инвестиции'!#REF!,";",","))</f>
        <v>#REF!</v>
      </c>
      <c r="H95" s="56" t="e">
        <f>IF('Таблица за допустими инвестиции'!#REF!="","-",SUBSTITUTE('Таблица за допустими инвестиции'!#REF!,";",","))</f>
        <v>#REF!</v>
      </c>
      <c r="I95" s="56" t="e">
        <f>IF('Таблица за допустими инвестиции'!#REF!="","-",SUBSTITUTE('Таблица за допустими инвестиции'!#REF!,";",","))</f>
        <v>#REF!</v>
      </c>
      <c r="J95" s="56" t="e">
        <f>IF('Таблица за допустими инвестиции'!#REF!="","-",'Таблица за допустими инвестиции'!#REF!)</f>
        <v>#REF!</v>
      </c>
      <c r="K95" s="56" t="e">
        <f>IF('Таблица за допустими инвестиции'!#REF!="","-",'Таблица за допустими инвестиции'!#REF!)</f>
        <v>#REF!</v>
      </c>
      <c r="L9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6" spans="1:12" x14ac:dyDescent="0.25">
      <c r="A96" t="s">
        <v>580</v>
      </c>
      <c r="B96" s="56" t="e">
        <f>IF('Таблица за допустими инвестиции'!#REF!="","-",SUBSTITUTE(SUBSTITUTE('Таблица за допустими инвестиции'!#REF!,";",","),"&amp;","И"))</f>
        <v>#REF!</v>
      </c>
      <c r="C9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6" s="56" t="e">
        <f>IF('Таблица за допустими инвестиции'!#REF!="","-",SUBSTITUTE(SUBSTITUTE('Таблица за допустими инвестиции'!#REF!,";",","),"&amp;","И"))</f>
        <v>#REF!</v>
      </c>
      <c r="E96" s="56" t="e">
        <f>IF('Таблица за допустими инвестиции'!#REF!="","-",SUBSTITUTE('Таблица за допустими инвестиции'!#REF!,";",","))</f>
        <v>#REF!</v>
      </c>
      <c r="F9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6" s="56" t="e">
        <f>IF('Таблица за допустими инвестиции'!#REF!="","-",SUBSTITUTE('Таблица за допустими инвестиции'!#REF!,";",","))</f>
        <v>#REF!</v>
      </c>
      <c r="H96" s="56" t="e">
        <f>IF('Таблица за допустими инвестиции'!#REF!="","-",SUBSTITUTE('Таблица за допустими инвестиции'!#REF!,";",","))</f>
        <v>#REF!</v>
      </c>
      <c r="I96" s="56" t="e">
        <f>IF('Таблица за допустими инвестиции'!#REF!="","-",SUBSTITUTE('Таблица за допустими инвестиции'!#REF!,";",","))</f>
        <v>#REF!</v>
      </c>
      <c r="J96" s="56" t="e">
        <f>IF('Таблица за допустими инвестиции'!#REF!="","-",'Таблица за допустими инвестиции'!#REF!)</f>
        <v>#REF!</v>
      </c>
      <c r="K96" s="56" t="e">
        <f>IF('Таблица за допустими инвестиции'!#REF!="","-",'Таблица за допустими инвестиции'!#REF!)</f>
        <v>#REF!</v>
      </c>
      <c r="L9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7" spans="1:12" x14ac:dyDescent="0.25">
      <c r="A97" t="s">
        <v>580</v>
      </c>
      <c r="B97" s="56" t="e">
        <f>IF('Таблица за допустими инвестиции'!#REF!="","-",SUBSTITUTE(SUBSTITUTE('Таблица за допустими инвестиции'!#REF!,";",","),"&amp;","И"))</f>
        <v>#REF!</v>
      </c>
      <c r="C9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7" s="56" t="e">
        <f>IF('Таблица за допустими инвестиции'!#REF!="","-",SUBSTITUTE(SUBSTITUTE('Таблица за допустими инвестиции'!#REF!,";",","),"&amp;","И"))</f>
        <v>#REF!</v>
      </c>
      <c r="E97" s="56" t="e">
        <f>IF('Таблица за допустими инвестиции'!#REF!="","-",SUBSTITUTE('Таблица за допустими инвестиции'!#REF!,";",","))</f>
        <v>#REF!</v>
      </c>
      <c r="F9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7" s="56" t="e">
        <f>IF('Таблица за допустими инвестиции'!#REF!="","-",SUBSTITUTE('Таблица за допустими инвестиции'!#REF!,";",","))</f>
        <v>#REF!</v>
      </c>
      <c r="H97" s="56" t="e">
        <f>IF('Таблица за допустими инвестиции'!#REF!="","-",SUBSTITUTE('Таблица за допустими инвестиции'!#REF!,";",","))</f>
        <v>#REF!</v>
      </c>
      <c r="I97" s="56" t="e">
        <f>IF('Таблица за допустими инвестиции'!#REF!="","-",SUBSTITUTE('Таблица за допустими инвестиции'!#REF!,";",","))</f>
        <v>#REF!</v>
      </c>
      <c r="J97" s="56" t="e">
        <f>IF('Таблица за допустими инвестиции'!#REF!="","-",'Таблица за допустими инвестиции'!#REF!)</f>
        <v>#REF!</v>
      </c>
      <c r="K97" s="56" t="e">
        <f>IF('Таблица за допустими инвестиции'!#REF!="","-",'Таблица за допустими инвестиции'!#REF!)</f>
        <v>#REF!</v>
      </c>
      <c r="L9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8" spans="1:12" x14ac:dyDescent="0.25">
      <c r="A98" t="s">
        <v>580</v>
      </c>
      <c r="B98" s="56" t="e">
        <f>IF('Таблица за допустими инвестиции'!#REF!="","-",SUBSTITUTE(SUBSTITUTE('Таблица за допустими инвестиции'!#REF!,";",","),"&amp;","И"))</f>
        <v>#REF!</v>
      </c>
      <c r="C9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8" s="56" t="e">
        <f>IF('Таблица за допустими инвестиции'!#REF!="","-",SUBSTITUTE(SUBSTITUTE('Таблица за допустими инвестиции'!#REF!,";",","),"&amp;","И"))</f>
        <v>#REF!</v>
      </c>
      <c r="E98" s="56" t="e">
        <f>IF('Таблица за допустими инвестиции'!#REF!="","-",SUBSTITUTE('Таблица за допустими инвестиции'!#REF!,";",","))</f>
        <v>#REF!</v>
      </c>
      <c r="F9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8" s="56" t="e">
        <f>IF('Таблица за допустими инвестиции'!#REF!="","-",SUBSTITUTE('Таблица за допустими инвестиции'!#REF!,";",","))</f>
        <v>#REF!</v>
      </c>
      <c r="H98" s="56" t="e">
        <f>IF('Таблица за допустими инвестиции'!#REF!="","-",SUBSTITUTE('Таблица за допустими инвестиции'!#REF!,";",","))</f>
        <v>#REF!</v>
      </c>
      <c r="I98" s="56" t="e">
        <f>IF('Таблица за допустими инвестиции'!#REF!="","-",SUBSTITUTE('Таблица за допустими инвестиции'!#REF!,";",","))</f>
        <v>#REF!</v>
      </c>
      <c r="J98" s="56" t="e">
        <f>IF('Таблица за допустими инвестиции'!#REF!="","-",'Таблица за допустими инвестиции'!#REF!)</f>
        <v>#REF!</v>
      </c>
      <c r="K98" s="56" t="e">
        <f>IF('Таблица за допустими инвестиции'!#REF!="","-",'Таблица за допустими инвестиции'!#REF!)</f>
        <v>#REF!</v>
      </c>
      <c r="L9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99" spans="1:12" x14ac:dyDescent="0.25">
      <c r="A99" t="s">
        <v>580</v>
      </c>
      <c r="B99" s="56" t="e">
        <f>IF('Таблица за допустими инвестиции'!#REF!="","-",SUBSTITUTE(SUBSTITUTE('Таблица за допустими инвестиции'!#REF!,";",","),"&amp;","И"))</f>
        <v>#REF!</v>
      </c>
      <c r="C9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99" s="56" t="e">
        <f>IF('Таблица за допустими инвестиции'!#REF!="","-",SUBSTITUTE(SUBSTITUTE('Таблица за допустими инвестиции'!#REF!,";",","),"&amp;","И"))</f>
        <v>#REF!</v>
      </c>
      <c r="E99" s="56" t="e">
        <f>IF('Таблица за допустими инвестиции'!#REF!="","-",SUBSTITUTE('Таблица за допустими инвестиции'!#REF!,";",","))</f>
        <v>#REF!</v>
      </c>
      <c r="F9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99" s="56" t="e">
        <f>IF('Таблица за допустими инвестиции'!#REF!="","-",SUBSTITUTE('Таблица за допустими инвестиции'!#REF!,";",","))</f>
        <v>#REF!</v>
      </c>
      <c r="H99" s="56" t="e">
        <f>IF('Таблица за допустими инвестиции'!#REF!="","-",SUBSTITUTE('Таблица за допустими инвестиции'!#REF!,";",","))</f>
        <v>#REF!</v>
      </c>
      <c r="I99" s="56" t="e">
        <f>IF('Таблица за допустими инвестиции'!#REF!="","-",SUBSTITUTE('Таблица за допустими инвестиции'!#REF!,";",","))</f>
        <v>#REF!</v>
      </c>
      <c r="J99" s="56" t="e">
        <f>IF('Таблица за допустими инвестиции'!#REF!="","-",'Таблица за допустими инвестиции'!#REF!)</f>
        <v>#REF!</v>
      </c>
      <c r="K99" s="56" t="e">
        <f>IF('Таблица за допустими инвестиции'!#REF!="","-",'Таблица за допустими инвестиции'!#REF!)</f>
        <v>#REF!</v>
      </c>
      <c r="L9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0" spans="1:12" x14ac:dyDescent="0.25">
      <c r="A100" t="s">
        <v>580</v>
      </c>
      <c r="B100" s="56" t="e">
        <f>IF('Таблица за допустими инвестиции'!#REF!="","-",SUBSTITUTE(SUBSTITUTE('Таблица за допустими инвестиции'!#REF!,";",","),"&amp;","И"))</f>
        <v>#REF!</v>
      </c>
      <c r="C10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0" s="56" t="e">
        <f>IF('Таблица за допустими инвестиции'!#REF!="","-",SUBSTITUTE(SUBSTITUTE('Таблица за допустими инвестиции'!#REF!,";",","),"&amp;","И"))</f>
        <v>#REF!</v>
      </c>
      <c r="E100" s="56" t="e">
        <f>IF('Таблица за допустими инвестиции'!#REF!="","-",SUBSTITUTE('Таблица за допустими инвестиции'!#REF!,";",","))</f>
        <v>#REF!</v>
      </c>
      <c r="F10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0" s="56" t="e">
        <f>IF('Таблица за допустими инвестиции'!#REF!="","-",SUBSTITUTE('Таблица за допустими инвестиции'!#REF!,";",","))</f>
        <v>#REF!</v>
      </c>
      <c r="H100" s="56" t="e">
        <f>IF('Таблица за допустими инвестиции'!#REF!="","-",SUBSTITUTE('Таблица за допустими инвестиции'!#REF!,";",","))</f>
        <v>#REF!</v>
      </c>
      <c r="I100" s="56" t="e">
        <f>IF('Таблица за допустими инвестиции'!#REF!="","-",SUBSTITUTE('Таблица за допустими инвестиции'!#REF!,";",","))</f>
        <v>#REF!</v>
      </c>
      <c r="J100" s="56" t="e">
        <f>IF('Таблица за допустими инвестиции'!#REF!="","-",'Таблица за допустими инвестиции'!#REF!)</f>
        <v>#REF!</v>
      </c>
      <c r="K100" s="56" t="e">
        <f>IF('Таблица за допустими инвестиции'!#REF!="","-",'Таблица за допустими инвестиции'!#REF!)</f>
        <v>#REF!</v>
      </c>
      <c r="L10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1" spans="1:12" x14ac:dyDescent="0.25">
      <c r="A101" t="s">
        <v>580</v>
      </c>
      <c r="B101" s="56" t="e">
        <f>IF('Таблица за допустими инвестиции'!#REF!="","-",SUBSTITUTE(SUBSTITUTE('Таблица за допустими инвестиции'!#REF!,";",","),"&amp;","И"))</f>
        <v>#REF!</v>
      </c>
      <c r="C10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1" s="56" t="e">
        <f>IF('Таблица за допустими инвестиции'!#REF!="","-",SUBSTITUTE(SUBSTITUTE('Таблица за допустими инвестиции'!#REF!,";",","),"&amp;","И"))</f>
        <v>#REF!</v>
      </c>
      <c r="E101" s="56" t="e">
        <f>IF('Таблица за допустими инвестиции'!#REF!="","-",SUBSTITUTE('Таблица за допустими инвестиции'!#REF!,";",","))</f>
        <v>#REF!</v>
      </c>
      <c r="F10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1" s="56" t="e">
        <f>IF('Таблица за допустими инвестиции'!#REF!="","-",SUBSTITUTE('Таблица за допустими инвестиции'!#REF!,";",","))</f>
        <v>#REF!</v>
      </c>
      <c r="H101" s="56" t="e">
        <f>IF('Таблица за допустими инвестиции'!#REF!="","-",SUBSTITUTE('Таблица за допустими инвестиции'!#REF!,";",","))</f>
        <v>#REF!</v>
      </c>
      <c r="I101" s="56" t="e">
        <f>IF('Таблица за допустими инвестиции'!#REF!="","-",SUBSTITUTE('Таблица за допустими инвестиции'!#REF!,";",","))</f>
        <v>#REF!</v>
      </c>
      <c r="J101" s="56" t="e">
        <f>IF('Таблица за допустими инвестиции'!#REF!="","-",'Таблица за допустими инвестиции'!#REF!)</f>
        <v>#REF!</v>
      </c>
      <c r="K101" s="56" t="e">
        <f>IF('Таблица за допустими инвестиции'!#REF!="","-",'Таблица за допустими инвестиции'!#REF!)</f>
        <v>#REF!</v>
      </c>
      <c r="L10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2" spans="1:12" x14ac:dyDescent="0.25">
      <c r="A102" t="s">
        <v>580</v>
      </c>
      <c r="B102" s="56" t="e">
        <f>IF('Таблица за допустими инвестиции'!#REF!="","-",SUBSTITUTE(SUBSTITUTE('Таблица за допустими инвестиции'!#REF!,";",","),"&amp;","И"))</f>
        <v>#REF!</v>
      </c>
      <c r="C10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2" s="56" t="e">
        <f>IF('Таблица за допустими инвестиции'!#REF!="","-",SUBSTITUTE(SUBSTITUTE('Таблица за допустими инвестиции'!#REF!,";",","),"&amp;","И"))</f>
        <v>#REF!</v>
      </c>
      <c r="E102" s="56" t="e">
        <f>IF('Таблица за допустими инвестиции'!#REF!="","-",SUBSTITUTE('Таблица за допустими инвестиции'!#REF!,";",","))</f>
        <v>#REF!</v>
      </c>
      <c r="F10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2" s="56" t="e">
        <f>IF('Таблица за допустими инвестиции'!#REF!="","-",SUBSTITUTE('Таблица за допустими инвестиции'!#REF!,";",","))</f>
        <v>#REF!</v>
      </c>
      <c r="H102" s="56" t="e">
        <f>IF('Таблица за допустими инвестиции'!#REF!="","-",SUBSTITUTE('Таблица за допустими инвестиции'!#REF!,";",","))</f>
        <v>#REF!</v>
      </c>
      <c r="I102" s="56" t="e">
        <f>IF('Таблица за допустими инвестиции'!#REF!="","-",SUBSTITUTE('Таблица за допустими инвестиции'!#REF!,";",","))</f>
        <v>#REF!</v>
      </c>
      <c r="J102" s="56" t="e">
        <f>IF('Таблица за допустими инвестиции'!#REF!="","-",'Таблица за допустими инвестиции'!#REF!)</f>
        <v>#REF!</v>
      </c>
      <c r="K102" s="56" t="e">
        <f>IF('Таблица за допустими инвестиции'!#REF!="","-",'Таблица за допустими инвестиции'!#REF!)</f>
        <v>#REF!</v>
      </c>
      <c r="L10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3" spans="1:12" x14ac:dyDescent="0.25">
      <c r="A103" t="s">
        <v>580</v>
      </c>
      <c r="B103" s="56" t="e">
        <f>IF('Таблица за допустими инвестиции'!#REF!="","-",SUBSTITUTE(SUBSTITUTE('Таблица за допустими инвестиции'!#REF!,";",","),"&amp;","И"))</f>
        <v>#REF!</v>
      </c>
      <c r="C10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3" s="56" t="e">
        <f>IF('Таблица за допустими инвестиции'!#REF!="","-",SUBSTITUTE(SUBSTITUTE('Таблица за допустими инвестиции'!#REF!,";",","),"&amp;","И"))</f>
        <v>#REF!</v>
      </c>
      <c r="E103" s="56" t="e">
        <f>IF('Таблица за допустими инвестиции'!#REF!="","-",SUBSTITUTE('Таблица за допустими инвестиции'!#REF!,";",","))</f>
        <v>#REF!</v>
      </c>
      <c r="F10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3" s="56" t="e">
        <f>IF('Таблица за допустими инвестиции'!#REF!="","-",SUBSTITUTE('Таблица за допустими инвестиции'!#REF!,";",","))</f>
        <v>#REF!</v>
      </c>
      <c r="H103" s="56" t="e">
        <f>IF('Таблица за допустими инвестиции'!#REF!="","-",SUBSTITUTE('Таблица за допустими инвестиции'!#REF!,";",","))</f>
        <v>#REF!</v>
      </c>
      <c r="I103" s="56" t="e">
        <f>IF('Таблица за допустими инвестиции'!#REF!="","-",SUBSTITUTE('Таблица за допустими инвестиции'!#REF!,";",","))</f>
        <v>#REF!</v>
      </c>
      <c r="J103" s="56" t="e">
        <f>IF('Таблица за допустими инвестиции'!#REF!="","-",'Таблица за допустими инвестиции'!#REF!)</f>
        <v>#REF!</v>
      </c>
      <c r="K103" s="56" t="e">
        <f>IF('Таблица за допустими инвестиции'!#REF!="","-",'Таблица за допустими инвестиции'!#REF!)</f>
        <v>#REF!</v>
      </c>
      <c r="L10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4" spans="1:12" x14ac:dyDescent="0.25">
      <c r="A104" t="s">
        <v>580</v>
      </c>
      <c r="B104" s="56" t="e">
        <f>IF('Таблица за допустими инвестиции'!#REF!="","-",SUBSTITUTE(SUBSTITUTE('Таблица за допустими инвестиции'!#REF!,";",","),"&amp;","И"))</f>
        <v>#REF!</v>
      </c>
      <c r="C10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4" s="56" t="e">
        <f>IF('Таблица за допустими инвестиции'!#REF!="","-",SUBSTITUTE(SUBSTITUTE('Таблица за допустими инвестиции'!#REF!,";",","),"&amp;","И"))</f>
        <v>#REF!</v>
      </c>
      <c r="E104" s="56" t="e">
        <f>IF('Таблица за допустими инвестиции'!#REF!="","-",SUBSTITUTE('Таблица за допустими инвестиции'!#REF!,";",","))</f>
        <v>#REF!</v>
      </c>
      <c r="F10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4" s="56" t="e">
        <f>IF('Таблица за допустими инвестиции'!#REF!="","-",SUBSTITUTE('Таблица за допустими инвестиции'!#REF!,";",","))</f>
        <v>#REF!</v>
      </c>
      <c r="H104" s="56" t="e">
        <f>IF('Таблица за допустими инвестиции'!#REF!="","-",SUBSTITUTE('Таблица за допустими инвестиции'!#REF!,";",","))</f>
        <v>#REF!</v>
      </c>
      <c r="I104" s="56" t="e">
        <f>IF('Таблица за допустими инвестиции'!#REF!="","-",SUBSTITUTE('Таблица за допустими инвестиции'!#REF!,";",","))</f>
        <v>#REF!</v>
      </c>
      <c r="J104" s="56" t="e">
        <f>IF('Таблица за допустими инвестиции'!#REF!="","-",'Таблица за допустими инвестиции'!#REF!)</f>
        <v>#REF!</v>
      </c>
      <c r="K104" s="56" t="e">
        <f>IF('Таблица за допустими инвестиции'!#REF!="","-",'Таблица за допустими инвестиции'!#REF!)</f>
        <v>#REF!</v>
      </c>
      <c r="L10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5" spans="1:12" x14ac:dyDescent="0.25">
      <c r="A105" t="s">
        <v>580</v>
      </c>
      <c r="B105" s="56" t="e">
        <f>IF('Таблица за допустими инвестиции'!#REF!="","-",SUBSTITUTE(SUBSTITUTE('Таблица за допустими инвестиции'!#REF!,";",","),"&amp;","И"))</f>
        <v>#REF!</v>
      </c>
      <c r="C10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5" s="56" t="e">
        <f>IF('Таблица за допустими инвестиции'!#REF!="","-",SUBSTITUTE(SUBSTITUTE('Таблица за допустими инвестиции'!#REF!,";",","),"&amp;","И"))</f>
        <v>#REF!</v>
      </c>
      <c r="E105" s="56" t="e">
        <f>IF('Таблица за допустими инвестиции'!#REF!="","-",SUBSTITUTE('Таблица за допустими инвестиции'!#REF!,";",","))</f>
        <v>#REF!</v>
      </c>
      <c r="F10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5" s="56" t="e">
        <f>IF('Таблица за допустими инвестиции'!#REF!="","-",SUBSTITUTE('Таблица за допустими инвестиции'!#REF!,";",","))</f>
        <v>#REF!</v>
      </c>
      <c r="H105" s="56" t="e">
        <f>IF('Таблица за допустими инвестиции'!#REF!="","-",SUBSTITUTE('Таблица за допустими инвестиции'!#REF!,";",","))</f>
        <v>#REF!</v>
      </c>
      <c r="I105" s="56" t="e">
        <f>IF('Таблица за допустими инвестиции'!#REF!="","-",SUBSTITUTE('Таблица за допустими инвестиции'!#REF!,";",","))</f>
        <v>#REF!</v>
      </c>
      <c r="J105" s="56" t="e">
        <f>IF('Таблица за допустими инвестиции'!#REF!="","-",'Таблица за допустими инвестиции'!#REF!)</f>
        <v>#REF!</v>
      </c>
      <c r="K105" s="56" t="e">
        <f>IF('Таблица за допустими инвестиции'!#REF!="","-",'Таблица за допустими инвестиции'!#REF!)</f>
        <v>#REF!</v>
      </c>
      <c r="L10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6" spans="1:12" x14ac:dyDescent="0.25">
      <c r="A106" t="s">
        <v>580</v>
      </c>
      <c r="B106" s="56" t="e">
        <f>IF('Таблица за допустими инвестиции'!#REF!="","-",SUBSTITUTE(SUBSTITUTE('Таблица за допустими инвестиции'!#REF!,";",","),"&amp;","И"))</f>
        <v>#REF!</v>
      </c>
      <c r="C10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6" s="56" t="e">
        <f>IF('Таблица за допустими инвестиции'!#REF!="","-",SUBSTITUTE(SUBSTITUTE('Таблица за допустими инвестиции'!#REF!,";",","),"&amp;","И"))</f>
        <v>#REF!</v>
      </c>
      <c r="E106" s="56" t="e">
        <f>IF('Таблица за допустими инвестиции'!#REF!="","-",SUBSTITUTE('Таблица за допустими инвестиции'!#REF!,";",","))</f>
        <v>#REF!</v>
      </c>
      <c r="F10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6" s="56" t="e">
        <f>IF('Таблица за допустими инвестиции'!#REF!="","-",SUBSTITUTE('Таблица за допустими инвестиции'!#REF!,";",","))</f>
        <v>#REF!</v>
      </c>
      <c r="H106" s="56" t="e">
        <f>IF('Таблица за допустими инвестиции'!#REF!="","-",SUBSTITUTE('Таблица за допустими инвестиции'!#REF!,";",","))</f>
        <v>#REF!</v>
      </c>
      <c r="I106" s="56" t="e">
        <f>IF('Таблица за допустими инвестиции'!#REF!="","-",SUBSTITUTE('Таблица за допустими инвестиции'!#REF!,";",","))</f>
        <v>#REF!</v>
      </c>
      <c r="J106" s="56" t="e">
        <f>IF('Таблица за допустими инвестиции'!#REF!="","-",'Таблица за допустими инвестиции'!#REF!)</f>
        <v>#REF!</v>
      </c>
      <c r="K106" s="56" t="e">
        <f>IF('Таблица за допустими инвестиции'!#REF!="","-",'Таблица за допустими инвестиции'!#REF!)</f>
        <v>#REF!</v>
      </c>
      <c r="L10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7" spans="1:12" x14ac:dyDescent="0.25">
      <c r="A107" t="s">
        <v>580</v>
      </c>
      <c r="B107" s="56" t="e">
        <f>IF('Таблица за допустими инвестиции'!#REF!="","-",SUBSTITUTE(SUBSTITUTE('Таблица за допустими инвестиции'!#REF!,";",","),"&amp;","И"))</f>
        <v>#REF!</v>
      </c>
      <c r="C10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7" s="56" t="e">
        <f>IF('Таблица за допустими инвестиции'!#REF!="","-",SUBSTITUTE(SUBSTITUTE('Таблица за допустими инвестиции'!#REF!,";",","),"&amp;","И"))</f>
        <v>#REF!</v>
      </c>
      <c r="E107" s="56" t="e">
        <f>IF('Таблица за допустими инвестиции'!#REF!="","-",SUBSTITUTE('Таблица за допустими инвестиции'!#REF!,";",","))</f>
        <v>#REF!</v>
      </c>
      <c r="F10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7" s="56" t="e">
        <f>IF('Таблица за допустими инвестиции'!#REF!="","-",SUBSTITUTE('Таблица за допустими инвестиции'!#REF!,";",","))</f>
        <v>#REF!</v>
      </c>
      <c r="H107" s="56" t="e">
        <f>IF('Таблица за допустими инвестиции'!#REF!="","-",SUBSTITUTE('Таблица за допустими инвестиции'!#REF!,";",","))</f>
        <v>#REF!</v>
      </c>
      <c r="I107" s="56" t="e">
        <f>IF('Таблица за допустими инвестиции'!#REF!="","-",SUBSTITUTE('Таблица за допустими инвестиции'!#REF!,";",","))</f>
        <v>#REF!</v>
      </c>
      <c r="J107" s="56" t="e">
        <f>IF('Таблица за допустими инвестиции'!#REF!="","-",'Таблица за допустими инвестиции'!#REF!)</f>
        <v>#REF!</v>
      </c>
      <c r="K107" s="56" t="e">
        <f>IF('Таблица за допустими инвестиции'!#REF!="","-",'Таблица за допустими инвестиции'!#REF!)</f>
        <v>#REF!</v>
      </c>
      <c r="L10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8" spans="1:12" x14ac:dyDescent="0.25">
      <c r="A108" t="s">
        <v>580</v>
      </c>
      <c r="B108" s="56" t="e">
        <f>IF('Таблица за допустими инвестиции'!#REF!="","-",SUBSTITUTE(SUBSTITUTE('Таблица за допустими инвестиции'!#REF!,";",","),"&amp;","И"))</f>
        <v>#REF!</v>
      </c>
      <c r="C10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8" s="56" t="e">
        <f>IF('Таблица за допустими инвестиции'!#REF!="","-",SUBSTITUTE(SUBSTITUTE('Таблица за допустими инвестиции'!#REF!,";",","),"&amp;","И"))</f>
        <v>#REF!</v>
      </c>
      <c r="E108" s="56" t="e">
        <f>IF('Таблица за допустими инвестиции'!#REF!="","-",SUBSTITUTE('Таблица за допустими инвестиции'!#REF!,";",","))</f>
        <v>#REF!</v>
      </c>
      <c r="F10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8" s="56" t="e">
        <f>IF('Таблица за допустими инвестиции'!#REF!="","-",SUBSTITUTE('Таблица за допустими инвестиции'!#REF!,";",","))</f>
        <v>#REF!</v>
      </c>
      <c r="H108" s="56" t="e">
        <f>IF('Таблица за допустими инвестиции'!#REF!="","-",SUBSTITUTE('Таблица за допустими инвестиции'!#REF!,";",","))</f>
        <v>#REF!</v>
      </c>
      <c r="I108" s="56" t="e">
        <f>IF('Таблица за допустими инвестиции'!#REF!="","-",SUBSTITUTE('Таблица за допустими инвестиции'!#REF!,";",","))</f>
        <v>#REF!</v>
      </c>
      <c r="J108" s="56" t="e">
        <f>IF('Таблица за допустими инвестиции'!#REF!="","-",'Таблица за допустими инвестиции'!#REF!)</f>
        <v>#REF!</v>
      </c>
      <c r="K108" s="56" t="e">
        <f>IF('Таблица за допустими инвестиции'!#REF!="","-",'Таблица за допустими инвестиции'!#REF!)</f>
        <v>#REF!</v>
      </c>
      <c r="L10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09" spans="1:12" x14ac:dyDescent="0.25">
      <c r="A109" t="s">
        <v>580</v>
      </c>
      <c r="B109" s="56" t="e">
        <f>IF('Таблица за допустими инвестиции'!#REF!="","-",SUBSTITUTE(SUBSTITUTE('Таблица за допустими инвестиции'!#REF!,";",","),"&amp;","И"))</f>
        <v>#REF!</v>
      </c>
      <c r="C10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09" s="56" t="e">
        <f>IF('Таблица за допустими инвестиции'!#REF!="","-",SUBSTITUTE(SUBSTITUTE('Таблица за допустими инвестиции'!#REF!,";",","),"&amp;","И"))</f>
        <v>#REF!</v>
      </c>
      <c r="E109" s="56" t="e">
        <f>IF('Таблица за допустими инвестиции'!#REF!="","-",SUBSTITUTE('Таблица за допустими инвестиции'!#REF!,";",","))</f>
        <v>#REF!</v>
      </c>
      <c r="F10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09" s="56" t="e">
        <f>IF('Таблица за допустими инвестиции'!#REF!="","-",SUBSTITUTE('Таблица за допустими инвестиции'!#REF!,";",","))</f>
        <v>#REF!</v>
      </c>
      <c r="H109" s="56" t="e">
        <f>IF('Таблица за допустими инвестиции'!#REF!="","-",SUBSTITUTE('Таблица за допустими инвестиции'!#REF!,";",","))</f>
        <v>#REF!</v>
      </c>
      <c r="I109" s="56" t="e">
        <f>IF('Таблица за допустими инвестиции'!#REF!="","-",SUBSTITUTE('Таблица за допустими инвестиции'!#REF!,";",","))</f>
        <v>#REF!</v>
      </c>
      <c r="J109" s="56" t="e">
        <f>IF('Таблица за допустими инвестиции'!#REF!="","-",'Таблица за допустими инвестиции'!#REF!)</f>
        <v>#REF!</v>
      </c>
      <c r="K109" s="56" t="e">
        <f>IF('Таблица за допустими инвестиции'!#REF!="","-",'Таблица за допустими инвестиции'!#REF!)</f>
        <v>#REF!</v>
      </c>
      <c r="L10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0" spans="1:12" x14ac:dyDescent="0.25">
      <c r="A110" t="s">
        <v>580</v>
      </c>
      <c r="B110" s="56" t="e">
        <f>IF('Таблица за допустими инвестиции'!#REF!="","-",SUBSTITUTE(SUBSTITUTE('Таблица за допустими инвестиции'!#REF!,";",","),"&amp;","И"))</f>
        <v>#REF!</v>
      </c>
      <c r="C11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0" s="56" t="e">
        <f>IF('Таблица за допустими инвестиции'!#REF!="","-",SUBSTITUTE(SUBSTITUTE('Таблица за допустими инвестиции'!#REF!,";",","),"&amp;","И"))</f>
        <v>#REF!</v>
      </c>
      <c r="E110" s="56" t="e">
        <f>IF('Таблица за допустими инвестиции'!#REF!="","-",SUBSTITUTE('Таблица за допустими инвестиции'!#REF!,";",","))</f>
        <v>#REF!</v>
      </c>
      <c r="F11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0" s="56" t="e">
        <f>IF('Таблица за допустими инвестиции'!#REF!="","-",SUBSTITUTE('Таблица за допустими инвестиции'!#REF!,";",","))</f>
        <v>#REF!</v>
      </c>
      <c r="H110" s="56" t="e">
        <f>IF('Таблица за допустими инвестиции'!#REF!="","-",SUBSTITUTE('Таблица за допустими инвестиции'!#REF!,";",","))</f>
        <v>#REF!</v>
      </c>
      <c r="I110" s="56" t="e">
        <f>IF('Таблица за допустими инвестиции'!#REF!="","-",SUBSTITUTE('Таблица за допустими инвестиции'!#REF!,";",","))</f>
        <v>#REF!</v>
      </c>
      <c r="J110" s="56" t="e">
        <f>IF('Таблица за допустими инвестиции'!#REF!="","-",'Таблица за допустими инвестиции'!#REF!)</f>
        <v>#REF!</v>
      </c>
      <c r="K110" s="56" t="e">
        <f>IF('Таблица за допустими инвестиции'!#REF!="","-",'Таблица за допустими инвестиции'!#REF!)</f>
        <v>#REF!</v>
      </c>
      <c r="L11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1" spans="1:12" x14ac:dyDescent="0.25">
      <c r="A111" t="s">
        <v>580</v>
      </c>
      <c r="B111" s="56" t="e">
        <f>IF('Таблица за допустими инвестиции'!#REF!="","-",SUBSTITUTE(SUBSTITUTE('Таблица за допустими инвестиции'!#REF!,";",","),"&amp;","И"))</f>
        <v>#REF!</v>
      </c>
      <c r="C11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1" s="56" t="e">
        <f>IF('Таблица за допустими инвестиции'!#REF!="","-",SUBSTITUTE(SUBSTITUTE('Таблица за допустими инвестиции'!#REF!,";",","),"&amp;","И"))</f>
        <v>#REF!</v>
      </c>
      <c r="E111" s="56" t="e">
        <f>IF('Таблица за допустими инвестиции'!#REF!="","-",SUBSTITUTE('Таблица за допустими инвестиции'!#REF!,";",","))</f>
        <v>#REF!</v>
      </c>
      <c r="F11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1" s="56" t="e">
        <f>IF('Таблица за допустими инвестиции'!#REF!="","-",SUBSTITUTE('Таблица за допустими инвестиции'!#REF!,";",","))</f>
        <v>#REF!</v>
      </c>
      <c r="H111" s="56" t="e">
        <f>IF('Таблица за допустими инвестиции'!#REF!="","-",SUBSTITUTE('Таблица за допустими инвестиции'!#REF!,";",","))</f>
        <v>#REF!</v>
      </c>
      <c r="I111" s="56" t="e">
        <f>IF('Таблица за допустими инвестиции'!#REF!="","-",SUBSTITUTE('Таблица за допустими инвестиции'!#REF!,";",","))</f>
        <v>#REF!</v>
      </c>
      <c r="J111" s="56" t="e">
        <f>IF('Таблица за допустими инвестиции'!#REF!="","-",'Таблица за допустими инвестиции'!#REF!)</f>
        <v>#REF!</v>
      </c>
      <c r="K111" s="56" t="e">
        <f>IF('Таблица за допустими инвестиции'!#REF!="","-",'Таблица за допустими инвестиции'!#REF!)</f>
        <v>#REF!</v>
      </c>
      <c r="L11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2" spans="1:12" x14ac:dyDescent="0.25">
      <c r="A112" t="s">
        <v>580</v>
      </c>
      <c r="B112" s="56" t="e">
        <f>IF('Таблица за допустими инвестиции'!#REF!="","-",SUBSTITUTE(SUBSTITUTE('Таблица за допустими инвестиции'!#REF!,";",","),"&amp;","И"))</f>
        <v>#REF!</v>
      </c>
      <c r="C11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2" s="56" t="e">
        <f>IF('Таблица за допустими инвестиции'!#REF!="","-",SUBSTITUTE(SUBSTITUTE('Таблица за допустими инвестиции'!#REF!,";",","),"&amp;","И"))</f>
        <v>#REF!</v>
      </c>
      <c r="E112" s="56" t="e">
        <f>IF('Таблица за допустими инвестиции'!#REF!="","-",SUBSTITUTE('Таблица за допустими инвестиции'!#REF!,";",","))</f>
        <v>#REF!</v>
      </c>
      <c r="F11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2" s="56" t="e">
        <f>IF('Таблица за допустими инвестиции'!#REF!="","-",SUBSTITUTE('Таблица за допустими инвестиции'!#REF!,";",","))</f>
        <v>#REF!</v>
      </c>
      <c r="H112" s="56" t="e">
        <f>IF('Таблица за допустими инвестиции'!#REF!="","-",SUBSTITUTE('Таблица за допустими инвестиции'!#REF!,";",","))</f>
        <v>#REF!</v>
      </c>
      <c r="I112" s="56" t="e">
        <f>IF('Таблица за допустими инвестиции'!#REF!="","-",SUBSTITUTE('Таблица за допустими инвестиции'!#REF!,";",","))</f>
        <v>#REF!</v>
      </c>
      <c r="J112" s="56" t="e">
        <f>IF('Таблица за допустими инвестиции'!#REF!="","-",'Таблица за допустими инвестиции'!#REF!)</f>
        <v>#REF!</v>
      </c>
      <c r="K112" s="56" t="e">
        <f>IF('Таблица за допустими инвестиции'!#REF!="","-",'Таблица за допустими инвестиции'!#REF!)</f>
        <v>#REF!</v>
      </c>
      <c r="L11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3" spans="1:12" x14ac:dyDescent="0.25">
      <c r="A113" t="s">
        <v>580</v>
      </c>
      <c r="B113" s="56" t="e">
        <f>IF('Таблица за допустими инвестиции'!#REF!="","-",SUBSTITUTE(SUBSTITUTE('Таблица за допустими инвестиции'!#REF!,";",","),"&amp;","И"))</f>
        <v>#REF!</v>
      </c>
      <c r="C11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3" s="56" t="e">
        <f>IF('Таблица за допустими инвестиции'!#REF!="","-",SUBSTITUTE(SUBSTITUTE('Таблица за допустими инвестиции'!#REF!,";",","),"&amp;","И"))</f>
        <v>#REF!</v>
      </c>
      <c r="E113" s="56" t="e">
        <f>IF('Таблица за допустими инвестиции'!#REF!="","-",SUBSTITUTE('Таблица за допустими инвестиции'!#REF!,";",","))</f>
        <v>#REF!</v>
      </c>
      <c r="F11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3" s="56" t="e">
        <f>IF('Таблица за допустими инвестиции'!#REF!="","-",SUBSTITUTE('Таблица за допустими инвестиции'!#REF!,";",","))</f>
        <v>#REF!</v>
      </c>
      <c r="H113" s="56" t="e">
        <f>IF('Таблица за допустими инвестиции'!#REF!="","-",SUBSTITUTE('Таблица за допустими инвестиции'!#REF!,";",","))</f>
        <v>#REF!</v>
      </c>
      <c r="I113" s="56" t="e">
        <f>IF('Таблица за допустими инвестиции'!#REF!="","-",SUBSTITUTE('Таблица за допустими инвестиции'!#REF!,";",","))</f>
        <v>#REF!</v>
      </c>
      <c r="J113" s="56" t="e">
        <f>IF('Таблица за допустими инвестиции'!#REF!="","-",'Таблица за допустими инвестиции'!#REF!)</f>
        <v>#REF!</v>
      </c>
      <c r="K113" s="56" t="e">
        <f>IF('Таблица за допустими инвестиции'!#REF!="","-",'Таблица за допустими инвестиции'!#REF!)</f>
        <v>#REF!</v>
      </c>
      <c r="L11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4" spans="1:12" x14ac:dyDescent="0.25">
      <c r="A114" t="s">
        <v>580</v>
      </c>
      <c r="B114" s="56" t="e">
        <f>IF('Таблица за допустими инвестиции'!#REF!="","-",SUBSTITUTE(SUBSTITUTE('Таблица за допустими инвестиции'!#REF!,";",","),"&amp;","И"))</f>
        <v>#REF!</v>
      </c>
      <c r="C11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4" s="56" t="e">
        <f>IF('Таблица за допустими инвестиции'!#REF!="","-",SUBSTITUTE(SUBSTITUTE('Таблица за допустими инвестиции'!#REF!,";",","),"&amp;","И"))</f>
        <v>#REF!</v>
      </c>
      <c r="E114" s="56" t="e">
        <f>IF('Таблица за допустими инвестиции'!#REF!="","-",SUBSTITUTE('Таблица за допустими инвестиции'!#REF!,";",","))</f>
        <v>#REF!</v>
      </c>
      <c r="F11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4" s="56" t="e">
        <f>IF('Таблица за допустими инвестиции'!#REF!="","-",SUBSTITUTE('Таблица за допустими инвестиции'!#REF!,";",","))</f>
        <v>#REF!</v>
      </c>
      <c r="H114" s="56" t="e">
        <f>IF('Таблица за допустими инвестиции'!#REF!="","-",SUBSTITUTE('Таблица за допустими инвестиции'!#REF!,";",","))</f>
        <v>#REF!</v>
      </c>
      <c r="I114" s="56" t="e">
        <f>IF('Таблица за допустими инвестиции'!#REF!="","-",SUBSTITUTE('Таблица за допустими инвестиции'!#REF!,";",","))</f>
        <v>#REF!</v>
      </c>
      <c r="J114" s="56" t="e">
        <f>IF('Таблица за допустими инвестиции'!#REF!="","-",'Таблица за допустими инвестиции'!#REF!)</f>
        <v>#REF!</v>
      </c>
      <c r="K114" s="56" t="e">
        <f>IF('Таблица за допустими инвестиции'!#REF!="","-",'Таблица за допустими инвестиции'!#REF!)</f>
        <v>#REF!</v>
      </c>
      <c r="L11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5" spans="1:12" x14ac:dyDescent="0.25">
      <c r="A115" t="s">
        <v>580</v>
      </c>
      <c r="B115" s="56" t="e">
        <f>IF('Таблица за допустими инвестиции'!#REF!="","-",SUBSTITUTE(SUBSTITUTE('Таблица за допустими инвестиции'!#REF!,";",","),"&amp;","И"))</f>
        <v>#REF!</v>
      </c>
      <c r="C11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5" s="56" t="e">
        <f>IF('Таблица за допустими инвестиции'!#REF!="","-",SUBSTITUTE(SUBSTITUTE('Таблица за допустими инвестиции'!#REF!,";",","),"&amp;","И"))</f>
        <v>#REF!</v>
      </c>
      <c r="E115" s="56" t="e">
        <f>IF('Таблица за допустими инвестиции'!#REF!="","-",SUBSTITUTE('Таблица за допустими инвестиции'!#REF!,";",","))</f>
        <v>#REF!</v>
      </c>
      <c r="F11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5" s="56" t="e">
        <f>IF('Таблица за допустими инвестиции'!#REF!="","-",SUBSTITUTE('Таблица за допустими инвестиции'!#REF!,";",","))</f>
        <v>#REF!</v>
      </c>
      <c r="H115" s="56" t="e">
        <f>IF('Таблица за допустими инвестиции'!#REF!="","-",SUBSTITUTE('Таблица за допустими инвестиции'!#REF!,";",","))</f>
        <v>#REF!</v>
      </c>
      <c r="I115" s="56" t="e">
        <f>IF('Таблица за допустими инвестиции'!#REF!="","-",SUBSTITUTE('Таблица за допустими инвестиции'!#REF!,";",","))</f>
        <v>#REF!</v>
      </c>
      <c r="J115" s="56" t="e">
        <f>IF('Таблица за допустими инвестиции'!#REF!="","-",'Таблица за допустими инвестиции'!#REF!)</f>
        <v>#REF!</v>
      </c>
      <c r="K115" s="56" t="e">
        <f>IF('Таблица за допустими инвестиции'!#REF!="","-",'Таблица за допустими инвестиции'!#REF!)</f>
        <v>#REF!</v>
      </c>
      <c r="L11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6" spans="1:12" x14ac:dyDescent="0.25">
      <c r="A116" t="s">
        <v>580</v>
      </c>
      <c r="B116" s="56" t="e">
        <f>IF('Таблица за допустими инвестиции'!#REF!="","-",SUBSTITUTE(SUBSTITUTE('Таблица за допустими инвестиции'!#REF!,";",","),"&amp;","И"))</f>
        <v>#REF!</v>
      </c>
      <c r="C11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6" s="56" t="e">
        <f>IF('Таблица за допустими инвестиции'!#REF!="","-",SUBSTITUTE(SUBSTITUTE('Таблица за допустими инвестиции'!#REF!,";",","),"&amp;","И"))</f>
        <v>#REF!</v>
      </c>
      <c r="E116" s="56" t="e">
        <f>IF('Таблица за допустими инвестиции'!#REF!="","-",SUBSTITUTE('Таблица за допустими инвестиции'!#REF!,";",","))</f>
        <v>#REF!</v>
      </c>
      <c r="F11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6" s="56" t="e">
        <f>IF('Таблица за допустими инвестиции'!#REF!="","-",SUBSTITUTE('Таблица за допустими инвестиции'!#REF!,";",","))</f>
        <v>#REF!</v>
      </c>
      <c r="H116" s="56" t="e">
        <f>IF('Таблица за допустими инвестиции'!#REF!="","-",SUBSTITUTE('Таблица за допустими инвестиции'!#REF!,";",","))</f>
        <v>#REF!</v>
      </c>
      <c r="I116" s="56" t="e">
        <f>IF('Таблица за допустими инвестиции'!#REF!="","-",SUBSTITUTE('Таблица за допустими инвестиции'!#REF!,";",","))</f>
        <v>#REF!</v>
      </c>
      <c r="J116" s="56" t="e">
        <f>IF('Таблица за допустими инвестиции'!#REF!="","-",'Таблица за допустими инвестиции'!#REF!)</f>
        <v>#REF!</v>
      </c>
      <c r="K116" s="56" t="e">
        <f>IF('Таблица за допустими инвестиции'!#REF!="","-",'Таблица за допустими инвестиции'!#REF!)</f>
        <v>#REF!</v>
      </c>
      <c r="L11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7" spans="1:12" x14ac:dyDescent="0.25">
      <c r="A117" t="s">
        <v>580</v>
      </c>
      <c r="B117" s="56" t="e">
        <f>IF('Таблица за допустими инвестиции'!#REF!="","-",SUBSTITUTE(SUBSTITUTE('Таблица за допустими инвестиции'!#REF!,";",","),"&amp;","И"))</f>
        <v>#REF!</v>
      </c>
      <c r="C11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7" s="56" t="e">
        <f>IF('Таблица за допустими инвестиции'!#REF!="","-",SUBSTITUTE(SUBSTITUTE('Таблица за допустими инвестиции'!#REF!,";",","),"&amp;","И"))</f>
        <v>#REF!</v>
      </c>
      <c r="E117" s="56" t="e">
        <f>IF('Таблица за допустими инвестиции'!#REF!="","-",SUBSTITUTE('Таблица за допустими инвестиции'!#REF!,";",","))</f>
        <v>#REF!</v>
      </c>
      <c r="F11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7" s="56" t="e">
        <f>IF('Таблица за допустими инвестиции'!#REF!="","-",SUBSTITUTE('Таблица за допустими инвестиции'!#REF!,";",","))</f>
        <v>#REF!</v>
      </c>
      <c r="H117" s="56" t="e">
        <f>IF('Таблица за допустими инвестиции'!#REF!="","-",SUBSTITUTE('Таблица за допустими инвестиции'!#REF!,";",","))</f>
        <v>#REF!</v>
      </c>
      <c r="I117" s="56" t="e">
        <f>IF('Таблица за допустими инвестиции'!#REF!="","-",SUBSTITUTE('Таблица за допустими инвестиции'!#REF!,";",","))</f>
        <v>#REF!</v>
      </c>
      <c r="J117" s="56" t="e">
        <f>IF('Таблица за допустими инвестиции'!#REF!="","-",'Таблица за допустими инвестиции'!#REF!)</f>
        <v>#REF!</v>
      </c>
      <c r="K117" s="56" t="e">
        <f>IF('Таблица за допустими инвестиции'!#REF!="","-",'Таблица за допустими инвестиции'!#REF!)</f>
        <v>#REF!</v>
      </c>
      <c r="L11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8" spans="1:12" x14ac:dyDescent="0.25">
      <c r="A118" t="s">
        <v>580</v>
      </c>
      <c r="B118" s="56" t="e">
        <f>IF('Таблица за допустими инвестиции'!#REF!="","-",SUBSTITUTE(SUBSTITUTE('Таблица за допустими инвестиции'!#REF!,";",","),"&amp;","И"))</f>
        <v>#REF!</v>
      </c>
      <c r="C11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8" s="56" t="e">
        <f>IF('Таблица за допустими инвестиции'!#REF!="","-",SUBSTITUTE(SUBSTITUTE('Таблица за допустими инвестиции'!#REF!,";",","),"&amp;","И"))</f>
        <v>#REF!</v>
      </c>
      <c r="E118" s="56" t="e">
        <f>IF('Таблица за допустими инвестиции'!#REF!="","-",SUBSTITUTE('Таблица за допустими инвестиции'!#REF!,";",","))</f>
        <v>#REF!</v>
      </c>
      <c r="F11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8" s="56" t="e">
        <f>IF('Таблица за допустими инвестиции'!#REF!="","-",SUBSTITUTE('Таблица за допустими инвестиции'!#REF!,";",","))</f>
        <v>#REF!</v>
      </c>
      <c r="H118" s="56" t="e">
        <f>IF('Таблица за допустими инвестиции'!#REF!="","-",SUBSTITUTE('Таблица за допустими инвестиции'!#REF!,";",","))</f>
        <v>#REF!</v>
      </c>
      <c r="I118" s="56" t="e">
        <f>IF('Таблица за допустими инвестиции'!#REF!="","-",SUBSTITUTE('Таблица за допустими инвестиции'!#REF!,";",","))</f>
        <v>#REF!</v>
      </c>
      <c r="J118" s="56" t="e">
        <f>IF('Таблица за допустими инвестиции'!#REF!="","-",'Таблица за допустими инвестиции'!#REF!)</f>
        <v>#REF!</v>
      </c>
      <c r="K118" s="56" t="e">
        <f>IF('Таблица за допустими инвестиции'!#REF!="","-",'Таблица за допустими инвестиции'!#REF!)</f>
        <v>#REF!</v>
      </c>
      <c r="L11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19" spans="1:12" x14ac:dyDescent="0.25">
      <c r="A119" t="s">
        <v>580</v>
      </c>
      <c r="B119" s="56" t="e">
        <f>IF('Таблица за допустими инвестиции'!#REF!="","-",SUBSTITUTE(SUBSTITUTE('Таблица за допустими инвестиции'!#REF!,";",","),"&amp;","И"))</f>
        <v>#REF!</v>
      </c>
      <c r="C11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19" s="56" t="e">
        <f>IF('Таблица за допустими инвестиции'!#REF!="","-",SUBSTITUTE(SUBSTITUTE('Таблица за допустими инвестиции'!#REF!,";",","),"&amp;","И"))</f>
        <v>#REF!</v>
      </c>
      <c r="E119" s="56" t="e">
        <f>IF('Таблица за допустими инвестиции'!#REF!="","-",SUBSTITUTE('Таблица за допустими инвестиции'!#REF!,";",","))</f>
        <v>#REF!</v>
      </c>
      <c r="F11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19" s="56" t="e">
        <f>IF('Таблица за допустими инвестиции'!#REF!="","-",SUBSTITUTE('Таблица за допустими инвестиции'!#REF!,";",","))</f>
        <v>#REF!</v>
      </c>
      <c r="H119" s="56" t="e">
        <f>IF('Таблица за допустими инвестиции'!#REF!="","-",SUBSTITUTE('Таблица за допустими инвестиции'!#REF!,";",","))</f>
        <v>#REF!</v>
      </c>
      <c r="I119" s="56" t="e">
        <f>IF('Таблица за допустими инвестиции'!#REF!="","-",SUBSTITUTE('Таблица за допустими инвестиции'!#REF!,";",","))</f>
        <v>#REF!</v>
      </c>
      <c r="J119" s="56" t="e">
        <f>IF('Таблица за допустими инвестиции'!#REF!="","-",'Таблица за допустими инвестиции'!#REF!)</f>
        <v>#REF!</v>
      </c>
      <c r="K119" s="56" t="e">
        <f>IF('Таблица за допустими инвестиции'!#REF!="","-",'Таблица за допустими инвестиции'!#REF!)</f>
        <v>#REF!</v>
      </c>
      <c r="L11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0" spans="1:12" x14ac:dyDescent="0.25">
      <c r="A120" t="s">
        <v>580</v>
      </c>
      <c r="B120" s="56" t="e">
        <f>IF('Таблица за допустими инвестиции'!#REF!="","-",SUBSTITUTE(SUBSTITUTE('Таблица за допустими инвестиции'!#REF!,";",","),"&amp;","И"))</f>
        <v>#REF!</v>
      </c>
      <c r="C12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0" s="56" t="e">
        <f>IF('Таблица за допустими инвестиции'!#REF!="","-",SUBSTITUTE(SUBSTITUTE('Таблица за допустими инвестиции'!#REF!,";",","),"&amp;","И"))</f>
        <v>#REF!</v>
      </c>
      <c r="E120" s="56" t="e">
        <f>IF('Таблица за допустими инвестиции'!#REF!="","-",SUBSTITUTE('Таблица за допустими инвестиции'!#REF!,";",","))</f>
        <v>#REF!</v>
      </c>
      <c r="F12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0" s="56" t="e">
        <f>IF('Таблица за допустими инвестиции'!#REF!="","-",SUBSTITUTE('Таблица за допустими инвестиции'!#REF!,";",","))</f>
        <v>#REF!</v>
      </c>
      <c r="H120" s="56" t="e">
        <f>IF('Таблица за допустими инвестиции'!#REF!="","-",SUBSTITUTE('Таблица за допустими инвестиции'!#REF!,";",","))</f>
        <v>#REF!</v>
      </c>
      <c r="I120" s="56" t="e">
        <f>IF('Таблица за допустими инвестиции'!#REF!="","-",SUBSTITUTE('Таблица за допустими инвестиции'!#REF!,";",","))</f>
        <v>#REF!</v>
      </c>
      <c r="J120" s="56" t="e">
        <f>IF('Таблица за допустими инвестиции'!#REF!="","-",'Таблица за допустими инвестиции'!#REF!)</f>
        <v>#REF!</v>
      </c>
      <c r="K120" s="56" t="e">
        <f>IF('Таблица за допустими инвестиции'!#REF!="","-",'Таблица за допустими инвестиции'!#REF!)</f>
        <v>#REF!</v>
      </c>
      <c r="L12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1" spans="1:12" x14ac:dyDescent="0.25">
      <c r="A121" t="s">
        <v>580</v>
      </c>
      <c r="B121" s="56" t="e">
        <f>IF('Таблица за допустими инвестиции'!#REF!="","-",SUBSTITUTE(SUBSTITUTE('Таблица за допустими инвестиции'!#REF!,";",","),"&amp;","И"))</f>
        <v>#REF!</v>
      </c>
      <c r="C12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1" s="56" t="e">
        <f>IF('Таблица за допустими инвестиции'!#REF!="","-",SUBSTITUTE(SUBSTITUTE('Таблица за допустими инвестиции'!#REF!,";",","),"&amp;","И"))</f>
        <v>#REF!</v>
      </c>
      <c r="E121" s="56" t="e">
        <f>IF('Таблица за допустими инвестиции'!#REF!="","-",SUBSTITUTE('Таблица за допустими инвестиции'!#REF!,";",","))</f>
        <v>#REF!</v>
      </c>
      <c r="F12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1" s="56" t="e">
        <f>IF('Таблица за допустими инвестиции'!#REF!="","-",SUBSTITUTE('Таблица за допустими инвестиции'!#REF!,";",","))</f>
        <v>#REF!</v>
      </c>
      <c r="H121" s="56" t="e">
        <f>IF('Таблица за допустими инвестиции'!#REF!="","-",SUBSTITUTE('Таблица за допустими инвестиции'!#REF!,";",","))</f>
        <v>#REF!</v>
      </c>
      <c r="I121" s="56" t="e">
        <f>IF('Таблица за допустими инвестиции'!#REF!="","-",SUBSTITUTE('Таблица за допустими инвестиции'!#REF!,";",","))</f>
        <v>#REF!</v>
      </c>
      <c r="J121" s="56" t="e">
        <f>IF('Таблица за допустими инвестиции'!#REF!="","-",'Таблица за допустими инвестиции'!#REF!)</f>
        <v>#REF!</v>
      </c>
      <c r="K121" s="56" t="e">
        <f>IF('Таблица за допустими инвестиции'!#REF!="","-",'Таблица за допустими инвестиции'!#REF!)</f>
        <v>#REF!</v>
      </c>
      <c r="L12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2" spans="1:12" x14ac:dyDescent="0.25">
      <c r="A122" t="s">
        <v>580</v>
      </c>
      <c r="B122" s="56" t="e">
        <f>IF('Таблица за допустими инвестиции'!#REF!="","-",SUBSTITUTE(SUBSTITUTE('Таблица за допустими инвестиции'!#REF!,";",","),"&amp;","И"))</f>
        <v>#REF!</v>
      </c>
      <c r="C12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2" s="56" t="e">
        <f>IF('Таблица за допустими инвестиции'!#REF!="","-",SUBSTITUTE(SUBSTITUTE('Таблица за допустими инвестиции'!#REF!,";",","),"&amp;","И"))</f>
        <v>#REF!</v>
      </c>
      <c r="E122" s="56" t="e">
        <f>IF('Таблица за допустими инвестиции'!#REF!="","-",SUBSTITUTE('Таблица за допустими инвестиции'!#REF!,";",","))</f>
        <v>#REF!</v>
      </c>
      <c r="F12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2" s="56" t="e">
        <f>IF('Таблица за допустими инвестиции'!#REF!="","-",SUBSTITUTE('Таблица за допустими инвестиции'!#REF!,";",","))</f>
        <v>#REF!</v>
      </c>
      <c r="H122" s="56" t="e">
        <f>IF('Таблица за допустими инвестиции'!#REF!="","-",SUBSTITUTE('Таблица за допустими инвестиции'!#REF!,";",","))</f>
        <v>#REF!</v>
      </c>
      <c r="I122" s="56" t="e">
        <f>IF('Таблица за допустими инвестиции'!#REF!="","-",SUBSTITUTE('Таблица за допустими инвестиции'!#REF!,";",","))</f>
        <v>#REF!</v>
      </c>
      <c r="J122" s="56" t="e">
        <f>IF('Таблица за допустими инвестиции'!#REF!="","-",'Таблица за допустими инвестиции'!#REF!)</f>
        <v>#REF!</v>
      </c>
      <c r="K122" s="56" t="e">
        <f>IF('Таблица за допустими инвестиции'!#REF!="","-",'Таблица за допустими инвестиции'!#REF!)</f>
        <v>#REF!</v>
      </c>
      <c r="L12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3" spans="1:12" x14ac:dyDescent="0.25">
      <c r="A123" t="s">
        <v>580</v>
      </c>
      <c r="B123" s="56" t="e">
        <f>IF('Таблица за допустими инвестиции'!#REF!="","-",SUBSTITUTE(SUBSTITUTE('Таблица за допустими инвестиции'!#REF!,";",","),"&amp;","И"))</f>
        <v>#REF!</v>
      </c>
      <c r="C12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3" s="56" t="e">
        <f>IF('Таблица за допустими инвестиции'!#REF!="","-",SUBSTITUTE(SUBSTITUTE('Таблица за допустими инвестиции'!#REF!,";",","),"&amp;","И"))</f>
        <v>#REF!</v>
      </c>
      <c r="E123" s="56" t="e">
        <f>IF('Таблица за допустими инвестиции'!#REF!="","-",SUBSTITUTE('Таблица за допустими инвестиции'!#REF!,";",","))</f>
        <v>#REF!</v>
      </c>
      <c r="F12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3" s="56" t="e">
        <f>IF('Таблица за допустими инвестиции'!#REF!="","-",SUBSTITUTE('Таблица за допустими инвестиции'!#REF!,";",","))</f>
        <v>#REF!</v>
      </c>
      <c r="H123" s="56" t="e">
        <f>IF('Таблица за допустими инвестиции'!#REF!="","-",SUBSTITUTE('Таблица за допустими инвестиции'!#REF!,";",","))</f>
        <v>#REF!</v>
      </c>
      <c r="I123" s="56" t="e">
        <f>IF('Таблица за допустими инвестиции'!#REF!="","-",SUBSTITUTE('Таблица за допустими инвестиции'!#REF!,";",","))</f>
        <v>#REF!</v>
      </c>
      <c r="J123" s="56" t="e">
        <f>IF('Таблица за допустими инвестиции'!#REF!="","-",'Таблица за допустими инвестиции'!#REF!)</f>
        <v>#REF!</v>
      </c>
      <c r="K123" s="56" t="e">
        <f>IF('Таблица за допустими инвестиции'!#REF!="","-",'Таблица за допустими инвестиции'!#REF!)</f>
        <v>#REF!</v>
      </c>
      <c r="L12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4" spans="1:12" x14ac:dyDescent="0.25">
      <c r="A124" t="s">
        <v>580</v>
      </c>
      <c r="B124" s="56" t="e">
        <f>IF('Таблица за допустими инвестиции'!#REF!="","-",SUBSTITUTE(SUBSTITUTE('Таблица за допустими инвестиции'!#REF!,";",","),"&amp;","И"))</f>
        <v>#REF!</v>
      </c>
      <c r="C12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4" s="56" t="e">
        <f>IF('Таблица за допустими инвестиции'!#REF!="","-",SUBSTITUTE(SUBSTITUTE('Таблица за допустими инвестиции'!#REF!,";",","),"&amp;","И"))</f>
        <v>#REF!</v>
      </c>
      <c r="E124" s="56" t="e">
        <f>IF('Таблица за допустими инвестиции'!#REF!="","-",SUBSTITUTE('Таблица за допустими инвестиции'!#REF!,";",","))</f>
        <v>#REF!</v>
      </c>
      <c r="F12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4" s="56" t="e">
        <f>IF('Таблица за допустими инвестиции'!#REF!="","-",SUBSTITUTE('Таблица за допустими инвестиции'!#REF!,";",","))</f>
        <v>#REF!</v>
      </c>
      <c r="H124" s="56" t="e">
        <f>IF('Таблица за допустими инвестиции'!#REF!="","-",SUBSTITUTE('Таблица за допустими инвестиции'!#REF!,";",","))</f>
        <v>#REF!</v>
      </c>
      <c r="I124" s="56" t="e">
        <f>IF('Таблица за допустими инвестиции'!#REF!="","-",SUBSTITUTE('Таблица за допустими инвестиции'!#REF!,";",","))</f>
        <v>#REF!</v>
      </c>
      <c r="J124" s="56" t="e">
        <f>IF('Таблица за допустими инвестиции'!#REF!="","-",'Таблица за допустими инвестиции'!#REF!)</f>
        <v>#REF!</v>
      </c>
      <c r="K124" s="56" t="e">
        <f>IF('Таблица за допустими инвестиции'!#REF!="","-",'Таблица за допустими инвестиции'!#REF!)</f>
        <v>#REF!</v>
      </c>
      <c r="L12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5" spans="1:12" x14ac:dyDescent="0.25">
      <c r="A125" t="s">
        <v>580</v>
      </c>
      <c r="B125" s="56" t="e">
        <f>IF('Таблица за допустими инвестиции'!#REF!="","-",SUBSTITUTE(SUBSTITUTE('Таблица за допустими инвестиции'!#REF!,";",","),"&amp;","И"))</f>
        <v>#REF!</v>
      </c>
      <c r="C12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5" s="56" t="e">
        <f>IF('Таблица за допустими инвестиции'!#REF!="","-",SUBSTITUTE(SUBSTITUTE('Таблица за допустими инвестиции'!#REF!,";",","),"&amp;","И"))</f>
        <v>#REF!</v>
      </c>
      <c r="E125" s="56" t="e">
        <f>IF('Таблица за допустими инвестиции'!#REF!="","-",SUBSTITUTE('Таблица за допустими инвестиции'!#REF!,";",","))</f>
        <v>#REF!</v>
      </c>
      <c r="F12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5" s="56" t="e">
        <f>IF('Таблица за допустими инвестиции'!#REF!="","-",SUBSTITUTE('Таблица за допустими инвестиции'!#REF!,";",","))</f>
        <v>#REF!</v>
      </c>
      <c r="H125" s="56" t="e">
        <f>IF('Таблица за допустими инвестиции'!#REF!="","-",SUBSTITUTE('Таблица за допустими инвестиции'!#REF!,";",","))</f>
        <v>#REF!</v>
      </c>
      <c r="I125" s="56" t="e">
        <f>IF('Таблица за допустими инвестиции'!#REF!="","-",SUBSTITUTE('Таблица за допустими инвестиции'!#REF!,";",","))</f>
        <v>#REF!</v>
      </c>
      <c r="J125" s="56" t="e">
        <f>IF('Таблица за допустими инвестиции'!#REF!="","-",'Таблица за допустими инвестиции'!#REF!)</f>
        <v>#REF!</v>
      </c>
      <c r="K125" s="56" t="e">
        <f>IF('Таблица за допустими инвестиции'!#REF!="","-",'Таблица за допустими инвестиции'!#REF!)</f>
        <v>#REF!</v>
      </c>
      <c r="L12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6" spans="1:12" x14ac:dyDescent="0.25">
      <c r="A126" t="s">
        <v>580</v>
      </c>
      <c r="B126" s="56" t="e">
        <f>IF('Таблица за допустими инвестиции'!#REF!="","-",SUBSTITUTE(SUBSTITUTE('Таблица за допустими инвестиции'!#REF!,";",","),"&amp;","И"))</f>
        <v>#REF!</v>
      </c>
      <c r="C12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6" s="56" t="e">
        <f>IF('Таблица за допустими инвестиции'!#REF!="","-",SUBSTITUTE(SUBSTITUTE('Таблица за допустими инвестиции'!#REF!,";",","),"&amp;","И"))</f>
        <v>#REF!</v>
      </c>
      <c r="E126" s="56" t="e">
        <f>IF('Таблица за допустими инвестиции'!#REF!="","-",SUBSTITUTE('Таблица за допустими инвестиции'!#REF!,";",","))</f>
        <v>#REF!</v>
      </c>
      <c r="F12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6" s="56" t="e">
        <f>IF('Таблица за допустими инвестиции'!#REF!="","-",SUBSTITUTE('Таблица за допустими инвестиции'!#REF!,";",","))</f>
        <v>#REF!</v>
      </c>
      <c r="H126" s="56" t="e">
        <f>IF('Таблица за допустими инвестиции'!#REF!="","-",SUBSTITUTE('Таблица за допустими инвестиции'!#REF!,";",","))</f>
        <v>#REF!</v>
      </c>
      <c r="I126" s="56" t="e">
        <f>IF('Таблица за допустими инвестиции'!#REF!="","-",SUBSTITUTE('Таблица за допустими инвестиции'!#REF!,";",","))</f>
        <v>#REF!</v>
      </c>
      <c r="J126" s="56" t="e">
        <f>IF('Таблица за допустими инвестиции'!#REF!="","-",'Таблица за допустими инвестиции'!#REF!)</f>
        <v>#REF!</v>
      </c>
      <c r="K126" s="56" t="e">
        <f>IF('Таблица за допустими инвестиции'!#REF!="","-",'Таблица за допустими инвестиции'!#REF!)</f>
        <v>#REF!</v>
      </c>
      <c r="L12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7" spans="1:12" x14ac:dyDescent="0.25">
      <c r="A127" t="s">
        <v>580</v>
      </c>
      <c r="B127" s="56" t="e">
        <f>IF('Таблица за допустими инвестиции'!#REF!="","-",SUBSTITUTE(SUBSTITUTE('Таблица за допустими инвестиции'!#REF!,";",","),"&amp;","И"))</f>
        <v>#REF!</v>
      </c>
      <c r="C12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7" s="56" t="e">
        <f>IF('Таблица за допустими инвестиции'!#REF!="","-",SUBSTITUTE(SUBSTITUTE('Таблица за допустими инвестиции'!#REF!,";",","),"&amp;","И"))</f>
        <v>#REF!</v>
      </c>
      <c r="E127" s="56" t="e">
        <f>IF('Таблица за допустими инвестиции'!#REF!="","-",SUBSTITUTE('Таблица за допустими инвестиции'!#REF!,";",","))</f>
        <v>#REF!</v>
      </c>
      <c r="F12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7" s="56" t="e">
        <f>IF('Таблица за допустими инвестиции'!#REF!="","-",SUBSTITUTE('Таблица за допустими инвестиции'!#REF!,";",","))</f>
        <v>#REF!</v>
      </c>
      <c r="H127" s="56" t="e">
        <f>IF('Таблица за допустими инвестиции'!#REF!="","-",SUBSTITUTE('Таблица за допустими инвестиции'!#REF!,";",","))</f>
        <v>#REF!</v>
      </c>
      <c r="I127" s="56" t="e">
        <f>IF('Таблица за допустими инвестиции'!#REF!="","-",SUBSTITUTE('Таблица за допустими инвестиции'!#REF!,";",","))</f>
        <v>#REF!</v>
      </c>
      <c r="J127" s="56" t="e">
        <f>IF('Таблица за допустими инвестиции'!#REF!="","-",'Таблица за допустими инвестиции'!#REF!)</f>
        <v>#REF!</v>
      </c>
      <c r="K127" s="56" t="e">
        <f>IF('Таблица за допустими инвестиции'!#REF!="","-",'Таблица за допустими инвестиции'!#REF!)</f>
        <v>#REF!</v>
      </c>
      <c r="L12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8" spans="1:12" x14ac:dyDescent="0.25">
      <c r="A128" t="s">
        <v>580</v>
      </c>
      <c r="B128" s="56" t="e">
        <f>IF('Таблица за допустими инвестиции'!#REF!="","-",SUBSTITUTE(SUBSTITUTE('Таблица за допустими инвестиции'!#REF!,";",","),"&amp;","И"))</f>
        <v>#REF!</v>
      </c>
      <c r="C12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8" s="56" t="e">
        <f>IF('Таблица за допустими инвестиции'!#REF!="","-",SUBSTITUTE(SUBSTITUTE('Таблица за допустими инвестиции'!#REF!,";",","),"&amp;","И"))</f>
        <v>#REF!</v>
      </c>
      <c r="E128" s="56" t="e">
        <f>IF('Таблица за допустими инвестиции'!#REF!="","-",SUBSTITUTE('Таблица за допустими инвестиции'!#REF!,";",","))</f>
        <v>#REF!</v>
      </c>
      <c r="F12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8" s="56" t="e">
        <f>IF('Таблица за допустими инвестиции'!#REF!="","-",SUBSTITUTE('Таблица за допустими инвестиции'!#REF!,";",","))</f>
        <v>#REF!</v>
      </c>
      <c r="H128" s="56" t="e">
        <f>IF('Таблица за допустими инвестиции'!#REF!="","-",SUBSTITUTE('Таблица за допустими инвестиции'!#REF!,";",","))</f>
        <v>#REF!</v>
      </c>
      <c r="I128" s="56" t="e">
        <f>IF('Таблица за допустими инвестиции'!#REF!="","-",SUBSTITUTE('Таблица за допустими инвестиции'!#REF!,";",","))</f>
        <v>#REF!</v>
      </c>
      <c r="J128" s="56" t="e">
        <f>IF('Таблица за допустими инвестиции'!#REF!="","-",'Таблица за допустими инвестиции'!#REF!)</f>
        <v>#REF!</v>
      </c>
      <c r="K128" s="56" t="e">
        <f>IF('Таблица за допустими инвестиции'!#REF!="","-",'Таблица за допустими инвестиции'!#REF!)</f>
        <v>#REF!</v>
      </c>
      <c r="L12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29" spans="1:12" x14ac:dyDescent="0.25">
      <c r="A129" t="s">
        <v>580</v>
      </c>
      <c r="B129" s="56" t="e">
        <f>IF('Таблица за допустими инвестиции'!#REF!="","-",SUBSTITUTE(SUBSTITUTE('Таблица за допустими инвестиции'!#REF!,";",","),"&amp;","И"))</f>
        <v>#REF!</v>
      </c>
      <c r="C12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29" s="56" t="e">
        <f>IF('Таблица за допустими инвестиции'!#REF!="","-",SUBSTITUTE(SUBSTITUTE('Таблица за допустими инвестиции'!#REF!,";",","),"&amp;","И"))</f>
        <v>#REF!</v>
      </c>
      <c r="E129" s="56" t="e">
        <f>IF('Таблица за допустими инвестиции'!#REF!="","-",SUBSTITUTE('Таблица за допустими инвестиции'!#REF!,";",","))</f>
        <v>#REF!</v>
      </c>
      <c r="F12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29" s="56" t="e">
        <f>IF('Таблица за допустими инвестиции'!#REF!="","-",SUBSTITUTE('Таблица за допустими инвестиции'!#REF!,";",","))</f>
        <v>#REF!</v>
      </c>
      <c r="H129" s="56" t="e">
        <f>IF('Таблица за допустими инвестиции'!#REF!="","-",SUBSTITUTE('Таблица за допустими инвестиции'!#REF!,";",","))</f>
        <v>#REF!</v>
      </c>
      <c r="I129" s="56" t="e">
        <f>IF('Таблица за допустими инвестиции'!#REF!="","-",SUBSTITUTE('Таблица за допустими инвестиции'!#REF!,";",","))</f>
        <v>#REF!</v>
      </c>
      <c r="J129" s="56" t="e">
        <f>IF('Таблица за допустими инвестиции'!#REF!="","-",'Таблица за допустими инвестиции'!#REF!)</f>
        <v>#REF!</v>
      </c>
      <c r="K129" s="56" t="e">
        <f>IF('Таблица за допустими инвестиции'!#REF!="","-",'Таблица за допустими инвестиции'!#REF!)</f>
        <v>#REF!</v>
      </c>
      <c r="L12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0" spans="1:12" x14ac:dyDescent="0.25">
      <c r="A130" t="s">
        <v>580</v>
      </c>
      <c r="B130" s="56" t="e">
        <f>IF('Таблица за допустими инвестиции'!#REF!="","-",SUBSTITUTE(SUBSTITUTE('Таблица за допустими инвестиции'!#REF!,";",","),"&amp;","И"))</f>
        <v>#REF!</v>
      </c>
      <c r="C13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0" s="56" t="e">
        <f>IF('Таблица за допустими инвестиции'!#REF!="","-",SUBSTITUTE(SUBSTITUTE('Таблица за допустими инвестиции'!#REF!,";",","),"&amp;","И"))</f>
        <v>#REF!</v>
      </c>
      <c r="E130" s="56" t="e">
        <f>IF('Таблица за допустими инвестиции'!#REF!="","-",SUBSTITUTE('Таблица за допустими инвестиции'!#REF!,";",","))</f>
        <v>#REF!</v>
      </c>
      <c r="F13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0" s="56" t="e">
        <f>IF('Таблица за допустими инвестиции'!#REF!="","-",SUBSTITUTE('Таблица за допустими инвестиции'!#REF!,";",","))</f>
        <v>#REF!</v>
      </c>
      <c r="H130" s="56" t="e">
        <f>IF('Таблица за допустими инвестиции'!#REF!="","-",SUBSTITUTE('Таблица за допустими инвестиции'!#REF!,";",","))</f>
        <v>#REF!</v>
      </c>
      <c r="I130" s="56" t="e">
        <f>IF('Таблица за допустими инвестиции'!#REF!="","-",SUBSTITUTE('Таблица за допустими инвестиции'!#REF!,";",","))</f>
        <v>#REF!</v>
      </c>
      <c r="J130" s="56" t="e">
        <f>IF('Таблица за допустими инвестиции'!#REF!="","-",'Таблица за допустими инвестиции'!#REF!)</f>
        <v>#REF!</v>
      </c>
      <c r="K130" s="56" t="e">
        <f>IF('Таблица за допустими инвестиции'!#REF!="","-",'Таблица за допустими инвестиции'!#REF!)</f>
        <v>#REF!</v>
      </c>
      <c r="L13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1" spans="1:12" x14ac:dyDescent="0.25">
      <c r="A131" t="s">
        <v>580</v>
      </c>
      <c r="B131" s="56" t="e">
        <f>IF('Таблица за допустими инвестиции'!#REF!="","-",SUBSTITUTE(SUBSTITUTE('Таблица за допустими инвестиции'!#REF!,";",","),"&amp;","И"))</f>
        <v>#REF!</v>
      </c>
      <c r="C13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1" s="56" t="e">
        <f>IF('Таблица за допустими инвестиции'!#REF!="","-",SUBSTITUTE(SUBSTITUTE('Таблица за допустими инвестиции'!#REF!,";",","),"&amp;","И"))</f>
        <v>#REF!</v>
      </c>
      <c r="E131" s="56" t="e">
        <f>IF('Таблица за допустими инвестиции'!#REF!="","-",SUBSTITUTE('Таблица за допустими инвестиции'!#REF!,";",","))</f>
        <v>#REF!</v>
      </c>
      <c r="F13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1" s="56" t="e">
        <f>IF('Таблица за допустими инвестиции'!#REF!="","-",SUBSTITUTE('Таблица за допустими инвестиции'!#REF!,";",","))</f>
        <v>#REF!</v>
      </c>
      <c r="H131" s="56" t="e">
        <f>IF('Таблица за допустими инвестиции'!#REF!="","-",SUBSTITUTE('Таблица за допустими инвестиции'!#REF!,";",","))</f>
        <v>#REF!</v>
      </c>
      <c r="I131" s="56" t="e">
        <f>IF('Таблица за допустими инвестиции'!#REF!="","-",SUBSTITUTE('Таблица за допустими инвестиции'!#REF!,";",","))</f>
        <v>#REF!</v>
      </c>
      <c r="J131" s="56" t="e">
        <f>IF('Таблица за допустими инвестиции'!#REF!="","-",'Таблица за допустими инвестиции'!#REF!)</f>
        <v>#REF!</v>
      </c>
      <c r="K131" s="56" t="e">
        <f>IF('Таблица за допустими инвестиции'!#REF!="","-",'Таблица за допустими инвестиции'!#REF!)</f>
        <v>#REF!</v>
      </c>
      <c r="L13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2" spans="1:12" x14ac:dyDescent="0.25">
      <c r="A132" t="s">
        <v>580</v>
      </c>
      <c r="B132" s="56" t="e">
        <f>IF('Таблица за допустими инвестиции'!#REF!="","-",SUBSTITUTE(SUBSTITUTE('Таблица за допустими инвестиции'!#REF!,";",","),"&amp;","И"))</f>
        <v>#REF!</v>
      </c>
      <c r="C13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2" s="56" t="e">
        <f>IF('Таблица за допустими инвестиции'!#REF!="","-",SUBSTITUTE(SUBSTITUTE('Таблица за допустими инвестиции'!#REF!,";",","),"&amp;","И"))</f>
        <v>#REF!</v>
      </c>
      <c r="E132" s="56" t="e">
        <f>IF('Таблица за допустими инвестиции'!#REF!="","-",SUBSTITUTE('Таблица за допустими инвестиции'!#REF!,";",","))</f>
        <v>#REF!</v>
      </c>
      <c r="F13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2" s="56" t="e">
        <f>IF('Таблица за допустими инвестиции'!#REF!="","-",SUBSTITUTE('Таблица за допустими инвестиции'!#REF!,";",","))</f>
        <v>#REF!</v>
      </c>
      <c r="H132" s="56" t="e">
        <f>IF('Таблица за допустими инвестиции'!#REF!="","-",SUBSTITUTE('Таблица за допустими инвестиции'!#REF!,";",","))</f>
        <v>#REF!</v>
      </c>
      <c r="I132" s="56" t="e">
        <f>IF('Таблица за допустими инвестиции'!#REF!="","-",SUBSTITUTE('Таблица за допустими инвестиции'!#REF!,";",","))</f>
        <v>#REF!</v>
      </c>
      <c r="J132" s="56" t="e">
        <f>IF('Таблица за допустими инвестиции'!#REF!="","-",'Таблица за допустими инвестиции'!#REF!)</f>
        <v>#REF!</v>
      </c>
      <c r="K132" s="56" t="e">
        <f>IF('Таблица за допустими инвестиции'!#REF!="","-",'Таблица за допустими инвестиции'!#REF!)</f>
        <v>#REF!</v>
      </c>
      <c r="L13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3" spans="1:12" x14ac:dyDescent="0.25">
      <c r="A133" t="s">
        <v>580</v>
      </c>
      <c r="B133" s="56" t="e">
        <f>IF('Таблица за допустими инвестиции'!#REF!="","-",SUBSTITUTE(SUBSTITUTE('Таблица за допустими инвестиции'!#REF!,";",","),"&amp;","И"))</f>
        <v>#REF!</v>
      </c>
      <c r="C13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3" s="56" t="e">
        <f>IF('Таблица за допустими инвестиции'!#REF!="","-",SUBSTITUTE(SUBSTITUTE('Таблица за допустими инвестиции'!#REF!,";",","),"&amp;","И"))</f>
        <v>#REF!</v>
      </c>
      <c r="E133" s="56" t="e">
        <f>IF('Таблица за допустими инвестиции'!#REF!="","-",SUBSTITUTE('Таблица за допустими инвестиции'!#REF!,";",","))</f>
        <v>#REF!</v>
      </c>
      <c r="F13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3" s="56" t="e">
        <f>IF('Таблица за допустими инвестиции'!#REF!="","-",SUBSTITUTE('Таблица за допустими инвестиции'!#REF!,";",","))</f>
        <v>#REF!</v>
      </c>
      <c r="H133" s="56" t="e">
        <f>IF('Таблица за допустими инвестиции'!#REF!="","-",SUBSTITUTE('Таблица за допустими инвестиции'!#REF!,";",","))</f>
        <v>#REF!</v>
      </c>
      <c r="I133" s="56" t="e">
        <f>IF('Таблица за допустими инвестиции'!#REF!="","-",SUBSTITUTE('Таблица за допустими инвестиции'!#REF!,";",","))</f>
        <v>#REF!</v>
      </c>
      <c r="J133" s="56" t="e">
        <f>IF('Таблица за допустими инвестиции'!#REF!="","-",'Таблица за допустими инвестиции'!#REF!)</f>
        <v>#REF!</v>
      </c>
      <c r="K133" s="56" t="e">
        <f>IF('Таблица за допустими инвестиции'!#REF!="","-",'Таблица за допустими инвестиции'!#REF!)</f>
        <v>#REF!</v>
      </c>
      <c r="L13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4" spans="1:12" x14ac:dyDescent="0.25">
      <c r="A134" t="s">
        <v>580</v>
      </c>
      <c r="B134" s="56" t="e">
        <f>IF('Таблица за допустими инвестиции'!#REF!="","-",SUBSTITUTE(SUBSTITUTE('Таблица за допустими инвестиции'!#REF!,";",","),"&amp;","И"))</f>
        <v>#REF!</v>
      </c>
      <c r="C13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4" s="56" t="e">
        <f>IF('Таблица за допустими инвестиции'!#REF!="","-",SUBSTITUTE(SUBSTITUTE('Таблица за допустими инвестиции'!#REF!,";",","),"&amp;","И"))</f>
        <v>#REF!</v>
      </c>
      <c r="E134" s="56" t="e">
        <f>IF('Таблица за допустими инвестиции'!#REF!="","-",SUBSTITUTE('Таблица за допустими инвестиции'!#REF!,";",","))</f>
        <v>#REF!</v>
      </c>
      <c r="F13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4" s="56" t="e">
        <f>IF('Таблица за допустими инвестиции'!#REF!="","-",SUBSTITUTE('Таблица за допустими инвестиции'!#REF!,";",","))</f>
        <v>#REF!</v>
      </c>
      <c r="H134" s="56" t="e">
        <f>IF('Таблица за допустими инвестиции'!#REF!="","-",SUBSTITUTE('Таблица за допустими инвестиции'!#REF!,";",","))</f>
        <v>#REF!</v>
      </c>
      <c r="I134" s="56" t="e">
        <f>IF('Таблица за допустими инвестиции'!#REF!="","-",SUBSTITUTE('Таблица за допустими инвестиции'!#REF!,";",","))</f>
        <v>#REF!</v>
      </c>
      <c r="J134" s="56" t="e">
        <f>IF('Таблица за допустими инвестиции'!#REF!="","-",'Таблица за допустими инвестиции'!#REF!)</f>
        <v>#REF!</v>
      </c>
      <c r="K134" s="56" t="e">
        <f>IF('Таблица за допустими инвестиции'!#REF!="","-",'Таблица за допустими инвестиции'!#REF!)</f>
        <v>#REF!</v>
      </c>
      <c r="L13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5" spans="1:12" x14ac:dyDescent="0.25">
      <c r="A135" t="s">
        <v>580</v>
      </c>
      <c r="B135" s="56" t="e">
        <f>IF('Таблица за допустими инвестиции'!#REF!="","-",SUBSTITUTE(SUBSTITUTE('Таблица за допустими инвестиции'!#REF!,";",","),"&amp;","И"))</f>
        <v>#REF!</v>
      </c>
      <c r="C13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5" s="56" t="e">
        <f>IF('Таблица за допустими инвестиции'!#REF!="","-",SUBSTITUTE(SUBSTITUTE('Таблица за допустими инвестиции'!#REF!,";",","),"&amp;","И"))</f>
        <v>#REF!</v>
      </c>
      <c r="E135" s="56" t="e">
        <f>IF('Таблица за допустими инвестиции'!#REF!="","-",SUBSTITUTE('Таблица за допустими инвестиции'!#REF!,";",","))</f>
        <v>#REF!</v>
      </c>
      <c r="F13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5" s="56" t="e">
        <f>IF('Таблица за допустими инвестиции'!#REF!="","-",SUBSTITUTE('Таблица за допустими инвестиции'!#REF!,";",","))</f>
        <v>#REF!</v>
      </c>
      <c r="H135" s="56" t="e">
        <f>IF('Таблица за допустими инвестиции'!#REF!="","-",SUBSTITUTE('Таблица за допустими инвестиции'!#REF!,";",","))</f>
        <v>#REF!</v>
      </c>
      <c r="I135" s="56" t="e">
        <f>IF('Таблица за допустими инвестиции'!#REF!="","-",SUBSTITUTE('Таблица за допустими инвестиции'!#REF!,";",","))</f>
        <v>#REF!</v>
      </c>
      <c r="J135" s="56" t="e">
        <f>IF('Таблица за допустими инвестиции'!#REF!="","-",'Таблица за допустими инвестиции'!#REF!)</f>
        <v>#REF!</v>
      </c>
      <c r="K135" s="56" t="e">
        <f>IF('Таблица за допустими инвестиции'!#REF!="","-",'Таблица за допустими инвестиции'!#REF!)</f>
        <v>#REF!</v>
      </c>
      <c r="L13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6" spans="1:12" x14ac:dyDescent="0.25">
      <c r="A136" t="s">
        <v>580</v>
      </c>
      <c r="B136" s="56" t="e">
        <f>IF('Таблица за допустими инвестиции'!#REF!="","-",SUBSTITUTE(SUBSTITUTE('Таблица за допустими инвестиции'!#REF!,";",","),"&amp;","И"))</f>
        <v>#REF!</v>
      </c>
      <c r="C13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6" s="56" t="e">
        <f>IF('Таблица за допустими инвестиции'!#REF!="","-",SUBSTITUTE(SUBSTITUTE('Таблица за допустими инвестиции'!#REF!,";",","),"&amp;","И"))</f>
        <v>#REF!</v>
      </c>
      <c r="E136" s="56" t="e">
        <f>IF('Таблица за допустими инвестиции'!#REF!="","-",SUBSTITUTE('Таблица за допустими инвестиции'!#REF!,";",","))</f>
        <v>#REF!</v>
      </c>
      <c r="F13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6" s="56" t="e">
        <f>IF('Таблица за допустими инвестиции'!#REF!="","-",SUBSTITUTE('Таблица за допустими инвестиции'!#REF!,";",","))</f>
        <v>#REF!</v>
      </c>
      <c r="H136" s="56" t="e">
        <f>IF('Таблица за допустими инвестиции'!#REF!="","-",SUBSTITUTE('Таблица за допустими инвестиции'!#REF!,";",","))</f>
        <v>#REF!</v>
      </c>
      <c r="I136" s="56" t="e">
        <f>IF('Таблица за допустими инвестиции'!#REF!="","-",SUBSTITUTE('Таблица за допустими инвестиции'!#REF!,";",","))</f>
        <v>#REF!</v>
      </c>
      <c r="J136" s="56" t="e">
        <f>IF('Таблица за допустими инвестиции'!#REF!="","-",'Таблица за допустими инвестиции'!#REF!)</f>
        <v>#REF!</v>
      </c>
      <c r="K136" s="56" t="e">
        <f>IF('Таблица за допустими инвестиции'!#REF!="","-",'Таблица за допустими инвестиции'!#REF!)</f>
        <v>#REF!</v>
      </c>
      <c r="L13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7" spans="1:12" x14ac:dyDescent="0.25">
      <c r="A137" t="s">
        <v>580</v>
      </c>
      <c r="B137" s="56" t="e">
        <f>IF('Таблица за допустими инвестиции'!#REF!="","-",SUBSTITUTE(SUBSTITUTE('Таблица за допустими инвестиции'!#REF!,";",","),"&amp;","И"))</f>
        <v>#REF!</v>
      </c>
      <c r="C13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7" s="56" t="e">
        <f>IF('Таблица за допустими инвестиции'!#REF!="","-",SUBSTITUTE(SUBSTITUTE('Таблица за допустими инвестиции'!#REF!,";",","),"&amp;","И"))</f>
        <v>#REF!</v>
      </c>
      <c r="E137" s="56" t="e">
        <f>IF('Таблица за допустими инвестиции'!#REF!="","-",SUBSTITUTE('Таблица за допустими инвестиции'!#REF!,";",","))</f>
        <v>#REF!</v>
      </c>
      <c r="F13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7" s="56" t="e">
        <f>IF('Таблица за допустими инвестиции'!#REF!="","-",SUBSTITUTE('Таблица за допустими инвестиции'!#REF!,";",","))</f>
        <v>#REF!</v>
      </c>
      <c r="H137" s="56" t="e">
        <f>IF('Таблица за допустими инвестиции'!#REF!="","-",SUBSTITUTE('Таблица за допустими инвестиции'!#REF!,";",","))</f>
        <v>#REF!</v>
      </c>
      <c r="I137" s="56" t="e">
        <f>IF('Таблица за допустими инвестиции'!#REF!="","-",SUBSTITUTE('Таблица за допустими инвестиции'!#REF!,";",","))</f>
        <v>#REF!</v>
      </c>
      <c r="J137" s="56" t="e">
        <f>IF('Таблица за допустими инвестиции'!#REF!="","-",'Таблица за допустими инвестиции'!#REF!)</f>
        <v>#REF!</v>
      </c>
      <c r="K137" s="56" t="e">
        <f>IF('Таблица за допустими инвестиции'!#REF!="","-",'Таблица за допустими инвестиции'!#REF!)</f>
        <v>#REF!</v>
      </c>
      <c r="L13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8" spans="1:12" x14ac:dyDescent="0.25">
      <c r="A138" t="s">
        <v>580</v>
      </c>
      <c r="B138" s="56" t="e">
        <f>IF('Таблица за допустими инвестиции'!#REF!="","-",SUBSTITUTE(SUBSTITUTE('Таблица за допустими инвестиции'!#REF!,";",","),"&amp;","И"))</f>
        <v>#REF!</v>
      </c>
      <c r="C13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8" s="56" t="e">
        <f>IF('Таблица за допустими инвестиции'!#REF!="","-",SUBSTITUTE(SUBSTITUTE('Таблица за допустими инвестиции'!#REF!,";",","),"&amp;","И"))</f>
        <v>#REF!</v>
      </c>
      <c r="E138" s="56" t="e">
        <f>IF('Таблица за допустими инвестиции'!#REF!="","-",SUBSTITUTE('Таблица за допустими инвестиции'!#REF!,";",","))</f>
        <v>#REF!</v>
      </c>
      <c r="F13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8" s="56" t="e">
        <f>IF('Таблица за допустими инвестиции'!#REF!="","-",SUBSTITUTE('Таблица за допустими инвестиции'!#REF!,";",","))</f>
        <v>#REF!</v>
      </c>
      <c r="H138" s="56" t="e">
        <f>IF('Таблица за допустими инвестиции'!#REF!="","-",SUBSTITUTE('Таблица за допустими инвестиции'!#REF!,";",","))</f>
        <v>#REF!</v>
      </c>
      <c r="I138" s="56" t="e">
        <f>IF('Таблица за допустими инвестиции'!#REF!="","-",SUBSTITUTE('Таблица за допустими инвестиции'!#REF!,";",","))</f>
        <v>#REF!</v>
      </c>
      <c r="J138" s="56" t="e">
        <f>IF('Таблица за допустими инвестиции'!#REF!="","-",'Таблица за допустими инвестиции'!#REF!)</f>
        <v>#REF!</v>
      </c>
      <c r="K138" s="56" t="e">
        <f>IF('Таблица за допустими инвестиции'!#REF!="","-",'Таблица за допустими инвестиции'!#REF!)</f>
        <v>#REF!</v>
      </c>
      <c r="L13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39" spans="1:12" x14ac:dyDescent="0.25">
      <c r="A139" t="s">
        <v>580</v>
      </c>
      <c r="B139" s="56" t="e">
        <f>IF('Таблица за допустими инвестиции'!#REF!="","-",SUBSTITUTE(SUBSTITUTE('Таблица за допустими инвестиции'!#REF!,";",","),"&amp;","И"))</f>
        <v>#REF!</v>
      </c>
      <c r="C13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39" s="56" t="e">
        <f>IF('Таблица за допустими инвестиции'!#REF!="","-",SUBSTITUTE(SUBSTITUTE('Таблица за допустими инвестиции'!#REF!,";",","),"&amp;","И"))</f>
        <v>#REF!</v>
      </c>
      <c r="E139" s="56" t="e">
        <f>IF('Таблица за допустими инвестиции'!#REF!="","-",SUBSTITUTE('Таблица за допустими инвестиции'!#REF!,";",","))</f>
        <v>#REF!</v>
      </c>
      <c r="F13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39" s="56" t="e">
        <f>IF('Таблица за допустими инвестиции'!#REF!="","-",SUBSTITUTE('Таблица за допустими инвестиции'!#REF!,";",","))</f>
        <v>#REF!</v>
      </c>
      <c r="H139" s="56" t="e">
        <f>IF('Таблица за допустими инвестиции'!#REF!="","-",SUBSTITUTE('Таблица за допустими инвестиции'!#REF!,";",","))</f>
        <v>#REF!</v>
      </c>
      <c r="I139" s="56" t="e">
        <f>IF('Таблица за допустими инвестиции'!#REF!="","-",SUBSTITUTE('Таблица за допустими инвестиции'!#REF!,";",","))</f>
        <v>#REF!</v>
      </c>
      <c r="J139" s="56" t="e">
        <f>IF('Таблица за допустими инвестиции'!#REF!="","-",'Таблица за допустими инвестиции'!#REF!)</f>
        <v>#REF!</v>
      </c>
      <c r="K139" s="56" t="e">
        <f>IF('Таблица за допустими инвестиции'!#REF!="","-",'Таблица за допустими инвестиции'!#REF!)</f>
        <v>#REF!</v>
      </c>
      <c r="L13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0" spans="1:12" x14ac:dyDescent="0.25">
      <c r="A140" t="s">
        <v>580</v>
      </c>
      <c r="B140" s="56" t="e">
        <f>IF('Таблица за допустими инвестиции'!#REF!="","-",SUBSTITUTE(SUBSTITUTE('Таблица за допустими инвестиции'!#REF!,";",","),"&amp;","И"))</f>
        <v>#REF!</v>
      </c>
      <c r="C14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0" s="56" t="e">
        <f>IF('Таблица за допустими инвестиции'!#REF!="","-",SUBSTITUTE(SUBSTITUTE('Таблица за допустими инвестиции'!#REF!,";",","),"&amp;","И"))</f>
        <v>#REF!</v>
      </c>
      <c r="E140" s="56" t="e">
        <f>IF('Таблица за допустими инвестиции'!#REF!="","-",SUBSTITUTE('Таблица за допустими инвестиции'!#REF!,";",","))</f>
        <v>#REF!</v>
      </c>
      <c r="F14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0" s="56" t="e">
        <f>IF('Таблица за допустими инвестиции'!#REF!="","-",SUBSTITUTE('Таблица за допустими инвестиции'!#REF!,";",","))</f>
        <v>#REF!</v>
      </c>
      <c r="H140" s="56" t="e">
        <f>IF('Таблица за допустими инвестиции'!#REF!="","-",SUBSTITUTE('Таблица за допустими инвестиции'!#REF!,";",","))</f>
        <v>#REF!</v>
      </c>
      <c r="I140" s="56" t="e">
        <f>IF('Таблица за допустими инвестиции'!#REF!="","-",SUBSTITUTE('Таблица за допустими инвестиции'!#REF!,";",","))</f>
        <v>#REF!</v>
      </c>
      <c r="J140" s="56" t="e">
        <f>IF('Таблица за допустими инвестиции'!#REF!="","-",'Таблица за допустими инвестиции'!#REF!)</f>
        <v>#REF!</v>
      </c>
      <c r="K140" s="56" t="e">
        <f>IF('Таблица за допустими инвестиции'!#REF!="","-",'Таблица за допустими инвестиции'!#REF!)</f>
        <v>#REF!</v>
      </c>
      <c r="L14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1" spans="1:12" x14ac:dyDescent="0.25">
      <c r="A141" t="s">
        <v>580</v>
      </c>
      <c r="B141" s="56" t="e">
        <f>IF('Таблица за допустими инвестиции'!#REF!="","-",SUBSTITUTE(SUBSTITUTE('Таблица за допустими инвестиции'!#REF!,";",","),"&amp;","И"))</f>
        <v>#REF!</v>
      </c>
      <c r="C14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1" s="56" t="e">
        <f>IF('Таблица за допустими инвестиции'!#REF!="","-",SUBSTITUTE(SUBSTITUTE('Таблица за допустими инвестиции'!#REF!,";",","),"&amp;","И"))</f>
        <v>#REF!</v>
      </c>
      <c r="E141" s="56" t="e">
        <f>IF('Таблица за допустими инвестиции'!#REF!="","-",SUBSTITUTE('Таблица за допустими инвестиции'!#REF!,";",","))</f>
        <v>#REF!</v>
      </c>
      <c r="F14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1" s="56" t="e">
        <f>IF('Таблица за допустими инвестиции'!#REF!="","-",SUBSTITUTE('Таблица за допустими инвестиции'!#REF!,";",","))</f>
        <v>#REF!</v>
      </c>
      <c r="H141" s="56" t="e">
        <f>IF('Таблица за допустими инвестиции'!#REF!="","-",SUBSTITUTE('Таблица за допустими инвестиции'!#REF!,";",","))</f>
        <v>#REF!</v>
      </c>
      <c r="I141" s="56" t="e">
        <f>IF('Таблица за допустими инвестиции'!#REF!="","-",SUBSTITUTE('Таблица за допустими инвестиции'!#REF!,";",","))</f>
        <v>#REF!</v>
      </c>
      <c r="J141" s="56" t="e">
        <f>IF('Таблица за допустими инвестиции'!#REF!="","-",'Таблица за допустими инвестиции'!#REF!)</f>
        <v>#REF!</v>
      </c>
      <c r="K141" s="56" t="e">
        <f>IF('Таблица за допустими инвестиции'!#REF!="","-",'Таблица за допустими инвестиции'!#REF!)</f>
        <v>#REF!</v>
      </c>
      <c r="L14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2" spans="1:12" x14ac:dyDescent="0.25">
      <c r="A142" t="s">
        <v>580</v>
      </c>
      <c r="B142" s="56" t="e">
        <f>IF('Таблица за допустими инвестиции'!#REF!="","-",SUBSTITUTE(SUBSTITUTE('Таблица за допустими инвестиции'!#REF!,";",","),"&amp;","И"))</f>
        <v>#REF!</v>
      </c>
      <c r="C142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2" s="56" t="e">
        <f>IF('Таблица за допустими инвестиции'!#REF!="","-",SUBSTITUTE(SUBSTITUTE('Таблица за допустими инвестиции'!#REF!,";",","),"&amp;","И"))</f>
        <v>#REF!</v>
      </c>
      <c r="E142" s="56" t="e">
        <f>IF('Таблица за допустими инвестиции'!#REF!="","-",SUBSTITUTE('Таблица за допустими инвестиции'!#REF!,";",","))</f>
        <v>#REF!</v>
      </c>
      <c r="F142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2" s="56" t="e">
        <f>IF('Таблица за допустими инвестиции'!#REF!="","-",SUBSTITUTE('Таблица за допустими инвестиции'!#REF!,";",","))</f>
        <v>#REF!</v>
      </c>
      <c r="H142" s="56" t="e">
        <f>IF('Таблица за допустими инвестиции'!#REF!="","-",SUBSTITUTE('Таблица за допустими инвестиции'!#REF!,";",","))</f>
        <v>#REF!</v>
      </c>
      <c r="I142" s="56" t="e">
        <f>IF('Таблица за допустими инвестиции'!#REF!="","-",SUBSTITUTE('Таблица за допустими инвестиции'!#REF!,";",","))</f>
        <v>#REF!</v>
      </c>
      <c r="J142" s="56" t="e">
        <f>IF('Таблица за допустими инвестиции'!#REF!="","-",'Таблица за допустими инвестиции'!#REF!)</f>
        <v>#REF!</v>
      </c>
      <c r="K142" s="56" t="e">
        <f>IF('Таблица за допустими инвестиции'!#REF!="","-",'Таблица за допустими инвестиции'!#REF!)</f>
        <v>#REF!</v>
      </c>
      <c r="L142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3" spans="1:12" x14ac:dyDescent="0.25">
      <c r="A143" t="s">
        <v>580</v>
      </c>
      <c r="B143" s="56" t="e">
        <f>IF('Таблица за допустими инвестиции'!#REF!="","-",SUBSTITUTE(SUBSTITUTE('Таблица за допустими инвестиции'!#REF!,";",","),"&amp;","И"))</f>
        <v>#REF!</v>
      </c>
      <c r="C143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3" s="56" t="e">
        <f>IF('Таблица за допустими инвестиции'!#REF!="","-",SUBSTITUTE(SUBSTITUTE('Таблица за допустими инвестиции'!#REF!,";",","),"&amp;","И"))</f>
        <v>#REF!</v>
      </c>
      <c r="E143" s="56" t="e">
        <f>IF('Таблица за допустими инвестиции'!#REF!="","-",SUBSTITUTE('Таблица за допустими инвестиции'!#REF!,";",","))</f>
        <v>#REF!</v>
      </c>
      <c r="F143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3" s="56" t="e">
        <f>IF('Таблица за допустими инвестиции'!#REF!="","-",SUBSTITUTE('Таблица за допустими инвестиции'!#REF!,";",","))</f>
        <v>#REF!</v>
      </c>
      <c r="H143" s="56" t="e">
        <f>IF('Таблица за допустими инвестиции'!#REF!="","-",SUBSTITUTE('Таблица за допустими инвестиции'!#REF!,";",","))</f>
        <v>#REF!</v>
      </c>
      <c r="I143" s="56" t="e">
        <f>IF('Таблица за допустими инвестиции'!#REF!="","-",SUBSTITUTE('Таблица за допустими инвестиции'!#REF!,";",","))</f>
        <v>#REF!</v>
      </c>
      <c r="J143" s="56" t="e">
        <f>IF('Таблица за допустими инвестиции'!#REF!="","-",'Таблица за допустими инвестиции'!#REF!)</f>
        <v>#REF!</v>
      </c>
      <c r="K143" s="56" t="e">
        <f>IF('Таблица за допустими инвестиции'!#REF!="","-",'Таблица за допустими инвестиции'!#REF!)</f>
        <v>#REF!</v>
      </c>
      <c r="L143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4" spans="1:12" x14ac:dyDescent="0.25">
      <c r="A144" t="s">
        <v>580</v>
      </c>
      <c r="B144" s="56" t="e">
        <f>IF('Таблица за допустими инвестиции'!#REF!="","-",SUBSTITUTE(SUBSTITUTE('Таблица за допустими инвестиции'!#REF!,";",","),"&amp;","И"))</f>
        <v>#REF!</v>
      </c>
      <c r="C144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4" s="56" t="e">
        <f>IF('Таблица за допустими инвестиции'!#REF!="","-",SUBSTITUTE(SUBSTITUTE('Таблица за допустими инвестиции'!#REF!,";",","),"&amp;","И"))</f>
        <v>#REF!</v>
      </c>
      <c r="E144" s="56" t="e">
        <f>IF('Таблица за допустими инвестиции'!#REF!="","-",SUBSTITUTE('Таблица за допустими инвестиции'!#REF!,";",","))</f>
        <v>#REF!</v>
      </c>
      <c r="F144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4" s="56" t="e">
        <f>IF('Таблица за допустими инвестиции'!#REF!="","-",SUBSTITUTE('Таблица за допустими инвестиции'!#REF!,";",","))</f>
        <v>#REF!</v>
      </c>
      <c r="H144" s="56" t="e">
        <f>IF('Таблица за допустими инвестиции'!#REF!="","-",SUBSTITUTE('Таблица за допустими инвестиции'!#REF!,";",","))</f>
        <v>#REF!</v>
      </c>
      <c r="I144" s="56" t="e">
        <f>IF('Таблица за допустими инвестиции'!#REF!="","-",SUBSTITUTE('Таблица за допустими инвестиции'!#REF!,";",","))</f>
        <v>#REF!</v>
      </c>
      <c r="J144" s="56" t="e">
        <f>IF('Таблица за допустими инвестиции'!#REF!="","-",'Таблица за допустими инвестиции'!#REF!)</f>
        <v>#REF!</v>
      </c>
      <c r="K144" s="56" t="e">
        <f>IF('Таблица за допустими инвестиции'!#REF!="","-",'Таблица за допустими инвестиции'!#REF!)</f>
        <v>#REF!</v>
      </c>
      <c r="L144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5" spans="1:12" x14ac:dyDescent="0.25">
      <c r="A145" t="s">
        <v>580</v>
      </c>
      <c r="B145" s="56" t="e">
        <f>IF('Таблица за допустими инвестиции'!#REF!="","-",SUBSTITUTE(SUBSTITUTE('Таблица за допустими инвестиции'!#REF!,";",","),"&amp;","И"))</f>
        <v>#REF!</v>
      </c>
      <c r="C145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5" s="56" t="e">
        <f>IF('Таблица за допустими инвестиции'!#REF!="","-",SUBSTITUTE(SUBSTITUTE('Таблица за допустими инвестиции'!#REF!,";",","),"&amp;","И"))</f>
        <v>#REF!</v>
      </c>
      <c r="E145" s="56" t="e">
        <f>IF('Таблица за допустими инвестиции'!#REF!="","-",SUBSTITUTE('Таблица за допустими инвестиции'!#REF!,";",","))</f>
        <v>#REF!</v>
      </c>
      <c r="F145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5" s="56" t="e">
        <f>IF('Таблица за допустими инвестиции'!#REF!="","-",SUBSTITUTE('Таблица за допустими инвестиции'!#REF!,";",","))</f>
        <v>#REF!</v>
      </c>
      <c r="H145" s="56" t="e">
        <f>IF('Таблица за допустими инвестиции'!#REF!="","-",SUBSTITUTE('Таблица за допустими инвестиции'!#REF!,";",","))</f>
        <v>#REF!</v>
      </c>
      <c r="I145" s="56" t="e">
        <f>IF('Таблица за допустими инвестиции'!#REF!="","-",SUBSTITUTE('Таблица за допустими инвестиции'!#REF!,";",","))</f>
        <v>#REF!</v>
      </c>
      <c r="J145" s="56" t="e">
        <f>IF('Таблица за допустими инвестиции'!#REF!="","-",'Таблица за допустими инвестиции'!#REF!)</f>
        <v>#REF!</v>
      </c>
      <c r="K145" s="56" t="e">
        <f>IF('Таблица за допустими инвестиции'!#REF!="","-",'Таблица за допустими инвестиции'!#REF!)</f>
        <v>#REF!</v>
      </c>
      <c r="L145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6" spans="1:12" x14ac:dyDescent="0.25">
      <c r="A146" t="s">
        <v>580</v>
      </c>
      <c r="B146" s="56" t="e">
        <f>IF('Таблица за допустими инвестиции'!#REF!="","-",SUBSTITUTE(SUBSTITUTE('Таблица за допустими инвестиции'!#REF!,";",","),"&amp;","И"))</f>
        <v>#REF!</v>
      </c>
      <c r="C146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6" s="56" t="e">
        <f>IF('Таблица за допустими инвестиции'!#REF!="","-",SUBSTITUTE(SUBSTITUTE('Таблица за допустими инвестиции'!#REF!,";",","),"&amp;","И"))</f>
        <v>#REF!</v>
      </c>
      <c r="E146" s="56" t="e">
        <f>IF('Таблица за допустими инвестиции'!#REF!="","-",SUBSTITUTE('Таблица за допустими инвестиции'!#REF!,";",","))</f>
        <v>#REF!</v>
      </c>
      <c r="F146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6" s="56" t="e">
        <f>IF('Таблица за допустими инвестиции'!#REF!="","-",SUBSTITUTE('Таблица за допустими инвестиции'!#REF!,";",","))</f>
        <v>#REF!</v>
      </c>
      <c r="H146" s="56" t="e">
        <f>IF('Таблица за допустими инвестиции'!#REF!="","-",SUBSTITUTE('Таблица за допустими инвестиции'!#REF!,";",","))</f>
        <v>#REF!</v>
      </c>
      <c r="I146" s="56" t="e">
        <f>IF('Таблица за допустими инвестиции'!#REF!="","-",SUBSTITUTE('Таблица за допустими инвестиции'!#REF!,";",","))</f>
        <v>#REF!</v>
      </c>
      <c r="J146" s="56" t="e">
        <f>IF('Таблица за допустими инвестиции'!#REF!="","-",'Таблица за допустими инвестиции'!#REF!)</f>
        <v>#REF!</v>
      </c>
      <c r="K146" s="56" t="e">
        <f>IF('Таблица за допустими инвестиции'!#REF!="","-",'Таблица за допустими инвестиции'!#REF!)</f>
        <v>#REF!</v>
      </c>
      <c r="L146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7" spans="1:12" x14ac:dyDescent="0.25">
      <c r="A147" t="s">
        <v>580</v>
      </c>
      <c r="B147" s="56" t="e">
        <f>IF('Таблица за допустими инвестиции'!#REF!="","-",SUBSTITUTE(SUBSTITUTE('Таблица за допустими инвестиции'!#REF!,";",","),"&amp;","И"))</f>
        <v>#REF!</v>
      </c>
      <c r="C147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7" s="56" t="e">
        <f>IF('Таблица за допустими инвестиции'!#REF!="","-",SUBSTITUTE(SUBSTITUTE('Таблица за допустими инвестиции'!#REF!,";",","),"&amp;","И"))</f>
        <v>#REF!</v>
      </c>
      <c r="E147" s="56" t="e">
        <f>IF('Таблица за допустими инвестиции'!#REF!="","-",SUBSTITUTE('Таблица за допустими инвестиции'!#REF!,";",","))</f>
        <v>#REF!</v>
      </c>
      <c r="F147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7" s="56" t="e">
        <f>IF('Таблица за допустими инвестиции'!#REF!="","-",SUBSTITUTE('Таблица за допустими инвестиции'!#REF!,";",","))</f>
        <v>#REF!</v>
      </c>
      <c r="H147" s="56" t="e">
        <f>IF('Таблица за допустими инвестиции'!#REF!="","-",SUBSTITUTE('Таблица за допустими инвестиции'!#REF!,";",","))</f>
        <v>#REF!</v>
      </c>
      <c r="I147" s="56" t="e">
        <f>IF('Таблица за допустими инвестиции'!#REF!="","-",SUBSTITUTE('Таблица за допустими инвестиции'!#REF!,";",","))</f>
        <v>#REF!</v>
      </c>
      <c r="J147" s="56" t="e">
        <f>IF('Таблица за допустими инвестиции'!#REF!="","-",'Таблица за допустими инвестиции'!#REF!)</f>
        <v>#REF!</v>
      </c>
      <c r="K147" s="56" t="e">
        <f>IF('Таблица за допустими инвестиции'!#REF!="","-",'Таблица за допустими инвестиции'!#REF!)</f>
        <v>#REF!</v>
      </c>
      <c r="L147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8" spans="1:12" x14ac:dyDescent="0.25">
      <c r="A148" t="s">
        <v>580</v>
      </c>
      <c r="B148" s="56" t="e">
        <f>IF('Таблица за допустими инвестиции'!#REF!="","-",SUBSTITUTE(SUBSTITUTE('Таблица за допустими инвестиции'!#REF!,";",","),"&amp;","И"))</f>
        <v>#REF!</v>
      </c>
      <c r="C148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8" s="56" t="e">
        <f>IF('Таблица за допустими инвестиции'!#REF!="","-",SUBSTITUTE(SUBSTITUTE('Таблица за допустими инвестиции'!#REF!,";",","),"&amp;","И"))</f>
        <v>#REF!</v>
      </c>
      <c r="E148" s="56" t="e">
        <f>IF('Таблица за допустими инвестиции'!#REF!="","-",SUBSTITUTE('Таблица за допустими инвестиции'!#REF!,";",","))</f>
        <v>#REF!</v>
      </c>
      <c r="F148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8" s="56" t="e">
        <f>IF('Таблица за допустими инвестиции'!#REF!="","-",SUBSTITUTE('Таблица за допустими инвестиции'!#REF!,";",","))</f>
        <v>#REF!</v>
      </c>
      <c r="H148" s="56" t="e">
        <f>IF('Таблица за допустими инвестиции'!#REF!="","-",SUBSTITUTE('Таблица за допустими инвестиции'!#REF!,";",","))</f>
        <v>#REF!</v>
      </c>
      <c r="I148" s="56" t="e">
        <f>IF('Таблица за допустими инвестиции'!#REF!="","-",SUBSTITUTE('Таблица за допустими инвестиции'!#REF!,";",","))</f>
        <v>#REF!</v>
      </c>
      <c r="J148" s="56" t="e">
        <f>IF('Таблица за допустими инвестиции'!#REF!="","-",'Таблица за допустими инвестиции'!#REF!)</f>
        <v>#REF!</v>
      </c>
      <c r="K148" s="56" t="e">
        <f>IF('Таблица за допустими инвестиции'!#REF!="","-",'Таблица за допустими инвестиции'!#REF!)</f>
        <v>#REF!</v>
      </c>
      <c r="L148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49" spans="1:12" x14ac:dyDescent="0.25">
      <c r="A149" t="s">
        <v>580</v>
      </c>
      <c r="B149" s="56" t="e">
        <f>IF('Таблица за допустими инвестиции'!#REF!="","-",SUBSTITUTE(SUBSTITUTE('Таблица за допустими инвестиции'!#REF!,";",","),"&amp;","И"))</f>
        <v>#REF!</v>
      </c>
      <c r="C149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49" s="56" t="e">
        <f>IF('Таблица за допустими инвестиции'!#REF!="","-",SUBSTITUTE(SUBSTITUTE('Таблица за допустими инвестиции'!#REF!,";",","),"&amp;","И"))</f>
        <v>#REF!</v>
      </c>
      <c r="E149" s="56" t="e">
        <f>IF('Таблица за допустими инвестиции'!#REF!="","-",SUBSTITUTE('Таблица за допустими инвестиции'!#REF!,";",","))</f>
        <v>#REF!</v>
      </c>
      <c r="F149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49" s="56" t="e">
        <f>IF('Таблица за допустими инвестиции'!#REF!="","-",SUBSTITUTE('Таблица за допустими инвестиции'!#REF!,";",","))</f>
        <v>#REF!</v>
      </c>
      <c r="H149" s="56" t="e">
        <f>IF('Таблица за допустими инвестиции'!#REF!="","-",SUBSTITUTE('Таблица за допустими инвестиции'!#REF!,";",","))</f>
        <v>#REF!</v>
      </c>
      <c r="I149" s="56" t="e">
        <f>IF('Таблица за допустими инвестиции'!#REF!="","-",SUBSTITUTE('Таблица за допустими инвестиции'!#REF!,";",","))</f>
        <v>#REF!</v>
      </c>
      <c r="J149" s="56" t="e">
        <f>IF('Таблица за допустими инвестиции'!#REF!="","-",'Таблица за допустими инвестиции'!#REF!)</f>
        <v>#REF!</v>
      </c>
      <c r="K149" s="56" t="e">
        <f>IF('Таблица за допустими инвестиции'!#REF!="","-",'Таблица за допустими инвестиции'!#REF!)</f>
        <v>#REF!</v>
      </c>
      <c r="L149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50" spans="1:12" x14ac:dyDescent="0.25">
      <c r="A150" t="s">
        <v>580</v>
      </c>
      <c r="B150" s="56" t="e">
        <f>IF('Таблица за допустими инвестиции'!#REF!="","-",SUBSTITUTE(SUBSTITUTE('Таблица за допустими инвестиции'!#REF!,";",","),"&amp;","И"))</f>
        <v>#REF!</v>
      </c>
      <c r="C150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50" s="56" t="e">
        <f>IF('Таблица за допустими инвестиции'!#REF!="","-",SUBSTITUTE(SUBSTITUTE('Таблица за допустими инвестиции'!#REF!,";",","),"&amp;","И"))</f>
        <v>#REF!</v>
      </c>
      <c r="E150" s="56" t="e">
        <f>IF('Таблица за допустими инвестиции'!#REF!="","-",SUBSTITUTE('Таблица за допустими инвестиции'!#REF!,";",","))</f>
        <v>#REF!</v>
      </c>
      <c r="F150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50" s="56" t="e">
        <f>IF('Таблица за допустими инвестиции'!#REF!="","-",SUBSTITUTE('Таблица за допустими инвестиции'!#REF!,";",","))</f>
        <v>#REF!</v>
      </c>
      <c r="H150" s="56" t="e">
        <f>IF('Таблица за допустими инвестиции'!#REF!="","-",SUBSTITUTE('Таблица за допустими инвестиции'!#REF!,";",","))</f>
        <v>#REF!</v>
      </c>
      <c r="I150" s="56" t="e">
        <f>IF('Таблица за допустими инвестиции'!#REF!="","-",SUBSTITUTE('Таблица за допустими инвестиции'!#REF!,";",","))</f>
        <v>#REF!</v>
      </c>
      <c r="J150" s="56" t="e">
        <f>IF('Таблица за допустими инвестиции'!#REF!="","-",'Таблица за допустими инвестиции'!#REF!)</f>
        <v>#REF!</v>
      </c>
      <c r="K150" s="56" t="e">
        <f>IF('Таблица за допустими инвестиции'!#REF!="","-",'Таблица за допустими инвестиции'!#REF!)</f>
        <v>#REF!</v>
      </c>
      <c r="L150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51" spans="1:12" x14ac:dyDescent="0.25">
      <c r="A151" t="s">
        <v>580</v>
      </c>
      <c r="B151" s="56" t="e">
        <f>IF('Таблица за допустими инвестиции'!#REF!="","-",SUBSTITUTE(SUBSTITUTE('Таблица за допустими инвестиции'!#REF!,";",","),"&amp;","И"))</f>
        <v>#REF!</v>
      </c>
      <c r="C151" s="56" t="e">
        <f>IF('Таблица за допустими инвестиции'!#REF!="","-",VLOOKUP('Таблица за допустими инвестиции'!#REF!,'Таблица за допустими инвестиции'!$B$109:$C$119,2,FALSE))</f>
        <v>#REF!</v>
      </c>
      <c r="D151" s="56" t="e">
        <f>IF('Таблица за допустими инвестиции'!#REF!="","-",SUBSTITUTE(SUBSTITUTE('Таблица за допустими инвестиции'!#REF!,";",","),"&amp;","И"))</f>
        <v>#REF!</v>
      </c>
      <c r="E151" s="56" t="e">
        <f>IF('Таблица за допустими инвестиции'!#REF!="","-",SUBSTITUTE('Таблица за допустими инвестиции'!#REF!,";",","))</f>
        <v>#REF!</v>
      </c>
      <c r="F151" s="56" t="e">
        <f>IF('Таблица за допустими инвестиции'!#REF!="","-",VLOOKUP('Таблица за допустими инвестиции'!#REF!,'Таблица за допустими инвестиции'!$B$124:$C$131,2,FALSE))</f>
        <v>#REF!</v>
      </c>
      <c r="G151" s="56" t="e">
        <f>IF('Таблица за допустими инвестиции'!#REF!="","-",SUBSTITUTE('Таблица за допустими инвестиции'!#REF!,";",","))</f>
        <v>#REF!</v>
      </c>
      <c r="H151" s="56" t="e">
        <f>IF('Таблица за допустими инвестиции'!#REF!="","-",SUBSTITUTE('Таблица за допустими инвестиции'!#REF!,";",","))</f>
        <v>#REF!</v>
      </c>
      <c r="I151" s="56" t="e">
        <f>IF('Таблица за допустими инвестиции'!#REF!="","-",SUBSTITUTE('Таблица за допустими инвестиции'!#REF!,";",","))</f>
        <v>#REF!</v>
      </c>
      <c r="J151" s="56" t="e">
        <f>IF('Таблица за допустими инвестиции'!#REF!="","-",'Таблица за допустими инвестиции'!#REF!)</f>
        <v>#REF!</v>
      </c>
      <c r="K151" s="56" t="e">
        <f>IF('Таблица за допустими инвестиции'!#REF!="","-",'Таблица за допустими инвестиции'!#REF!)</f>
        <v>#REF!</v>
      </c>
      <c r="L151" s="56" t="e">
        <f>IF('Таблица за допустими инвестиции'!#REF!="","-",IF(T('Таблица за допустими инвестиции'!#REF!)="",'Таблица за допустими инвестиции'!#REF!,VLOOKUP('Таблица за допустими инвестиции'!#REF!,масиви!$A$57:$C$193,3,FALSE)))</f>
        <v>#REF!</v>
      </c>
    </row>
    <row r="152" spans="1:12" x14ac:dyDescent="0.25">
      <c r="A152" t="s">
        <v>60</v>
      </c>
      <c r="B152" s="56" t="str">
        <f>IF('Таблица за допустими инвестиции'!B50="","-",SUBSTITUTE(SUBSTITUTE('Таблица за допустими инвестиции'!B50,";",","),"&amp;","И"))</f>
        <v>Подобект 1. ..................</v>
      </c>
      <c r="C152" s="56" t="str">
        <f>IF('Таблица за допустими инвестиции'!C50="","-",VLOOKUP('Таблица за допустими инвестиции'!$C50,масиви!$B$31:$H$52,7,FALSE))</f>
        <v>-</v>
      </c>
      <c r="D152" s="56" t="str">
        <f>IF('Таблица за допустими инвестиции'!D50="","-","rzp")</f>
        <v>rzp</v>
      </c>
      <c r="E152" s="56" t="str">
        <f>IF('Таблица за допустими инвестиции'!E50="","-",SUBSTITUTE('Таблица за допустими инвестиции'!E50,";",","))</f>
        <v>-</v>
      </c>
      <c r="F152" s="56" t="str">
        <f>IF('Таблица за допустими инвестиции'!F50="","-",VLOOKUP('Таблица за допустими инвестиции'!$F50,масиви!$B$18:$C$25,2,FALSE))</f>
        <v>m2</v>
      </c>
      <c r="G152" s="56" t="str">
        <f>IF('Таблица за допустими инвестиции'!G50="","-",SUBSTITUTE('Таблица за допустими инвестиции'!G50,";",","))</f>
        <v>-</v>
      </c>
      <c r="H152" s="56" t="str">
        <f>IF('Таблица за допустими инвестиции'!H50="","-",SUBSTITUTE('Таблица за допустими инвестиции'!H50,";",","))</f>
        <v>-</v>
      </c>
      <c r="I152" s="56" t="str">
        <f>IF('Таблица за допустими инвестиции'!I50="","-",SUBSTITUTE('Таблица за допустими инвестиции'!I50,";",","))</f>
        <v>-</v>
      </c>
      <c r="J152" s="56" t="str">
        <f>IF('Таблица за допустими инвестиции'!J50="","-",'Таблица за допустими инвестиции'!J50)</f>
        <v>-</v>
      </c>
      <c r="K152" s="56" t="str">
        <f>IF('Таблица за допустими инвестиции'!K50="","-",'Таблица за допустими инвестиции'!K50)</f>
        <v>-</v>
      </c>
      <c r="L152" s="56" t="str">
        <f>IF('Таблица за допустими инвестиции'!L50="","-",VLOOKUP('Таблица за допустими инвестиции'!L50,масиви!$A$57:$C$193,3,FALSE))</f>
        <v>-</v>
      </c>
    </row>
    <row r="153" spans="1:12" x14ac:dyDescent="0.25">
      <c r="A153" t="s">
        <v>60</v>
      </c>
      <c r="B153" s="56" t="str">
        <f>IF('Таблица за допустими инвестиции'!B51="","-",SUBSTITUTE(SUBSTITUTE('Таблица за допустими инвестиции'!B51,";",","),"&amp;","И"))</f>
        <v>Подобект 2. ..................</v>
      </c>
      <c r="C153" s="56" t="str">
        <f>IF('Таблица за допустими инвестиции'!C51="","-",VLOOKUP('Таблица за допустими инвестиции'!$C51,масиви!$B$31:$H$52,7,FALSE))</f>
        <v>-</v>
      </c>
      <c r="D153" s="56" t="str">
        <f>IF('Таблица за допустими инвестиции'!D51="","-","rzp")</f>
        <v>rzp</v>
      </c>
      <c r="E153" s="56" t="str">
        <f>IF('Таблица за допустими инвестиции'!E51="","-",SUBSTITUTE('Таблица за допустими инвестиции'!E51,";",","))</f>
        <v>-</v>
      </c>
      <c r="F153" s="56" t="str">
        <f>IF('Таблица за допустими инвестиции'!F51="","-",VLOOKUP('Таблица за допустими инвестиции'!$F51,масиви!$B$18:$C$25,2,FALSE))</f>
        <v>m2</v>
      </c>
      <c r="G153" s="56" t="str">
        <f>IF('Таблица за допустими инвестиции'!G51="","-",SUBSTITUTE('Таблица за допустими инвестиции'!G51,";",","))</f>
        <v>-</v>
      </c>
      <c r="H153" s="56" t="str">
        <f>IF('Таблица за допустими инвестиции'!H51="","-",SUBSTITUTE('Таблица за допустими инвестиции'!H51,";",","))</f>
        <v>-</v>
      </c>
      <c r="I153" s="56" t="str">
        <f>IF('Таблица за допустими инвестиции'!I51="","-",SUBSTITUTE('Таблица за допустими инвестиции'!I51,";",","))</f>
        <v>-</v>
      </c>
      <c r="J153" s="56" t="str">
        <f>IF('Таблица за допустими инвестиции'!J51="","-",'Таблица за допустими инвестиции'!J51)</f>
        <v>-</v>
      </c>
      <c r="K153" s="56" t="str">
        <f>IF('Таблица за допустими инвестиции'!K51="","-",'Таблица за допустими инвестиции'!K51)</f>
        <v>-</v>
      </c>
      <c r="L153" s="56" t="str">
        <f>IF('Таблица за допустими инвестиции'!L51="","-",VLOOKUP('Таблица за допустими инвестиции'!L51,масиви!$A$57:$C$193,3,FALSE))</f>
        <v>-</v>
      </c>
    </row>
    <row r="154" spans="1:12" x14ac:dyDescent="0.25">
      <c r="A154" t="s">
        <v>60</v>
      </c>
      <c r="B154" s="56" t="str">
        <f>IF('Таблица за допустими инвестиции'!B52="","-",SUBSTITUTE(SUBSTITUTE('Таблица за допустими инвестиции'!B52,";",","),"&amp;","И"))</f>
        <v>Подобект 3. ..................</v>
      </c>
      <c r="C154" s="56" t="str">
        <f>IF('Таблица за допустими инвестиции'!C52="","-",VLOOKUP('Таблица за допустими инвестиции'!$C52,масиви!$B$31:$H$52,7,FALSE))</f>
        <v>-</v>
      </c>
      <c r="D154" s="56" t="str">
        <f>IF('Таблица за допустими инвестиции'!D52="","-","rzp")</f>
        <v>rzp</v>
      </c>
      <c r="E154" s="56" t="str">
        <f>IF('Таблица за допустими инвестиции'!E52="","-",SUBSTITUTE('Таблица за допустими инвестиции'!E52,";",","))</f>
        <v>-</v>
      </c>
      <c r="F154" s="56" t="str">
        <f>IF('Таблица за допустими инвестиции'!F52="","-",VLOOKUP('Таблица за допустими инвестиции'!$F52,масиви!$B$18:$C$25,2,FALSE))</f>
        <v>m2</v>
      </c>
      <c r="G154" s="56" t="str">
        <f>IF('Таблица за допустими инвестиции'!G52="","-",SUBSTITUTE('Таблица за допустими инвестиции'!G52,";",","))</f>
        <v>-</v>
      </c>
      <c r="H154" s="56" t="str">
        <f>IF('Таблица за допустими инвестиции'!H52="","-",SUBSTITUTE('Таблица за допустими инвестиции'!H52,";",","))</f>
        <v>-</v>
      </c>
      <c r="I154" s="56" t="str">
        <f>IF('Таблица за допустими инвестиции'!I52="","-",SUBSTITUTE('Таблица за допустими инвестиции'!I52,";",","))</f>
        <v>-</v>
      </c>
      <c r="J154" s="56" t="str">
        <f>IF('Таблица за допустими инвестиции'!J52="","-",'Таблица за допустими инвестиции'!J52)</f>
        <v>-</v>
      </c>
      <c r="K154" s="56" t="str">
        <f>IF('Таблица за допустими инвестиции'!K52="","-",'Таблица за допустими инвестиции'!K52)</f>
        <v>-</v>
      </c>
      <c r="L154" s="56" t="str">
        <f>IF('Таблица за допустими инвестиции'!L52="","-",VLOOKUP('Таблица за допустими инвестиции'!L52,масиви!$A$57:$C$193,3,FALSE))</f>
        <v>-</v>
      </c>
    </row>
    <row r="155" spans="1:12" x14ac:dyDescent="0.25">
      <c r="A155" t="s">
        <v>60</v>
      </c>
      <c r="B155" s="56" t="str">
        <f>IF('Таблица за допустими инвестиции'!B53="","-",SUBSTITUTE(SUBSTITUTE('Таблица за допустими инвестиции'!B53,";",","),"&amp;","И"))</f>
        <v>Подобект 4. ..................</v>
      </c>
      <c r="C155" s="56" t="str">
        <f>IF('Таблица за допустими инвестиции'!C53="","-",VLOOKUP('Таблица за допустими инвестиции'!$C53,масиви!$B$31:$H$52,7,FALSE))</f>
        <v>-</v>
      </c>
      <c r="D155" s="56" t="str">
        <f>IF('Таблица за допустими инвестиции'!D53="","-","rzp")</f>
        <v>rzp</v>
      </c>
      <c r="E155" s="56" t="str">
        <f>IF('Таблица за допустими инвестиции'!E53="","-",SUBSTITUTE('Таблица за допустими инвестиции'!E53,";",","))</f>
        <v>-</v>
      </c>
      <c r="F155" s="56" t="str">
        <f>IF('Таблица за допустими инвестиции'!F53="","-",VLOOKUP('Таблица за допустими инвестиции'!$F53,масиви!$B$18:$C$25,2,FALSE))</f>
        <v>m2</v>
      </c>
      <c r="G155" s="56" t="str">
        <f>IF('Таблица за допустими инвестиции'!G53="","-",SUBSTITUTE('Таблица за допустими инвестиции'!G53,";",","))</f>
        <v>-</v>
      </c>
      <c r="H155" s="56" t="str">
        <f>IF('Таблица за допустими инвестиции'!H53="","-",SUBSTITUTE('Таблица за допустими инвестиции'!H53,";",","))</f>
        <v>-</v>
      </c>
      <c r="I155" s="56" t="str">
        <f>IF('Таблица за допустими инвестиции'!I53="","-",SUBSTITUTE('Таблица за допустими инвестиции'!I53,";",","))</f>
        <v>-</v>
      </c>
      <c r="J155" s="56" t="str">
        <f>IF('Таблица за допустими инвестиции'!J53="","-",'Таблица за допустими инвестиции'!J53)</f>
        <v>-</v>
      </c>
      <c r="K155" s="56" t="str">
        <f>IF('Таблица за допустими инвестиции'!K53="","-",'Таблица за допустими инвестиции'!K53)</f>
        <v>-</v>
      </c>
      <c r="L155" s="56" t="str">
        <f>IF('Таблица за допустими инвестиции'!L53="","-",VLOOKUP('Таблица за допустими инвестиции'!L53,масиви!$A$57:$C$193,3,FALSE))</f>
        <v>-</v>
      </c>
    </row>
    <row r="156" spans="1:12" x14ac:dyDescent="0.25">
      <c r="A156" t="s">
        <v>60</v>
      </c>
      <c r="B156" s="56" t="str">
        <f>IF('Таблица за допустими инвестиции'!B54="","-",SUBSTITUTE(SUBSTITUTE('Таблица за допустими инвестиции'!B54,";",","),"&amp;","И"))</f>
        <v>Подобект 5. ..................</v>
      </c>
      <c r="C156" s="56" t="str">
        <f>IF('Таблица за допустими инвестиции'!C54="","-",VLOOKUP('Таблица за допустими инвестиции'!$C54,масиви!$B$31:$H$52,7,FALSE))</f>
        <v>-</v>
      </c>
      <c r="D156" s="56" t="str">
        <f>IF('Таблица за допустими инвестиции'!D54="","-","rzp")</f>
        <v>rzp</v>
      </c>
      <c r="E156" s="56" t="str">
        <f>IF('Таблица за допустими инвестиции'!E54="","-",SUBSTITUTE('Таблица за допустими инвестиции'!E54,";",","))</f>
        <v>-</v>
      </c>
      <c r="F156" s="56" t="str">
        <f>IF('Таблица за допустими инвестиции'!F54="","-",VLOOKUP('Таблица за допустими инвестиции'!$F54,масиви!$B$18:$C$25,2,FALSE))</f>
        <v>m2</v>
      </c>
      <c r="G156" s="56" t="str">
        <f>IF('Таблица за допустими инвестиции'!G54="","-",SUBSTITUTE('Таблица за допустими инвестиции'!G54,";",","))</f>
        <v>-</v>
      </c>
      <c r="H156" s="56" t="str">
        <f>IF('Таблица за допустими инвестиции'!H54="","-",SUBSTITUTE('Таблица за допустими инвестиции'!H54,";",","))</f>
        <v>-</v>
      </c>
      <c r="I156" s="56" t="str">
        <f>IF('Таблица за допустими инвестиции'!I54="","-",SUBSTITUTE('Таблица за допустими инвестиции'!I54,";",","))</f>
        <v>-</v>
      </c>
      <c r="J156" s="56" t="str">
        <f>IF('Таблица за допустими инвестиции'!J54="","-",'Таблица за допустими инвестиции'!J54)</f>
        <v>-</v>
      </c>
      <c r="K156" s="56" t="str">
        <f>IF('Таблица за допустими инвестиции'!K54="","-",'Таблица за допустими инвестиции'!K54)</f>
        <v>-</v>
      </c>
      <c r="L156" s="56" t="str">
        <f>IF('Таблица за допустими инвестиции'!L54="","-",VLOOKUP('Таблица за допустими инвестиции'!L54,масиви!$A$57:$C$193,3,FALSE))</f>
        <v>-</v>
      </c>
    </row>
    <row r="157" spans="1:12" x14ac:dyDescent="0.25">
      <c r="A157" t="s">
        <v>60</v>
      </c>
      <c r="B157" s="56" t="str">
        <f>IF('Таблица за допустими инвестиции'!B55="","-",SUBSTITUTE(SUBSTITUTE('Таблица за допустими инвестиции'!B55,";",","),"&amp;","И"))</f>
        <v>Подобект 6. ..................</v>
      </c>
      <c r="C157" s="56" t="str">
        <f>IF('Таблица за допустими инвестиции'!C55="","-",VLOOKUP('Таблица за допустими инвестиции'!$C55,масиви!$B$31:$H$52,7,FALSE))</f>
        <v>-</v>
      </c>
      <c r="D157" s="56" t="str">
        <f>IF('Таблица за допустими инвестиции'!D55="","-","rzp")</f>
        <v>rzp</v>
      </c>
      <c r="E157" s="56" t="str">
        <f>IF('Таблица за допустими инвестиции'!E55="","-",SUBSTITUTE('Таблица за допустими инвестиции'!E55,";",","))</f>
        <v>-</v>
      </c>
      <c r="F157" s="56" t="str">
        <f>IF('Таблица за допустими инвестиции'!F55="","-",VLOOKUP('Таблица за допустими инвестиции'!$F55,масиви!$B$18:$C$25,2,FALSE))</f>
        <v>m2</v>
      </c>
      <c r="G157" s="56" t="str">
        <f>IF('Таблица за допустими инвестиции'!G55="","-",SUBSTITUTE('Таблица за допустими инвестиции'!G55,";",","))</f>
        <v>-</v>
      </c>
      <c r="H157" s="56" t="str">
        <f>IF('Таблица за допустими инвестиции'!H55="","-",SUBSTITUTE('Таблица за допустими инвестиции'!H55,";",","))</f>
        <v>-</v>
      </c>
      <c r="I157" s="56" t="str">
        <f>IF('Таблица за допустими инвестиции'!I55="","-",SUBSTITUTE('Таблица за допустими инвестиции'!I55,";",","))</f>
        <v>-</v>
      </c>
      <c r="J157" s="56" t="str">
        <f>IF('Таблица за допустими инвестиции'!J55="","-",'Таблица за допустими инвестиции'!J55)</f>
        <v>-</v>
      </c>
      <c r="K157" s="56" t="str">
        <f>IF('Таблица за допустими инвестиции'!K55="","-",'Таблица за допустими инвестиции'!K55)</f>
        <v>-</v>
      </c>
      <c r="L157" s="56" t="str">
        <f>IF('Таблица за допустими инвестиции'!L55="","-",VLOOKUP('Таблица за допустими инвестиции'!L55,масиви!$A$57:$C$193,3,FALSE))</f>
        <v>-</v>
      </c>
    </row>
    <row r="158" spans="1:12" x14ac:dyDescent="0.25">
      <c r="A158" t="s">
        <v>60</v>
      </c>
      <c r="B158" s="56" t="str">
        <f>IF('Таблица за допустими инвестиции'!B56="","-",SUBSTITUTE(SUBSTITUTE('Таблица за допустими инвестиции'!B56,";",","),"&amp;","И"))</f>
        <v>Подобект 7. ..................</v>
      </c>
      <c r="C158" s="56" t="str">
        <f>IF('Таблица за допустими инвестиции'!C56="","-",VLOOKUP('Таблица за допустими инвестиции'!$C56,масиви!$B$31:$H$52,7,FALSE))</f>
        <v>-</v>
      </c>
      <c r="D158" s="56" t="str">
        <f>IF('Таблица за допустими инвестиции'!D56="","-","rzp")</f>
        <v>rzp</v>
      </c>
      <c r="E158" s="56" t="str">
        <f>IF('Таблица за допустими инвестиции'!E56="","-",SUBSTITUTE('Таблица за допустими инвестиции'!E56,";",","))</f>
        <v>-</v>
      </c>
      <c r="F158" s="56" t="str">
        <f>IF('Таблица за допустими инвестиции'!F56="","-",VLOOKUP('Таблица за допустими инвестиции'!$F56,масиви!$B$18:$C$25,2,FALSE))</f>
        <v>m2</v>
      </c>
      <c r="G158" s="56" t="str">
        <f>IF('Таблица за допустими инвестиции'!G56="","-",SUBSTITUTE('Таблица за допустими инвестиции'!G56,";",","))</f>
        <v>-</v>
      </c>
      <c r="H158" s="56" t="str">
        <f>IF('Таблица за допустими инвестиции'!H56="","-",SUBSTITUTE('Таблица за допустими инвестиции'!H56,";",","))</f>
        <v>-</v>
      </c>
      <c r="I158" s="56" t="str">
        <f>IF('Таблица за допустими инвестиции'!I56="","-",SUBSTITUTE('Таблица за допустими инвестиции'!I56,";",","))</f>
        <v>-</v>
      </c>
      <c r="J158" s="56" t="str">
        <f>IF('Таблица за допустими инвестиции'!J56="","-",'Таблица за допустими инвестиции'!J56)</f>
        <v>-</v>
      </c>
      <c r="K158" s="56" t="str">
        <f>IF('Таблица за допустими инвестиции'!K56="","-",'Таблица за допустими инвестиции'!K56)</f>
        <v>-</v>
      </c>
      <c r="L158" s="56" t="str">
        <f>IF('Таблица за допустими инвестиции'!L56="","-",VLOOKUP('Таблица за допустими инвестиции'!L56,масиви!$A$57:$C$193,3,FALSE))</f>
        <v>-</v>
      </c>
    </row>
    <row r="159" spans="1:12" x14ac:dyDescent="0.25">
      <c r="A159" t="s">
        <v>60</v>
      </c>
      <c r="B159" s="56" t="str">
        <f>IF('Таблица за допустими инвестиции'!B57="","-",SUBSTITUTE(SUBSTITUTE('Таблица за допустими инвестиции'!B57,";",","),"&amp;","И"))</f>
        <v>Подобект 8. ..................</v>
      </c>
      <c r="C159" s="56" t="str">
        <f>IF('Таблица за допустими инвестиции'!C57="","-",VLOOKUP('Таблица за допустими инвестиции'!$C57,масиви!$B$31:$H$52,7,FALSE))</f>
        <v>-</v>
      </c>
      <c r="D159" s="56" t="str">
        <f>IF('Таблица за допустими инвестиции'!D57="","-","rzp")</f>
        <v>rzp</v>
      </c>
      <c r="E159" s="56" t="str">
        <f>IF('Таблица за допустими инвестиции'!E57="","-",SUBSTITUTE('Таблица за допустими инвестиции'!E57,";",","))</f>
        <v>-</v>
      </c>
      <c r="F159" s="56" t="str">
        <f>IF('Таблица за допустими инвестиции'!F57="","-",VLOOKUP('Таблица за допустими инвестиции'!$F57,масиви!$B$18:$C$25,2,FALSE))</f>
        <v>m2</v>
      </c>
      <c r="G159" s="56" t="str">
        <f>IF('Таблица за допустими инвестиции'!G57="","-",SUBSTITUTE('Таблица за допустими инвестиции'!G57,";",","))</f>
        <v>-</v>
      </c>
      <c r="H159" s="56" t="str">
        <f>IF('Таблица за допустими инвестиции'!H57="","-",SUBSTITUTE('Таблица за допустими инвестиции'!H57,";",","))</f>
        <v>-</v>
      </c>
      <c r="I159" s="56" t="str">
        <f>IF('Таблица за допустими инвестиции'!I57="","-",SUBSTITUTE('Таблица за допустими инвестиции'!I57,";",","))</f>
        <v>-</v>
      </c>
      <c r="J159" s="56" t="str">
        <f>IF('Таблица за допустими инвестиции'!J57="","-",'Таблица за допустими инвестиции'!J57)</f>
        <v>-</v>
      </c>
      <c r="K159" s="56" t="str">
        <f>IF('Таблица за допустими инвестиции'!K57="","-",'Таблица за допустими инвестиции'!K57)</f>
        <v>-</v>
      </c>
      <c r="L159" s="56" t="str">
        <f>IF('Таблица за допустими инвестиции'!L57="","-",VLOOKUP('Таблица за допустими инвестиции'!L57,масиви!$A$57:$C$193,3,FALSE))</f>
        <v>-</v>
      </c>
    </row>
    <row r="160" spans="1:12" x14ac:dyDescent="0.25">
      <c r="A160" t="s">
        <v>60</v>
      </c>
      <c r="B160" s="56" t="str">
        <f>IF('Таблица за допустими инвестиции'!B58="","-",SUBSTITUTE(SUBSTITUTE('Таблица за допустими инвестиции'!B58,";",","),"&amp;","И"))</f>
        <v>Подобект 9. ..................</v>
      </c>
      <c r="C160" s="56" t="str">
        <f>IF('Таблица за допустими инвестиции'!C58="","-",VLOOKUP('Таблица за допустими инвестиции'!$C58,масиви!$B$31:$H$52,7,FALSE))</f>
        <v>-</v>
      </c>
      <c r="D160" s="56" t="str">
        <f>IF('Таблица за допустими инвестиции'!D58="","-","rzp")</f>
        <v>rzp</v>
      </c>
      <c r="E160" s="56" t="str">
        <f>IF('Таблица за допустими инвестиции'!E58="","-",SUBSTITUTE('Таблица за допустими инвестиции'!E58,";",","))</f>
        <v>-</v>
      </c>
      <c r="F160" s="56" t="str">
        <f>IF('Таблица за допустими инвестиции'!F58="","-",VLOOKUP('Таблица за допустими инвестиции'!$F58,масиви!$B$18:$C$25,2,FALSE))</f>
        <v>m2</v>
      </c>
      <c r="G160" s="56" t="str">
        <f>IF('Таблица за допустими инвестиции'!G58="","-",SUBSTITUTE('Таблица за допустими инвестиции'!G58,";",","))</f>
        <v>-</v>
      </c>
      <c r="H160" s="56" t="str">
        <f>IF('Таблица за допустими инвестиции'!H58="","-",SUBSTITUTE('Таблица за допустими инвестиции'!H58,";",","))</f>
        <v>-</v>
      </c>
      <c r="I160" s="56" t="str">
        <f>IF('Таблица за допустими инвестиции'!I58="","-",SUBSTITUTE('Таблица за допустими инвестиции'!I58,";",","))</f>
        <v>-</v>
      </c>
      <c r="J160" s="56" t="str">
        <f>IF('Таблица за допустими инвестиции'!J58="","-",'Таблица за допустими инвестиции'!J58)</f>
        <v>-</v>
      </c>
      <c r="K160" s="56" t="str">
        <f>IF('Таблица за допустими инвестиции'!K58="","-",'Таблица за допустими инвестиции'!K58)</f>
        <v>-</v>
      </c>
      <c r="L160" s="56" t="str">
        <f>IF('Таблица за допустими инвестиции'!L58="","-",VLOOKUP('Таблица за допустими инвестиции'!L58,масиви!$A$57:$C$193,3,FALSE))</f>
        <v>-</v>
      </c>
    </row>
    <row r="161" spans="1:12" x14ac:dyDescent="0.25">
      <c r="A161" t="s">
        <v>60</v>
      </c>
      <c r="B161" s="56" t="str">
        <f>IF('Таблица за допустими инвестиции'!B59="","-",SUBSTITUTE(SUBSTITUTE('Таблица за допустими инвестиции'!B59,";",","),"&amp;","И"))</f>
        <v>Подобект 10. ..................</v>
      </c>
      <c r="C161" s="56" t="str">
        <f>IF('Таблица за допустими инвестиции'!C59="","-",VLOOKUP('Таблица за допустими инвестиции'!$C59,масиви!$B$31:$H$52,7,FALSE))</f>
        <v>-</v>
      </c>
      <c r="D161" s="56" t="str">
        <f>IF('Таблица за допустими инвестиции'!D59="","-","rzp")</f>
        <v>rzp</v>
      </c>
      <c r="E161" s="56" t="str">
        <f>IF('Таблица за допустими инвестиции'!E59="","-",SUBSTITUTE('Таблица за допустими инвестиции'!E59,";",","))</f>
        <v>-</v>
      </c>
      <c r="F161" s="56" t="str">
        <f>IF('Таблица за допустими инвестиции'!F59="","-",VLOOKUP('Таблица за допустими инвестиции'!$F59,масиви!$B$18:$C$25,2,FALSE))</f>
        <v>m2</v>
      </c>
      <c r="G161" s="56" t="str">
        <f>IF('Таблица за допустими инвестиции'!G59="","-",SUBSTITUTE('Таблица за допустими инвестиции'!G59,";",","))</f>
        <v>-</v>
      </c>
      <c r="H161" s="56" t="str">
        <f>IF('Таблица за допустими инвестиции'!H59="","-",SUBSTITUTE('Таблица за допустими инвестиции'!H59,";",","))</f>
        <v>-</v>
      </c>
      <c r="I161" s="56" t="str">
        <f>IF('Таблица за допустими инвестиции'!I59="","-",SUBSTITUTE('Таблица за допустими инвестиции'!I59,";",","))</f>
        <v>-</v>
      </c>
      <c r="J161" s="56" t="str">
        <f>IF('Таблица за допустими инвестиции'!J59="","-",'Таблица за допустими инвестиции'!J59)</f>
        <v>-</v>
      </c>
      <c r="K161" s="56" t="str">
        <f>IF('Таблица за допустими инвестиции'!K59="","-",'Таблица за допустими инвестиции'!K59)</f>
        <v>-</v>
      </c>
      <c r="L161" s="56" t="str">
        <f>IF('Таблица за допустими инвестиции'!L59="","-",VLOOKUP('Таблица за допустими инвестиции'!L59,масиви!$A$57:$C$193,3,FALSE))</f>
        <v>-</v>
      </c>
    </row>
    <row r="162" spans="1:12" x14ac:dyDescent="0.25">
      <c r="A162" t="s">
        <v>60</v>
      </c>
      <c r="B162" s="56" t="e">
        <f>IF('Таблица за допустими инвестиции'!#REF!="","-",SUBSTITUTE(SUBSTITUTE('Таблица за допустими инвестиции'!#REF!,";",","),"&amp;","И"))</f>
        <v>#REF!</v>
      </c>
      <c r="C162" s="56" t="e">
        <f>IF('Таблица за допустими инвестиции'!#REF!="","-",VLOOKUP('Таблица за допустими инвестиции'!#REF!,масиви!$B$31:$H$52,7,FALSE))</f>
        <v>#REF!</v>
      </c>
      <c r="D162" s="56" t="e">
        <f>IF('Таблица за допустими инвестиции'!#REF!="","-","rzp")</f>
        <v>#REF!</v>
      </c>
      <c r="E162" s="56" t="e">
        <f>IF('Таблица за допустими инвестиции'!#REF!="","-",SUBSTITUTE('Таблица за допустими инвестиции'!#REF!,";",","))</f>
        <v>#REF!</v>
      </c>
      <c r="F162" s="56" t="e">
        <f>IF('Таблица за допустими инвестиции'!#REF!="","-",VLOOKUP('Таблица за допустими инвестиции'!#REF!,масиви!$B$18:$C$25,2,FALSE))</f>
        <v>#REF!</v>
      </c>
      <c r="G162" s="56" t="e">
        <f>IF('Таблица за допустими инвестиции'!#REF!="","-",SUBSTITUTE('Таблица за допустими инвестиции'!#REF!,";",","))</f>
        <v>#REF!</v>
      </c>
      <c r="H162" s="56" t="e">
        <f>IF('Таблица за допустими инвестиции'!#REF!="","-",SUBSTITUTE('Таблица за допустими инвестиции'!#REF!,";",","))</f>
        <v>#REF!</v>
      </c>
      <c r="I162" s="56" t="e">
        <f>IF('Таблица за допустими инвестиции'!#REF!="","-",SUBSTITUTE('Таблица за допустими инвестиции'!#REF!,";",","))</f>
        <v>#REF!</v>
      </c>
      <c r="J162" s="56" t="e">
        <f>IF('Таблица за допустими инвестиции'!#REF!="","-",'Таблица за допустими инвестиции'!#REF!)</f>
        <v>#REF!</v>
      </c>
      <c r="K162" s="56" t="e">
        <f>IF('Таблица за допустими инвестиции'!#REF!="","-",'Таблица за допустими инвестиции'!#REF!)</f>
        <v>#REF!</v>
      </c>
      <c r="L162" s="56" t="e">
        <f>IF('Таблица за допустими инвестиции'!#REF!="","-",VLOOKUP('Таблица за допустими инвестиции'!#REF!,масиви!$A$57:$C$193,3,FALSE))</f>
        <v>#REF!</v>
      </c>
    </row>
    <row r="163" spans="1:12" x14ac:dyDescent="0.25">
      <c r="A163" t="s">
        <v>60</v>
      </c>
      <c r="B163" s="56" t="e">
        <f>IF('Таблица за допустими инвестиции'!#REF!="","-",SUBSTITUTE(SUBSTITUTE('Таблица за допустими инвестиции'!#REF!,";",","),"&amp;","И"))</f>
        <v>#REF!</v>
      </c>
      <c r="C163" s="56" t="e">
        <f>IF('Таблица за допустими инвестиции'!#REF!="","-",VLOOKUP('Таблица за допустими инвестиции'!#REF!,масиви!$B$31:$H$52,7,FALSE))</f>
        <v>#REF!</v>
      </c>
      <c r="D163" s="56" t="e">
        <f>IF('Таблица за допустими инвестиции'!#REF!="","-","rzp")</f>
        <v>#REF!</v>
      </c>
      <c r="E163" s="56" t="e">
        <f>IF('Таблица за допустими инвестиции'!#REF!="","-",SUBSTITUTE('Таблица за допустими инвестиции'!#REF!,";",","))</f>
        <v>#REF!</v>
      </c>
      <c r="F163" s="56" t="e">
        <f>IF('Таблица за допустими инвестиции'!#REF!="","-",VLOOKUP('Таблица за допустими инвестиции'!#REF!,масиви!$B$18:$C$25,2,FALSE))</f>
        <v>#REF!</v>
      </c>
      <c r="G163" s="56" t="e">
        <f>IF('Таблица за допустими инвестиции'!#REF!="","-",SUBSTITUTE('Таблица за допустими инвестиции'!#REF!,";",","))</f>
        <v>#REF!</v>
      </c>
      <c r="H163" s="56" t="e">
        <f>IF('Таблица за допустими инвестиции'!#REF!="","-",SUBSTITUTE('Таблица за допустими инвестиции'!#REF!,";",","))</f>
        <v>#REF!</v>
      </c>
      <c r="I163" s="56" t="e">
        <f>IF('Таблица за допустими инвестиции'!#REF!="","-",SUBSTITUTE('Таблица за допустими инвестиции'!#REF!,";",","))</f>
        <v>#REF!</v>
      </c>
      <c r="J163" s="56" t="e">
        <f>IF('Таблица за допустими инвестиции'!#REF!="","-",'Таблица за допустими инвестиции'!#REF!)</f>
        <v>#REF!</v>
      </c>
      <c r="K163" s="56" t="e">
        <f>IF('Таблица за допустими инвестиции'!#REF!="","-",'Таблица за допустими инвестиции'!#REF!)</f>
        <v>#REF!</v>
      </c>
      <c r="L163" s="56" t="e">
        <f>IF('Таблица за допустими инвестиции'!#REF!="","-",VLOOKUP('Таблица за допустими инвестиции'!#REF!,масиви!$A$57:$C$193,3,FALSE))</f>
        <v>#REF!</v>
      </c>
    </row>
    <row r="164" spans="1:12" x14ac:dyDescent="0.25">
      <c r="A164" t="s">
        <v>60</v>
      </c>
      <c r="B164" s="56" t="e">
        <f>IF('Таблица за допустими инвестиции'!#REF!="","-",SUBSTITUTE(SUBSTITUTE('Таблица за допустими инвестиции'!#REF!,";",","),"&amp;","И"))</f>
        <v>#REF!</v>
      </c>
      <c r="C164" s="56" t="e">
        <f>IF('Таблица за допустими инвестиции'!#REF!="","-",VLOOKUP('Таблица за допустими инвестиции'!#REF!,масиви!$B$31:$H$52,7,FALSE))</f>
        <v>#REF!</v>
      </c>
      <c r="D164" s="56" t="e">
        <f>IF('Таблица за допустими инвестиции'!#REF!="","-","rzp")</f>
        <v>#REF!</v>
      </c>
      <c r="E164" s="56" t="e">
        <f>IF('Таблица за допустими инвестиции'!#REF!="","-",SUBSTITUTE('Таблица за допустими инвестиции'!#REF!,";",","))</f>
        <v>#REF!</v>
      </c>
      <c r="F164" s="56" t="e">
        <f>IF('Таблица за допустими инвестиции'!#REF!="","-",VLOOKUP('Таблица за допустими инвестиции'!#REF!,масиви!$B$18:$C$25,2,FALSE))</f>
        <v>#REF!</v>
      </c>
      <c r="G164" s="56" t="e">
        <f>IF('Таблица за допустими инвестиции'!#REF!="","-",SUBSTITUTE('Таблица за допустими инвестиции'!#REF!,";",","))</f>
        <v>#REF!</v>
      </c>
      <c r="H164" s="56" t="e">
        <f>IF('Таблица за допустими инвестиции'!#REF!="","-",SUBSTITUTE('Таблица за допустими инвестиции'!#REF!,";",","))</f>
        <v>#REF!</v>
      </c>
      <c r="I164" s="56" t="e">
        <f>IF('Таблица за допустими инвестиции'!#REF!="","-",SUBSTITUTE('Таблица за допустими инвестиции'!#REF!,";",","))</f>
        <v>#REF!</v>
      </c>
      <c r="J164" s="56" t="e">
        <f>IF('Таблица за допустими инвестиции'!#REF!="","-",'Таблица за допустими инвестиции'!#REF!)</f>
        <v>#REF!</v>
      </c>
      <c r="K164" s="56" t="e">
        <f>IF('Таблица за допустими инвестиции'!#REF!="","-",'Таблица за допустими инвестиции'!#REF!)</f>
        <v>#REF!</v>
      </c>
      <c r="L164" s="56" t="e">
        <f>IF('Таблица за допустими инвестиции'!#REF!="","-",VLOOKUP('Таблица за допустими инвестиции'!#REF!,масиви!$A$57:$C$193,3,FALSE))</f>
        <v>#REF!</v>
      </c>
    </row>
    <row r="165" spans="1:12" x14ac:dyDescent="0.25">
      <c r="A165" t="s">
        <v>60</v>
      </c>
      <c r="B165" s="56" t="e">
        <f>IF('Таблица за допустими инвестиции'!#REF!="","-",SUBSTITUTE(SUBSTITUTE('Таблица за допустими инвестиции'!#REF!,";",","),"&amp;","И"))</f>
        <v>#REF!</v>
      </c>
      <c r="C165" s="56" t="e">
        <f>IF('Таблица за допустими инвестиции'!#REF!="","-",VLOOKUP('Таблица за допустими инвестиции'!#REF!,масиви!$B$31:$H$52,7,FALSE))</f>
        <v>#REF!</v>
      </c>
      <c r="D165" s="56" t="e">
        <f>IF('Таблица за допустими инвестиции'!#REF!="","-","rzp")</f>
        <v>#REF!</v>
      </c>
      <c r="E165" s="56" t="e">
        <f>IF('Таблица за допустими инвестиции'!#REF!="","-",SUBSTITUTE('Таблица за допустими инвестиции'!#REF!,";",","))</f>
        <v>#REF!</v>
      </c>
      <c r="F165" s="56" t="e">
        <f>IF('Таблица за допустими инвестиции'!#REF!="","-",VLOOKUP('Таблица за допустими инвестиции'!#REF!,масиви!$B$18:$C$25,2,FALSE))</f>
        <v>#REF!</v>
      </c>
      <c r="G165" s="56" t="e">
        <f>IF('Таблица за допустими инвестиции'!#REF!="","-",SUBSTITUTE('Таблица за допустими инвестиции'!#REF!,";",","))</f>
        <v>#REF!</v>
      </c>
      <c r="H165" s="56" t="e">
        <f>IF('Таблица за допустими инвестиции'!#REF!="","-",SUBSTITUTE('Таблица за допустими инвестиции'!#REF!,";",","))</f>
        <v>#REF!</v>
      </c>
      <c r="I165" s="56" t="e">
        <f>IF('Таблица за допустими инвестиции'!#REF!="","-",SUBSTITUTE('Таблица за допустими инвестиции'!#REF!,";",","))</f>
        <v>#REF!</v>
      </c>
      <c r="J165" s="56" t="e">
        <f>IF('Таблица за допустими инвестиции'!#REF!="","-",'Таблица за допустими инвестиции'!#REF!)</f>
        <v>#REF!</v>
      </c>
      <c r="K165" s="56" t="e">
        <f>IF('Таблица за допустими инвестиции'!#REF!="","-",'Таблица за допустими инвестиции'!#REF!)</f>
        <v>#REF!</v>
      </c>
      <c r="L165" s="56" t="e">
        <f>IF('Таблица за допустими инвестиции'!#REF!="","-",VLOOKUP('Таблица за допустими инвестиции'!#REF!,масиви!$A$57:$C$193,3,FALSE))</f>
        <v>#REF!</v>
      </c>
    </row>
    <row r="166" spans="1:12" x14ac:dyDescent="0.25">
      <c r="A166" t="s">
        <v>60</v>
      </c>
      <c r="B166" s="56" t="e">
        <f>IF('Таблица за допустими инвестиции'!#REF!="","-",SUBSTITUTE(SUBSTITUTE('Таблица за допустими инвестиции'!#REF!,";",","),"&amp;","И"))</f>
        <v>#REF!</v>
      </c>
      <c r="C166" s="56" t="e">
        <f>IF('Таблица за допустими инвестиции'!#REF!="","-",VLOOKUP('Таблица за допустими инвестиции'!#REF!,масиви!$B$31:$H$52,7,FALSE))</f>
        <v>#REF!</v>
      </c>
      <c r="D166" s="56" t="e">
        <f>IF('Таблица за допустими инвестиции'!#REF!="","-","rzp")</f>
        <v>#REF!</v>
      </c>
      <c r="E166" s="56" t="e">
        <f>IF('Таблица за допустими инвестиции'!#REF!="","-",SUBSTITUTE('Таблица за допустими инвестиции'!#REF!,";",","))</f>
        <v>#REF!</v>
      </c>
      <c r="F166" s="56" t="e">
        <f>IF('Таблица за допустими инвестиции'!#REF!="","-",VLOOKUP('Таблица за допустими инвестиции'!#REF!,масиви!$B$18:$C$25,2,FALSE))</f>
        <v>#REF!</v>
      </c>
      <c r="G166" s="56" t="e">
        <f>IF('Таблица за допустими инвестиции'!#REF!="","-",SUBSTITUTE('Таблица за допустими инвестиции'!#REF!,";",","))</f>
        <v>#REF!</v>
      </c>
      <c r="H166" s="56" t="e">
        <f>IF('Таблица за допустими инвестиции'!#REF!="","-",SUBSTITUTE('Таблица за допустими инвестиции'!#REF!,";",","))</f>
        <v>#REF!</v>
      </c>
      <c r="I166" s="56" t="e">
        <f>IF('Таблица за допустими инвестиции'!#REF!="","-",SUBSTITUTE('Таблица за допустими инвестиции'!#REF!,";",","))</f>
        <v>#REF!</v>
      </c>
      <c r="J166" s="56" t="e">
        <f>IF('Таблица за допустими инвестиции'!#REF!="","-",'Таблица за допустими инвестиции'!#REF!)</f>
        <v>#REF!</v>
      </c>
      <c r="K166" s="56" t="e">
        <f>IF('Таблица за допустими инвестиции'!#REF!="","-",'Таблица за допустими инвестиции'!#REF!)</f>
        <v>#REF!</v>
      </c>
      <c r="L166" s="56" t="e">
        <f>IF('Таблица за допустими инвестиции'!#REF!="","-",VLOOKUP('Таблица за допустими инвестиции'!#REF!,масиви!$A$57:$C$193,3,FALSE))</f>
        <v>#REF!</v>
      </c>
    </row>
    <row r="167" spans="1:12" x14ac:dyDescent="0.25">
      <c r="A167" t="s">
        <v>60</v>
      </c>
      <c r="B167" s="56" t="e">
        <f>IF('Таблица за допустими инвестиции'!#REF!="","-",SUBSTITUTE(SUBSTITUTE('Таблица за допустими инвестиции'!#REF!,";",","),"&amp;","И"))</f>
        <v>#REF!</v>
      </c>
      <c r="C167" s="56" t="e">
        <f>IF('Таблица за допустими инвестиции'!#REF!="","-",VLOOKUP('Таблица за допустими инвестиции'!#REF!,масиви!$B$31:$H$52,7,FALSE))</f>
        <v>#REF!</v>
      </c>
      <c r="D167" s="56" t="e">
        <f>IF('Таблица за допустими инвестиции'!#REF!="","-","rzp")</f>
        <v>#REF!</v>
      </c>
      <c r="E167" s="56" t="e">
        <f>IF('Таблица за допустими инвестиции'!#REF!="","-",SUBSTITUTE('Таблица за допустими инвестиции'!#REF!,";",","))</f>
        <v>#REF!</v>
      </c>
      <c r="F167" s="56" t="e">
        <f>IF('Таблица за допустими инвестиции'!#REF!="","-",VLOOKUP('Таблица за допустими инвестиции'!#REF!,масиви!$B$18:$C$25,2,FALSE))</f>
        <v>#REF!</v>
      </c>
      <c r="G167" s="56" t="e">
        <f>IF('Таблица за допустими инвестиции'!#REF!="","-",SUBSTITUTE('Таблица за допустими инвестиции'!#REF!,";",","))</f>
        <v>#REF!</v>
      </c>
      <c r="H167" s="56" t="e">
        <f>IF('Таблица за допустими инвестиции'!#REF!="","-",SUBSTITUTE('Таблица за допустими инвестиции'!#REF!,";",","))</f>
        <v>#REF!</v>
      </c>
      <c r="I167" s="56" t="e">
        <f>IF('Таблица за допустими инвестиции'!#REF!="","-",SUBSTITUTE('Таблица за допустими инвестиции'!#REF!,";",","))</f>
        <v>#REF!</v>
      </c>
      <c r="J167" s="56" t="e">
        <f>IF('Таблица за допустими инвестиции'!#REF!="","-",'Таблица за допустими инвестиции'!#REF!)</f>
        <v>#REF!</v>
      </c>
      <c r="K167" s="56" t="e">
        <f>IF('Таблица за допустими инвестиции'!#REF!="","-",'Таблица за допустими инвестиции'!#REF!)</f>
        <v>#REF!</v>
      </c>
      <c r="L167" s="56" t="e">
        <f>IF('Таблица за допустими инвестиции'!#REF!="","-",VLOOKUP('Таблица за допустими инвестиции'!#REF!,масиви!$A$57:$C$193,3,FALSE))</f>
        <v>#REF!</v>
      </c>
    </row>
    <row r="168" spans="1:12" x14ac:dyDescent="0.25">
      <c r="A168" t="s">
        <v>60</v>
      </c>
      <c r="B168" s="56" t="e">
        <f>IF('Таблица за допустими инвестиции'!#REF!="","-",SUBSTITUTE(SUBSTITUTE('Таблица за допустими инвестиции'!#REF!,";",","),"&amp;","И"))</f>
        <v>#REF!</v>
      </c>
      <c r="C168" s="56" t="e">
        <f>IF('Таблица за допустими инвестиции'!#REF!="","-",VLOOKUP('Таблица за допустими инвестиции'!#REF!,масиви!$B$31:$H$52,7,FALSE))</f>
        <v>#REF!</v>
      </c>
      <c r="D168" s="56" t="e">
        <f>IF('Таблица за допустими инвестиции'!#REF!="","-","rzp")</f>
        <v>#REF!</v>
      </c>
      <c r="E168" s="56" t="e">
        <f>IF('Таблица за допустими инвестиции'!#REF!="","-",SUBSTITUTE('Таблица за допустими инвестиции'!#REF!,";",","))</f>
        <v>#REF!</v>
      </c>
      <c r="F168" s="56" t="e">
        <f>IF('Таблица за допустими инвестиции'!#REF!="","-",VLOOKUP('Таблица за допустими инвестиции'!#REF!,масиви!$B$18:$C$25,2,FALSE))</f>
        <v>#REF!</v>
      </c>
      <c r="G168" s="56" t="e">
        <f>IF('Таблица за допустими инвестиции'!#REF!="","-",SUBSTITUTE('Таблица за допустими инвестиции'!#REF!,";",","))</f>
        <v>#REF!</v>
      </c>
      <c r="H168" s="56" t="e">
        <f>IF('Таблица за допустими инвестиции'!#REF!="","-",SUBSTITUTE('Таблица за допустими инвестиции'!#REF!,";",","))</f>
        <v>#REF!</v>
      </c>
      <c r="I168" s="56" t="e">
        <f>IF('Таблица за допустими инвестиции'!#REF!="","-",SUBSTITUTE('Таблица за допустими инвестиции'!#REF!,";",","))</f>
        <v>#REF!</v>
      </c>
      <c r="J168" s="56" t="e">
        <f>IF('Таблица за допустими инвестиции'!#REF!="","-",'Таблица за допустими инвестиции'!#REF!)</f>
        <v>#REF!</v>
      </c>
      <c r="K168" s="56" t="e">
        <f>IF('Таблица за допустими инвестиции'!#REF!="","-",'Таблица за допустими инвестиции'!#REF!)</f>
        <v>#REF!</v>
      </c>
      <c r="L168" s="56" t="e">
        <f>IF('Таблица за допустими инвестиции'!#REF!="","-",VLOOKUP('Таблица за допустими инвестиции'!#REF!,масиви!$A$57:$C$193,3,FALSE))</f>
        <v>#REF!</v>
      </c>
    </row>
    <row r="169" spans="1:12" x14ac:dyDescent="0.25">
      <c r="A169" t="s">
        <v>60</v>
      </c>
      <c r="B169" s="56" t="e">
        <f>IF('Таблица за допустими инвестиции'!#REF!="","-",SUBSTITUTE(SUBSTITUTE('Таблица за допустими инвестиции'!#REF!,";",","),"&amp;","И"))</f>
        <v>#REF!</v>
      </c>
      <c r="C169" s="56" t="e">
        <f>IF('Таблица за допустими инвестиции'!#REF!="","-",VLOOKUP('Таблица за допустими инвестиции'!#REF!,масиви!$B$31:$H$52,7,FALSE))</f>
        <v>#REF!</v>
      </c>
      <c r="D169" s="56" t="e">
        <f>IF('Таблица за допустими инвестиции'!#REF!="","-","rzp")</f>
        <v>#REF!</v>
      </c>
      <c r="E169" s="56" t="e">
        <f>IF('Таблица за допустими инвестиции'!#REF!="","-",SUBSTITUTE('Таблица за допустими инвестиции'!#REF!,";",","))</f>
        <v>#REF!</v>
      </c>
      <c r="F169" s="56" t="e">
        <f>IF('Таблица за допустими инвестиции'!#REF!="","-",VLOOKUP('Таблица за допустими инвестиции'!#REF!,масиви!$B$18:$C$25,2,FALSE))</f>
        <v>#REF!</v>
      </c>
      <c r="G169" s="56" t="e">
        <f>IF('Таблица за допустими инвестиции'!#REF!="","-",SUBSTITUTE('Таблица за допустими инвестиции'!#REF!,";",","))</f>
        <v>#REF!</v>
      </c>
      <c r="H169" s="56" t="e">
        <f>IF('Таблица за допустими инвестиции'!#REF!="","-",SUBSTITUTE('Таблица за допустими инвестиции'!#REF!,";",","))</f>
        <v>#REF!</v>
      </c>
      <c r="I169" s="56" t="e">
        <f>IF('Таблица за допустими инвестиции'!#REF!="","-",SUBSTITUTE('Таблица за допустими инвестиции'!#REF!,";",","))</f>
        <v>#REF!</v>
      </c>
      <c r="J169" s="56" t="e">
        <f>IF('Таблица за допустими инвестиции'!#REF!="","-",'Таблица за допустими инвестиции'!#REF!)</f>
        <v>#REF!</v>
      </c>
      <c r="K169" s="56" t="e">
        <f>IF('Таблица за допустими инвестиции'!#REF!="","-",'Таблица за допустими инвестиции'!#REF!)</f>
        <v>#REF!</v>
      </c>
      <c r="L169" s="56" t="e">
        <f>IF('Таблица за допустими инвестиции'!#REF!="","-",VLOOKUP('Таблица за допустими инвестиции'!#REF!,масиви!$A$57:$C$193,3,FALSE))</f>
        <v>#REF!</v>
      </c>
    </row>
    <row r="170" spans="1:12" x14ac:dyDescent="0.25">
      <c r="A170" t="s">
        <v>60</v>
      </c>
      <c r="B170" s="56" t="e">
        <f>IF('Таблица за допустими инвестиции'!#REF!="","-",SUBSTITUTE(SUBSTITUTE('Таблица за допустими инвестиции'!#REF!,";",","),"&amp;","И"))</f>
        <v>#REF!</v>
      </c>
      <c r="C170" s="56" t="e">
        <f>IF('Таблица за допустими инвестиции'!#REF!="","-",VLOOKUP('Таблица за допустими инвестиции'!#REF!,масиви!$B$31:$H$52,7,FALSE))</f>
        <v>#REF!</v>
      </c>
      <c r="D170" s="56" t="e">
        <f>IF('Таблица за допустими инвестиции'!#REF!="","-","rzp")</f>
        <v>#REF!</v>
      </c>
      <c r="E170" s="56" t="e">
        <f>IF('Таблица за допустими инвестиции'!#REF!="","-",SUBSTITUTE('Таблица за допустими инвестиции'!#REF!,";",","))</f>
        <v>#REF!</v>
      </c>
      <c r="F170" s="56" t="e">
        <f>IF('Таблица за допустими инвестиции'!#REF!="","-",VLOOKUP('Таблица за допустими инвестиции'!#REF!,масиви!$B$18:$C$25,2,FALSE))</f>
        <v>#REF!</v>
      </c>
      <c r="G170" s="56" t="e">
        <f>IF('Таблица за допустими инвестиции'!#REF!="","-",SUBSTITUTE('Таблица за допустими инвестиции'!#REF!,";",","))</f>
        <v>#REF!</v>
      </c>
      <c r="H170" s="56" t="e">
        <f>IF('Таблица за допустими инвестиции'!#REF!="","-",SUBSTITUTE('Таблица за допустими инвестиции'!#REF!,";",","))</f>
        <v>#REF!</v>
      </c>
      <c r="I170" s="56" t="e">
        <f>IF('Таблица за допустими инвестиции'!#REF!="","-",SUBSTITUTE('Таблица за допустими инвестиции'!#REF!,";",","))</f>
        <v>#REF!</v>
      </c>
      <c r="J170" s="56" t="e">
        <f>IF('Таблица за допустими инвестиции'!#REF!="","-",'Таблица за допустими инвестиции'!#REF!)</f>
        <v>#REF!</v>
      </c>
      <c r="K170" s="56" t="e">
        <f>IF('Таблица за допустими инвестиции'!#REF!="","-",'Таблица за допустими инвестиции'!#REF!)</f>
        <v>#REF!</v>
      </c>
      <c r="L170" s="56" t="e">
        <f>IF('Таблица за допустими инвестиции'!#REF!="","-",VLOOKUP('Таблица за допустими инвестиции'!#REF!,масиви!$A$57:$C$193,3,FALSE))</f>
        <v>#REF!</v>
      </c>
    </row>
    <row r="171" spans="1:12" x14ac:dyDescent="0.25">
      <c r="A171" t="s">
        <v>60</v>
      </c>
      <c r="B171" s="56" t="e">
        <f>IF('Таблица за допустими инвестиции'!#REF!="","-",SUBSTITUTE(SUBSTITUTE('Таблица за допустими инвестиции'!#REF!,";",","),"&amp;","И"))</f>
        <v>#REF!</v>
      </c>
      <c r="C171" s="56" t="e">
        <f>IF('Таблица за допустими инвестиции'!#REF!="","-",VLOOKUP('Таблица за допустими инвестиции'!#REF!,масиви!$B$31:$H$52,7,FALSE))</f>
        <v>#REF!</v>
      </c>
      <c r="D171" s="56" t="e">
        <f>IF('Таблица за допустими инвестиции'!#REF!="","-","rzp")</f>
        <v>#REF!</v>
      </c>
      <c r="E171" s="56" t="e">
        <f>IF('Таблица за допустими инвестиции'!#REF!="","-",SUBSTITUTE('Таблица за допустими инвестиции'!#REF!,";",","))</f>
        <v>#REF!</v>
      </c>
      <c r="F171" s="56" t="e">
        <f>IF('Таблица за допустими инвестиции'!#REF!="","-",VLOOKUP('Таблица за допустими инвестиции'!#REF!,масиви!$B$18:$C$25,2,FALSE))</f>
        <v>#REF!</v>
      </c>
      <c r="G171" s="56" t="e">
        <f>IF('Таблица за допустими инвестиции'!#REF!="","-",SUBSTITUTE('Таблица за допустими инвестиции'!#REF!,";",","))</f>
        <v>#REF!</v>
      </c>
      <c r="H171" s="56" t="e">
        <f>IF('Таблица за допустими инвестиции'!#REF!="","-",SUBSTITUTE('Таблица за допустими инвестиции'!#REF!,";",","))</f>
        <v>#REF!</v>
      </c>
      <c r="I171" s="56" t="e">
        <f>IF('Таблица за допустими инвестиции'!#REF!="","-",SUBSTITUTE('Таблица за допустими инвестиции'!#REF!,";",","))</f>
        <v>#REF!</v>
      </c>
      <c r="J171" s="56" t="e">
        <f>IF('Таблица за допустими инвестиции'!#REF!="","-",'Таблица за допустими инвестиции'!#REF!)</f>
        <v>#REF!</v>
      </c>
      <c r="K171" s="56" t="e">
        <f>IF('Таблица за допустими инвестиции'!#REF!="","-",'Таблица за допустими инвестиции'!#REF!)</f>
        <v>#REF!</v>
      </c>
      <c r="L171" s="56" t="e">
        <f>IF('Таблица за допустими инвестиции'!#REF!="","-",VLOOKUP('Таблица за допустими инвестиции'!#REF!,масиви!$A$57:$C$193,3,FALSE))</f>
        <v>#REF!</v>
      </c>
    </row>
    <row r="172" spans="1:12" x14ac:dyDescent="0.25">
      <c r="A172" t="s">
        <v>249</v>
      </c>
      <c r="B172" s="56" t="str">
        <f>IF('Таблица за допустими инвестиции'!B60="","-",SUBSTITUTE(SUBSTITUTE('Таблица за допустими инвестиции'!B60,";",","),"&amp;","И"))</f>
        <v>Бизнес план</v>
      </c>
      <c r="C172" s="56" t="e">
        <f>IF('Таблица за допустими инвестиции'!C60="","-",VLOOKUP('Таблица за допустими инвестиции'!$C60,масиви!$B$3:$C$13,2,FALSE))</f>
        <v>#N/A</v>
      </c>
      <c r="D172" s="56"/>
      <c r="E172" s="56" t="str">
        <f>IF('Таблица за допустими инвестиции'!E60="","-",SUBSTITUTE('Таблица за допустими инвестиции'!E60,";",","))</f>
        <v>-</v>
      </c>
      <c r="F172" s="56" t="str">
        <f>IF('Таблица за допустими инвестиции'!F60="","-",VLOOKUP('Таблица за допустими инвестиции'!$F60,масиви!$B$18:$C$25,2,FALSE))</f>
        <v>br</v>
      </c>
      <c r="G172" s="56" t="str">
        <f>IF('Таблица за допустими инвестиции'!G60="","-",SUBSTITUTE('Таблица за допустими инвестиции'!G60,";",","))</f>
        <v>-</v>
      </c>
      <c r="H172" s="56" t="str">
        <f>IF('Таблица за допустими инвестиции'!H60="","-",SUBSTITUTE('Таблица за допустими инвестиции'!H60,";",","))</f>
        <v>-</v>
      </c>
      <c r="I172" s="56" t="str">
        <f>IF('Таблица за допустими инвестиции'!I60="","-",SUBSTITUTE('Таблица за допустими инвестиции'!I60,";",","))</f>
        <v>-</v>
      </c>
      <c r="J172" s="56"/>
      <c r="K172" s="56"/>
      <c r="L172" s="56"/>
    </row>
    <row r="173" spans="1:12" x14ac:dyDescent="0.25">
      <c r="A173" t="s">
        <v>61</v>
      </c>
      <c r="B173" s="56" t="str">
        <f>IF('Таблица за допустими инвестиции'!B62="","-",SUBSTITUTE(SUBSTITUTE('Таблица за допустими инвестиции'!B62,";",","),"&amp;","И"))</f>
        <v>-</v>
      </c>
      <c r="C173" s="56" t="e">
        <f>IF('Таблица за допустими инвестиции'!C62="","-",VLOOKUP('Таблица за допустими инвестиции'!$C62,масиви!$B$3:$C$13,2,FALSE))</f>
        <v>#N/A</v>
      </c>
      <c r="D173" s="56"/>
      <c r="E173" s="56" t="str">
        <f>IF('Таблица за допустими инвестиции'!E62="","-",SUBSTITUTE('Таблица за допустими инвестиции'!E62,";",","))</f>
        <v>-</v>
      </c>
      <c r="F173" s="56" t="str">
        <f>IF('Таблица за допустими инвестиции'!F62="","-",VLOOKUP('Таблица за допустими инвестиции'!$F62,масиви!$B$18:$C$25,2,FALSE))</f>
        <v>br</v>
      </c>
      <c r="G173" s="56" t="str">
        <f>IF('Таблица за допустими инвестиции'!G62="","-",SUBSTITUTE('Таблица за допустими инвестиции'!G62,";",","))</f>
        <v>-</v>
      </c>
      <c r="H173" s="56" t="str">
        <f>IF('Таблица за допустими инвестиции'!H62="","-",SUBSTITUTE('Таблица за допустими инвестиции'!H62,";",","))</f>
        <v>-</v>
      </c>
      <c r="I173" s="56" t="str">
        <f>IF('Таблица за допустими инвестиции'!I62="","-",SUBSTITUTE('Таблица за допустими инвестиции'!I62,";",","))</f>
        <v>-</v>
      </c>
    </row>
    <row r="174" spans="1:12" x14ac:dyDescent="0.25">
      <c r="A174" t="s">
        <v>61</v>
      </c>
      <c r="B174" s="56" t="str">
        <f>IF('Таблица за допустими инвестиции'!B63="","-",SUBSTITUTE(SUBSTITUTE('Таблица за допустими инвестиции'!B63,";",","),"&amp;","И"))</f>
        <v>-</v>
      </c>
      <c r="C174" s="56" t="e">
        <f>IF('Таблица за допустими инвестиции'!C63="","-",VLOOKUP('Таблица за допустими инвестиции'!$C63,масиви!$B$3:$C$13,2,FALSE))</f>
        <v>#N/A</v>
      </c>
      <c r="D174" s="56"/>
      <c r="E174" s="56" t="str">
        <f>IF('Таблица за допустими инвестиции'!E63="","-",SUBSTITUTE('Таблица за допустими инвестиции'!E63,";",","))</f>
        <v>-</v>
      </c>
      <c r="F174" s="56" t="str">
        <f>IF('Таблица за допустими инвестиции'!F63="","-",VLOOKUP('Таблица за допустими инвестиции'!$F63,масиви!$B$18:$C$25,2,FALSE))</f>
        <v>br</v>
      </c>
      <c r="G174" s="56" t="str">
        <f>IF('Таблица за допустими инвестиции'!G63="","-",SUBSTITUTE('Таблица за допустими инвестиции'!G63,";",","))</f>
        <v>-</v>
      </c>
      <c r="H174" s="56" t="str">
        <f>IF('Таблица за допустими инвестиции'!H63="","-",SUBSTITUTE('Таблица за допустими инвестиции'!H63,";",","))</f>
        <v>-</v>
      </c>
      <c r="I174" s="56" t="str">
        <f>IF('Таблица за допустими инвестиции'!I63="","-",SUBSTITUTE('Таблица за допустими инвестиции'!I63,";",","))</f>
        <v>-</v>
      </c>
    </row>
    <row r="175" spans="1:12" x14ac:dyDescent="0.25">
      <c r="A175" t="s">
        <v>61</v>
      </c>
      <c r="B175" s="56" t="str">
        <f>IF('Таблица за допустими инвестиции'!B64="","-",SUBSTITUTE(SUBSTITUTE('Таблица за допустими инвестиции'!B64,";",","),"&amp;","И"))</f>
        <v>-</v>
      </c>
      <c r="C175" s="56" t="e">
        <f>IF('Таблица за допустими инвестиции'!C64="","-",VLOOKUP('Таблица за допустими инвестиции'!$C64,масиви!$B$3:$C$13,2,FALSE))</f>
        <v>#N/A</v>
      </c>
      <c r="D175" s="56"/>
      <c r="E175" s="56" t="str">
        <f>IF('Таблица за допустими инвестиции'!E64="","-",SUBSTITUTE('Таблица за допустими инвестиции'!E64,";",","))</f>
        <v>-</v>
      </c>
      <c r="F175" s="56" t="str">
        <f>IF('Таблица за допустими инвестиции'!F64="","-",VLOOKUP('Таблица за допустими инвестиции'!$F64,масиви!$B$18:$C$25,2,FALSE))</f>
        <v>br</v>
      </c>
      <c r="G175" s="56" t="str">
        <f>IF('Таблица за допустими инвестиции'!G64="","-",SUBSTITUTE('Таблица за допустими инвестиции'!G64,";",","))</f>
        <v>-</v>
      </c>
      <c r="H175" s="56" t="str">
        <f>IF('Таблица за допустими инвестиции'!H64="","-",SUBSTITUTE('Таблица за допустими инвестиции'!H64,";",","))</f>
        <v>-</v>
      </c>
      <c r="I175" s="56" t="str">
        <f>IF('Таблица за допустими инвестиции'!I64="","-",SUBSTITUTE('Таблица за допустими инвестиции'!I64,";",","))</f>
        <v>-</v>
      </c>
    </row>
    <row r="176" spans="1:12" x14ac:dyDescent="0.25">
      <c r="A176" t="s">
        <v>61</v>
      </c>
      <c r="B176" s="56" t="str">
        <f>IF('Таблица за допустими инвестиции'!B65="","-",SUBSTITUTE(SUBSTITUTE('Таблица за допустими инвестиции'!B65,";",","),"&amp;","И"))</f>
        <v>-</v>
      </c>
      <c r="C176" s="56" t="e">
        <f>IF('Таблица за допустими инвестиции'!C65="","-",VLOOKUP('Таблица за допустими инвестиции'!$C65,масиви!$B$3:$C$13,2,FALSE))</f>
        <v>#N/A</v>
      </c>
      <c r="D176" s="56"/>
      <c r="E176" s="56" t="str">
        <f>IF('Таблица за допустими инвестиции'!E65="","-",SUBSTITUTE('Таблица за допустими инвестиции'!E65,";",","))</f>
        <v>-</v>
      </c>
      <c r="F176" s="56" t="str">
        <f>IF('Таблица за допустими инвестиции'!F65="","-",VLOOKUP('Таблица за допустими инвестиции'!$F65,масиви!$B$18:$C$25,2,FALSE))</f>
        <v>br</v>
      </c>
      <c r="G176" s="56" t="str">
        <f>IF('Таблица за допустими инвестиции'!G65="","-",SUBSTITUTE('Таблица за допустими инвестиции'!G65,";",","))</f>
        <v>-</v>
      </c>
      <c r="H176" s="56" t="str">
        <f>IF('Таблица за допустими инвестиции'!H65="","-",SUBSTITUTE('Таблица за допустими инвестиции'!H65,";",","))</f>
        <v>-</v>
      </c>
      <c r="I176" s="56" t="str">
        <f>IF('Таблица за допустими инвестиции'!I65="","-",SUBSTITUTE('Таблица за допустими инвестиции'!I65,";",","))</f>
        <v>-</v>
      </c>
    </row>
    <row r="177" spans="1:9" x14ac:dyDescent="0.25">
      <c r="A177" t="s">
        <v>61</v>
      </c>
      <c r="B177" s="56" t="str">
        <f>IF('Таблица за допустими инвестиции'!B66="","-",SUBSTITUTE(SUBSTITUTE('Таблица за допустими инвестиции'!B66,";",","),"&amp;","И"))</f>
        <v>-</v>
      </c>
      <c r="C177" s="56" t="e">
        <f>IF('Таблица за допустими инвестиции'!C66="","-",VLOOKUP('Таблица за допустими инвестиции'!$C66,масиви!$B$3:$C$13,2,FALSE))</f>
        <v>#N/A</v>
      </c>
      <c r="D177" s="56"/>
      <c r="E177" s="56" t="str">
        <f>IF('Таблица за допустими инвестиции'!E66="","-",SUBSTITUTE('Таблица за допустими инвестиции'!E66,";",","))</f>
        <v>-</v>
      </c>
      <c r="F177" s="56" t="str">
        <f>IF('Таблица за допустими инвестиции'!F66="","-",VLOOKUP('Таблица за допустими инвестиции'!$F66,масиви!$B$18:$C$25,2,FALSE))</f>
        <v>br</v>
      </c>
      <c r="G177" s="56" t="str">
        <f>IF('Таблица за допустими инвестиции'!G66="","-",SUBSTITUTE('Таблица за допустими инвестиции'!G66,";",","))</f>
        <v>-</v>
      </c>
      <c r="H177" s="56" t="str">
        <f>IF('Таблица за допустими инвестиции'!H66="","-",SUBSTITUTE('Таблица за допустими инвестиции'!H66,";",","))</f>
        <v>-</v>
      </c>
      <c r="I177" s="56" t="str">
        <f>IF('Таблица за допустими инвестиции'!I66="","-",SUBSTITUTE('Таблица за допустими инвестиции'!I66,";",","))</f>
        <v>-</v>
      </c>
    </row>
    <row r="178" spans="1:9" x14ac:dyDescent="0.25">
      <c r="A178" t="s">
        <v>61</v>
      </c>
      <c r="B178" s="56" t="e">
        <f>IF('Таблица за допустими инвестиции'!#REF!="","-",SUBSTITUTE(SUBSTITUTE('Таблица за допустими инвестиции'!#REF!,";",","),"&amp;","И"))</f>
        <v>#REF!</v>
      </c>
      <c r="C178" s="56" t="e">
        <f>IF('Таблица за допустими инвестиции'!#REF!="","-",VLOOKUP('Таблица за допустими инвестиции'!#REF!,масиви!$B$3:$C$13,2,FALSE))</f>
        <v>#REF!</v>
      </c>
      <c r="D178" s="56"/>
      <c r="E178" s="56" t="e">
        <f>IF('Таблица за допустими инвестиции'!#REF!="","-",SUBSTITUTE('Таблица за допустими инвестиции'!#REF!,";",","))</f>
        <v>#REF!</v>
      </c>
      <c r="F178" s="56" t="e">
        <f>IF('Таблица за допустими инвестиции'!#REF!="","-",VLOOKUP('Таблица за допустими инвестиции'!#REF!,масиви!$B$18:$C$25,2,FALSE))</f>
        <v>#REF!</v>
      </c>
      <c r="G178" s="56" t="e">
        <f>IF('Таблица за допустими инвестиции'!#REF!="","-",SUBSTITUTE('Таблица за допустими инвестиции'!#REF!,";",","))</f>
        <v>#REF!</v>
      </c>
      <c r="H178" s="56" t="e">
        <f>IF('Таблица за допустими инвестиции'!#REF!="","-",SUBSTITUTE('Таблица за допустими инвестиции'!#REF!,";",","))</f>
        <v>#REF!</v>
      </c>
      <c r="I178" s="56" t="e">
        <f>IF('Таблица за допустими инвестиции'!#REF!="","-",SUBSTITUTE('Таблица за допустими инвестиции'!#REF!,";",","))</f>
        <v>#REF!</v>
      </c>
    </row>
    <row r="179" spans="1:9" x14ac:dyDescent="0.25">
      <c r="A179" t="s">
        <v>61</v>
      </c>
      <c r="B179" s="56" t="e">
        <f>IF('Таблица за допустими инвестиции'!#REF!="","-",SUBSTITUTE(SUBSTITUTE('Таблица за допустими инвестиции'!#REF!,";",","),"&amp;","И"))</f>
        <v>#REF!</v>
      </c>
      <c r="C179" s="56" t="e">
        <f>IF('Таблица за допустими инвестиции'!#REF!="","-",VLOOKUP('Таблица за допустими инвестиции'!#REF!,масиви!$B$3:$C$13,2,FALSE))</f>
        <v>#REF!</v>
      </c>
      <c r="D179" s="56"/>
      <c r="E179" s="56" t="e">
        <f>IF('Таблица за допустими инвестиции'!#REF!="","-",SUBSTITUTE('Таблица за допустими инвестиции'!#REF!,";",","))</f>
        <v>#REF!</v>
      </c>
      <c r="F179" s="56" t="e">
        <f>IF('Таблица за допустими инвестиции'!#REF!="","-",VLOOKUP('Таблица за допустими инвестиции'!#REF!,масиви!$B$18:$C$25,2,FALSE))</f>
        <v>#REF!</v>
      </c>
      <c r="G179" s="56" t="e">
        <f>IF('Таблица за допустими инвестиции'!#REF!="","-",SUBSTITUTE('Таблица за допустими инвестиции'!#REF!,";",","))</f>
        <v>#REF!</v>
      </c>
      <c r="H179" s="56" t="e">
        <f>IF('Таблица за допустими инвестиции'!#REF!="","-",SUBSTITUTE('Таблица за допустими инвестиции'!#REF!,";",","))</f>
        <v>#REF!</v>
      </c>
      <c r="I179" s="56" t="e">
        <f>IF('Таблица за допустими инвестиции'!#REF!="","-",SUBSTITUTE('Таблица за допустими инвестиции'!#REF!,";",","))</f>
        <v>#REF!</v>
      </c>
    </row>
    <row r="180" spans="1:9" x14ac:dyDescent="0.25">
      <c r="A180" t="s">
        <v>61</v>
      </c>
      <c r="B180" s="56" t="e">
        <f>IF('Таблица за допустими инвестиции'!#REF!="","-",SUBSTITUTE(SUBSTITUTE('Таблица за допустими инвестиции'!#REF!,";",","),"&amp;","И"))</f>
        <v>#REF!</v>
      </c>
      <c r="C180" s="56" t="e">
        <f>IF('Таблица за допустими инвестиции'!#REF!="","-",VLOOKUP('Таблица за допустими инвестиции'!#REF!,масиви!$B$3:$C$13,2,FALSE))</f>
        <v>#REF!</v>
      </c>
      <c r="D180" s="56"/>
      <c r="E180" s="56" t="e">
        <f>IF('Таблица за допустими инвестиции'!#REF!="","-",SUBSTITUTE('Таблица за допустими инвестиции'!#REF!,";",","))</f>
        <v>#REF!</v>
      </c>
      <c r="F180" s="56" t="e">
        <f>IF('Таблица за допустими инвестиции'!#REF!="","-",VLOOKUP('Таблица за допустими инвестиции'!#REF!,масиви!$B$18:$C$25,2,FALSE))</f>
        <v>#REF!</v>
      </c>
      <c r="G180" s="56" t="e">
        <f>IF('Таблица за допустими инвестиции'!#REF!="","-",SUBSTITUTE('Таблица за допустими инвестиции'!#REF!,";",","))</f>
        <v>#REF!</v>
      </c>
      <c r="H180" s="56" t="e">
        <f>IF('Таблица за допустими инвестиции'!#REF!="","-",SUBSTITUTE('Таблица за допустими инвестиции'!#REF!,";",","))</f>
        <v>#REF!</v>
      </c>
      <c r="I180" s="56" t="e">
        <f>IF('Таблица за допустими инвестиции'!#REF!="","-",SUBSTITUTE('Таблица за допустими инвестиции'!#REF!,";",","))</f>
        <v>#REF!</v>
      </c>
    </row>
    <row r="181" spans="1:9" x14ac:dyDescent="0.25">
      <c r="A181" t="s">
        <v>61</v>
      </c>
      <c r="B181" s="56" t="e">
        <f>IF('Таблица за допустими инвестиции'!#REF!="","-",SUBSTITUTE(SUBSTITUTE('Таблица за допустими инвестиции'!#REF!,";",","),"&amp;","И"))</f>
        <v>#REF!</v>
      </c>
      <c r="C181" s="56" t="e">
        <f>IF('Таблица за допустими инвестиции'!#REF!="","-",VLOOKUP('Таблица за допустими инвестиции'!#REF!,масиви!$B$3:$C$13,2,FALSE))</f>
        <v>#REF!</v>
      </c>
      <c r="D181" s="56"/>
      <c r="E181" s="56" t="e">
        <f>IF('Таблица за допустими инвестиции'!#REF!="","-",SUBSTITUTE('Таблица за допустими инвестиции'!#REF!,";",","))</f>
        <v>#REF!</v>
      </c>
      <c r="F181" s="56" t="e">
        <f>IF('Таблица за допустими инвестиции'!#REF!="","-",VLOOKUP('Таблица за допустими инвестиции'!#REF!,масиви!$B$18:$C$25,2,FALSE))</f>
        <v>#REF!</v>
      </c>
      <c r="G181" s="56" t="e">
        <f>IF('Таблица за допустими инвестиции'!#REF!="","-",SUBSTITUTE('Таблица за допустими инвестиции'!#REF!,";",","))</f>
        <v>#REF!</v>
      </c>
      <c r="H181" s="56" t="e">
        <f>IF('Таблица за допустими инвестиции'!#REF!="","-",SUBSTITUTE('Таблица за допустими инвестиции'!#REF!,";",","))</f>
        <v>#REF!</v>
      </c>
      <c r="I181" s="56" t="e">
        <f>IF('Таблица за допустими инвестиции'!#REF!="","-",SUBSTITUTE('Таблица за допустими инвестиции'!#REF!,";",","))</f>
        <v>#REF!</v>
      </c>
    </row>
    <row r="182" spans="1:9" x14ac:dyDescent="0.25">
      <c r="A182" t="s">
        <v>61</v>
      </c>
      <c r="B182" s="56" t="e">
        <f>IF('Таблица за допустими инвестиции'!#REF!="","-",SUBSTITUTE(SUBSTITUTE('Таблица за допустими инвестиции'!#REF!,";",","),"&amp;","И"))</f>
        <v>#REF!</v>
      </c>
      <c r="C182" s="56" t="e">
        <f>IF('Таблица за допустими инвестиции'!#REF!="","-",VLOOKUP('Таблица за допустими инвестиции'!#REF!,масиви!$B$3:$C$13,2,FALSE))</f>
        <v>#REF!</v>
      </c>
      <c r="D182" s="56"/>
      <c r="E182" s="56" t="e">
        <f>IF('Таблица за допустими инвестиции'!#REF!="","-",SUBSTITUTE('Таблица за допустими инвестиции'!#REF!,";",","))</f>
        <v>#REF!</v>
      </c>
      <c r="F182" s="56" t="e">
        <f>IF('Таблица за допустими инвестиции'!#REF!="","-",VLOOKUP('Таблица за допустими инвестиции'!#REF!,масиви!$B$18:$C$25,2,FALSE))</f>
        <v>#REF!</v>
      </c>
      <c r="G182" s="56" t="e">
        <f>IF('Таблица за допустими инвестиции'!#REF!="","-",SUBSTITUTE('Таблица за допустими инвестиции'!#REF!,";",","))</f>
        <v>#REF!</v>
      </c>
      <c r="H182" s="56" t="e">
        <f>IF('Таблица за допустими инвестиции'!#REF!="","-",SUBSTITUTE('Таблица за допустими инвестиции'!#REF!,";",","))</f>
        <v>#REF!</v>
      </c>
      <c r="I182" s="56" t="e">
        <f>IF('Таблица за допустими инвестиции'!#REF!="","-",SUBSTITUTE('Таблица за допустими инвестиции'!#REF!,";",","))</f>
        <v>#REF!</v>
      </c>
    </row>
    <row r="183" spans="1:9" x14ac:dyDescent="0.25">
      <c r="A183" t="s">
        <v>61</v>
      </c>
      <c r="B183" s="56" t="e">
        <f>IF('Таблица за допустими инвестиции'!#REF!="","-",SUBSTITUTE(SUBSTITUTE('Таблица за допустими инвестиции'!#REF!,";",","),"&amp;","И"))</f>
        <v>#REF!</v>
      </c>
      <c r="C183" s="56" t="e">
        <f>IF('Таблица за допустими инвестиции'!#REF!="","-",VLOOKUP('Таблица за допустими инвестиции'!#REF!,масиви!$B$3:$C$13,2,FALSE))</f>
        <v>#REF!</v>
      </c>
      <c r="D183" s="56"/>
      <c r="E183" s="56" t="e">
        <f>IF('Таблица за допустими инвестиции'!#REF!="","-",SUBSTITUTE('Таблица за допустими инвестиции'!#REF!,";",","))</f>
        <v>#REF!</v>
      </c>
      <c r="F183" s="56" t="e">
        <f>IF('Таблица за допустими инвестиции'!#REF!="","-",VLOOKUP('Таблица за допустими инвестиции'!#REF!,масиви!$B$18:$C$25,2,FALSE))</f>
        <v>#REF!</v>
      </c>
      <c r="G183" s="56" t="e">
        <f>IF('Таблица за допустими инвестиции'!#REF!="","-",SUBSTITUTE('Таблица за допустими инвестиции'!#REF!,";",","))</f>
        <v>#REF!</v>
      </c>
      <c r="H183" s="56" t="e">
        <f>IF('Таблица за допустими инвестиции'!#REF!="","-",SUBSTITUTE('Таблица за допустими инвестиции'!#REF!,";",","))</f>
        <v>#REF!</v>
      </c>
      <c r="I183" s="56" t="e">
        <f>IF('Таблица за допустими инвестиции'!#REF!="","-",SUBSTITUTE('Таблица за допустими инвестиции'!#REF!,";",","))</f>
        <v>#REF!</v>
      </c>
    </row>
    <row r="184" spans="1:9" x14ac:dyDescent="0.25">
      <c r="A184" t="s">
        <v>61</v>
      </c>
      <c r="B184" s="56" t="e">
        <f>IF('Таблица за допустими инвестиции'!#REF!="","-",SUBSTITUTE(SUBSTITUTE('Таблица за допустими инвестиции'!#REF!,";",","),"&amp;","И"))</f>
        <v>#REF!</v>
      </c>
      <c r="C184" s="56" t="e">
        <f>IF('Таблица за допустими инвестиции'!#REF!="","-",VLOOKUP('Таблица за допустими инвестиции'!#REF!,масиви!$B$3:$C$13,2,FALSE))</f>
        <v>#REF!</v>
      </c>
      <c r="D184" s="56"/>
      <c r="E184" s="56" t="e">
        <f>IF('Таблица за допустими инвестиции'!#REF!="","-",SUBSTITUTE('Таблица за допустими инвестиции'!#REF!,";",","))</f>
        <v>#REF!</v>
      </c>
      <c r="F184" s="56" t="e">
        <f>IF('Таблица за допустими инвестиции'!#REF!="","-",VLOOKUP('Таблица за допустими инвестиции'!#REF!,масиви!$B$18:$C$25,2,FALSE))</f>
        <v>#REF!</v>
      </c>
      <c r="G184" s="56" t="e">
        <f>IF('Таблица за допустими инвестиции'!#REF!="","-",SUBSTITUTE('Таблица за допустими инвестиции'!#REF!,";",","))</f>
        <v>#REF!</v>
      </c>
      <c r="H184" s="56" t="e">
        <f>IF('Таблица за допустими инвестиции'!#REF!="","-",SUBSTITUTE('Таблица за допустими инвестиции'!#REF!,";",","))</f>
        <v>#REF!</v>
      </c>
      <c r="I184" s="56" t="e">
        <f>IF('Таблица за допустими инвестиции'!#REF!="","-",SUBSTITUTE('Таблица за допустими инвестиции'!#REF!,";",","))</f>
        <v>#REF!</v>
      </c>
    </row>
    <row r="185" spans="1:9" x14ac:dyDescent="0.25">
      <c r="A185" t="s">
        <v>61</v>
      </c>
      <c r="B185" s="56" t="e">
        <f>IF('Таблица за допустими инвестиции'!#REF!="","-",SUBSTITUTE(SUBSTITUTE('Таблица за допустими инвестиции'!#REF!,";",","),"&amp;","И"))</f>
        <v>#REF!</v>
      </c>
      <c r="C185" s="56" t="e">
        <f>IF('Таблица за допустими инвестиции'!#REF!="","-",VLOOKUP('Таблица за допустими инвестиции'!#REF!,масиви!$B$3:$C$13,2,FALSE))</f>
        <v>#REF!</v>
      </c>
      <c r="D185" s="56"/>
      <c r="E185" s="56" t="e">
        <f>IF('Таблица за допустими инвестиции'!#REF!="","-",SUBSTITUTE('Таблица за допустими инвестиции'!#REF!,";",","))</f>
        <v>#REF!</v>
      </c>
      <c r="F185" s="56" t="e">
        <f>IF('Таблица за допустими инвестиции'!#REF!="","-",VLOOKUP('Таблица за допустими инвестиции'!#REF!,масиви!$B$18:$C$25,2,FALSE))</f>
        <v>#REF!</v>
      </c>
      <c r="G185" s="56" t="e">
        <f>IF('Таблица за допустими инвестиции'!#REF!="","-",SUBSTITUTE('Таблица за допустими инвестиции'!#REF!,";",","))</f>
        <v>#REF!</v>
      </c>
      <c r="H185" s="56" t="e">
        <f>IF('Таблица за допустими инвестиции'!#REF!="","-",SUBSTITUTE('Таблица за допустими инвестиции'!#REF!,";",","))</f>
        <v>#REF!</v>
      </c>
      <c r="I185" s="56" t="e">
        <f>IF('Таблица за допустими инвестиции'!#REF!="","-",SUBSTITUTE('Таблица за допустими инвестиции'!#REF!,";",","))</f>
        <v>#REF!</v>
      </c>
    </row>
    <row r="186" spans="1:9" x14ac:dyDescent="0.25">
      <c r="A186" t="s">
        <v>61</v>
      </c>
      <c r="B186" s="56" t="e">
        <f>IF('Таблица за допустими инвестиции'!#REF!="","-",SUBSTITUTE(SUBSTITUTE('Таблица за допустими инвестиции'!#REF!,";",","),"&amp;","И"))</f>
        <v>#REF!</v>
      </c>
      <c r="C186" s="56" t="e">
        <f>IF('Таблица за допустими инвестиции'!#REF!="","-",VLOOKUP('Таблица за допустими инвестиции'!#REF!,масиви!$B$3:$C$13,2,FALSE))</f>
        <v>#REF!</v>
      </c>
      <c r="D186" s="56"/>
      <c r="E186" s="56" t="e">
        <f>IF('Таблица за допустими инвестиции'!#REF!="","-",SUBSTITUTE('Таблица за допустими инвестиции'!#REF!,";",","))</f>
        <v>#REF!</v>
      </c>
      <c r="F186" s="56" t="e">
        <f>IF('Таблица за допустими инвестиции'!#REF!="","-",VLOOKUP('Таблица за допустими инвестиции'!#REF!,масиви!$B$18:$C$25,2,FALSE))</f>
        <v>#REF!</v>
      </c>
      <c r="G186" s="56" t="e">
        <f>IF('Таблица за допустими инвестиции'!#REF!="","-",SUBSTITUTE('Таблица за допустими инвестиции'!#REF!,";",","))</f>
        <v>#REF!</v>
      </c>
      <c r="H186" s="56" t="e">
        <f>IF('Таблица за допустими инвестиции'!#REF!="","-",SUBSTITUTE('Таблица за допустими инвестиции'!#REF!,";",","))</f>
        <v>#REF!</v>
      </c>
      <c r="I186" s="56" t="e">
        <f>IF('Таблица за допустими инвестиции'!#REF!="","-",SUBSTITUTE('Таблица за допустими инвестиции'!#REF!,";",","))</f>
        <v>#REF!</v>
      </c>
    </row>
    <row r="187" spans="1:9" x14ac:dyDescent="0.25">
      <c r="A187" t="s">
        <v>61</v>
      </c>
      <c r="B187" s="56" t="e">
        <f>IF('Таблица за допустими инвестиции'!#REF!="","-",SUBSTITUTE(SUBSTITUTE('Таблица за допустими инвестиции'!#REF!,";",","),"&amp;","И"))</f>
        <v>#REF!</v>
      </c>
      <c r="C187" s="56" t="e">
        <f>IF('Таблица за допустими инвестиции'!#REF!="","-",VLOOKUP('Таблица за допустими инвестиции'!#REF!,масиви!$B$3:$C$13,2,FALSE))</f>
        <v>#REF!</v>
      </c>
      <c r="D187" s="56"/>
      <c r="E187" s="56" t="e">
        <f>IF('Таблица за допустими инвестиции'!#REF!="","-",SUBSTITUTE('Таблица за допустими инвестиции'!#REF!,";",","))</f>
        <v>#REF!</v>
      </c>
      <c r="F187" s="56" t="e">
        <f>IF('Таблица за допустими инвестиции'!#REF!="","-",VLOOKUP('Таблица за допустими инвестиции'!#REF!,масиви!$B$18:$C$25,2,FALSE))</f>
        <v>#REF!</v>
      </c>
      <c r="G187" s="56" t="e">
        <f>IF('Таблица за допустими инвестиции'!#REF!="","-",SUBSTITUTE('Таблица за допустими инвестиции'!#REF!,";",","))</f>
        <v>#REF!</v>
      </c>
      <c r="H187" s="56" t="e">
        <f>IF('Таблица за допустими инвестиции'!#REF!="","-",SUBSTITUTE('Таблица за допустими инвестиции'!#REF!,";",","))</f>
        <v>#REF!</v>
      </c>
      <c r="I187" s="56" t="e">
        <f>IF('Таблица за допустими инвестиции'!#REF!="","-",SUBSTITUTE('Таблица за допустими инвестиции'!#REF!,";",","))</f>
        <v>#REF!</v>
      </c>
    </row>
    <row r="188" spans="1:9" x14ac:dyDescent="0.25">
      <c r="A188" t="s">
        <v>61</v>
      </c>
      <c r="B188" s="56" t="e">
        <f>IF('Таблица за допустими инвестиции'!#REF!="","-",SUBSTITUTE(SUBSTITUTE('Таблица за допустими инвестиции'!#REF!,";",","),"&amp;","И"))</f>
        <v>#REF!</v>
      </c>
      <c r="C188" s="56" t="e">
        <f>IF('Таблица за допустими инвестиции'!#REF!="","-",VLOOKUP('Таблица за допустими инвестиции'!#REF!,масиви!$B$3:$C$13,2,FALSE))</f>
        <v>#REF!</v>
      </c>
      <c r="D188" s="56"/>
      <c r="E188" s="56" t="e">
        <f>IF('Таблица за допустими инвестиции'!#REF!="","-",SUBSTITUTE('Таблица за допустими инвестиции'!#REF!,";",","))</f>
        <v>#REF!</v>
      </c>
      <c r="F188" s="56" t="e">
        <f>IF('Таблица за допустими инвестиции'!#REF!="","-",VLOOKUP('Таблица за допустими инвестиции'!#REF!,масиви!$B$18:$C$25,2,FALSE))</f>
        <v>#REF!</v>
      </c>
      <c r="G188" s="56" t="e">
        <f>IF('Таблица за допустими инвестиции'!#REF!="","-",SUBSTITUTE('Таблица за допустими инвестиции'!#REF!,";",","))</f>
        <v>#REF!</v>
      </c>
      <c r="H188" s="56" t="e">
        <f>IF('Таблица за допустими инвестиции'!#REF!="","-",SUBSTITUTE('Таблица за допустими инвестиции'!#REF!,";",","))</f>
        <v>#REF!</v>
      </c>
      <c r="I188" s="56" t="e">
        <f>IF('Таблица за допустими инвестиции'!#REF!="","-",SUBSTITUTE('Таблица за допустими инвестиции'!#REF!,";",","))</f>
        <v>#REF!</v>
      </c>
    </row>
    <row r="189" spans="1:9" x14ac:dyDescent="0.25">
      <c r="A189" t="s">
        <v>61</v>
      </c>
      <c r="B189" s="56" t="e">
        <f>IF('Таблица за допустими инвестиции'!#REF!="","-",SUBSTITUTE(SUBSTITUTE('Таблица за допустими инвестиции'!#REF!,";",","),"&amp;","И"))</f>
        <v>#REF!</v>
      </c>
      <c r="C189" s="56" t="e">
        <f>IF('Таблица за допустими инвестиции'!#REF!="","-",VLOOKUP('Таблица за допустими инвестиции'!#REF!,масиви!$B$3:$C$13,2,FALSE))</f>
        <v>#REF!</v>
      </c>
      <c r="D189" s="56"/>
      <c r="E189" s="56" t="e">
        <f>IF('Таблица за допустими инвестиции'!#REF!="","-",SUBSTITUTE('Таблица за допустими инвестиции'!#REF!,";",","))</f>
        <v>#REF!</v>
      </c>
      <c r="F189" s="56" t="e">
        <f>IF('Таблица за допустими инвестиции'!#REF!="","-",VLOOKUP('Таблица за допустими инвестиции'!#REF!,масиви!$B$18:$C$25,2,FALSE))</f>
        <v>#REF!</v>
      </c>
      <c r="G189" s="56" t="e">
        <f>IF('Таблица за допустими инвестиции'!#REF!="","-",SUBSTITUTE('Таблица за допустими инвестиции'!#REF!,";",","))</f>
        <v>#REF!</v>
      </c>
      <c r="H189" s="56" t="e">
        <f>IF('Таблица за допустими инвестиции'!#REF!="","-",SUBSTITUTE('Таблица за допустими инвестиции'!#REF!,";",","))</f>
        <v>#REF!</v>
      </c>
      <c r="I189" s="56" t="e">
        <f>IF('Таблица за допустими инвестиции'!#REF!="","-",SUBSTITUTE('Таблица за допустими инвестиции'!#REF!,";",","))</f>
        <v>#REF!</v>
      </c>
    </row>
    <row r="190" spans="1:9" x14ac:dyDescent="0.25">
      <c r="A190" t="s">
        <v>61</v>
      </c>
      <c r="B190" s="56" t="e">
        <f>IF('Таблица за допустими инвестиции'!#REF!="","-",SUBSTITUTE(SUBSTITUTE('Таблица за допустими инвестиции'!#REF!,";",","),"&amp;","И"))</f>
        <v>#REF!</v>
      </c>
      <c r="C190" s="56" t="e">
        <f>IF('Таблица за допустими инвестиции'!#REF!="","-",VLOOKUP('Таблица за допустими инвестиции'!#REF!,масиви!$B$3:$C$13,2,FALSE))</f>
        <v>#REF!</v>
      </c>
      <c r="D190" s="56"/>
      <c r="E190" s="56" t="e">
        <f>IF('Таблица за допустими инвестиции'!#REF!="","-",SUBSTITUTE('Таблица за допустими инвестиции'!#REF!,";",","))</f>
        <v>#REF!</v>
      </c>
      <c r="F190" s="56" t="e">
        <f>IF('Таблица за допустими инвестиции'!#REF!="","-",VLOOKUP('Таблица за допустими инвестиции'!#REF!,масиви!$B$18:$C$25,2,FALSE))</f>
        <v>#REF!</v>
      </c>
      <c r="G190" s="56" t="e">
        <f>IF('Таблица за допустими инвестиции'!#REF!="","-",SUBSTITUTE('Таблица за допустими инвестиции'!#REF!,";",","))</f>
        <v>#REF!</v>
      </c>
      <c r="H190" s="56" t="e">
        <f>IF('Таблица за допустими инвестиции'!#REF!="","-",SUBSTITUTE('Таблица за допустими инвестиции'!#REF!,";",","))</f>
        <v>#REF!</v>
      </c>
      <c r="I190" s="56" t="e">
        <f>IF('Таблица за допустими инвестиции'!#REF!="","-",SUBSTITUTE('Таблица за допустими инвестиции'!#REF!,";",","))</f>
        <v>#REF!</v>
      </c>
    </row>
    <row r="191" spans="1:9" x14ac:dyDescent="0.25">
      <c r="A191" t="s">
        <v>61</v>
      </c>
      <c r="B191" s="56" t="e">
        <f>IF('Таблица за допустими инвестиции'!#REF!="","-",SUBSTITUTE(SUBSTITUTE('Таблица за допустими инвестиции'!#REF!,";",","),"&amp;","И"))</f>
        <v>#REF!</v>
      </c>
      <c r="C191" s="56" t="e">
        <f>IF('Таблица за допустими инвестиции'!#REF!="","-",VLOOKUP('Таблица за допустими инвестиции'!#REF!,масиви!$B$3:$C$13,2,FALSE))</f>
        <v>#REF!</v>
      </c>
      <c r="D191" s="56"/>
      <c r="E191" s="56" t="e">
        <f>IF('Таблица за допустими инвестиции'!#REF!="","-",SUBSTITUTE('Таблица за допустими инвестиции'!#REF!,";",","))</f>
        <v>#REF!</v>
      </c>
      <c r="F191" s="56" t="e">
        <f>IF('Таблица за допустими инвестиции'!#REF!="","-",VLOOKUP('Таблица за допустими инвестиции'!#REF!,масиви!$B$18:$C$25,2,FALSE))</f>
        <v>#REF!</v>
      </c>
      <c r="G191" s="56" t="e">
        <f>IF('Таблица за допустими инвестиции'!#REF!="","-",SUBSTITUTE('Таблица за допустими инвестиции'!#REF!,";",","))</f>
        <v>#REF!</v>
      </c>
      <c r="H191" s="56" t="e">
        <f>IF('Таблица за допустими инвестиции'!#REF!="","-",SUBSTITUTE('Таблица за допустими инвестиции'!#REF!,";",","))</f>
        <v>#REF!</v>
      </c>
      <c r="I191" s="56" t="e">
        <f>IF('Таблица за допустими инвестиции'!#REF!="","-",SUBSTITUTE('Таблица за допустими инвестиции'!#REF!,";",","))</f>
        <v>#REF!</v>
      </c>
    </row>
    <row r="192" spans="1:9" x14ac:dyDescent="0.25">
      <c r="A192" t="s">
        <v>61</v>
      </c>
      <c r="B192" s="56" t="e">
        <f>IF('Таблица за допустими инвестиции'!#REF!="","-",SUBSTITUTE(SUBSTITUTE('Таблица за допустими инвестиции'!#REF!,";",","),"&amp;","И"))</f>
        <v>#REF!</v>
      </c>
      <c r="C192" s="56" t="e">
        <f>IF('Таблица за допустими инвестиции'!#REF!="","-",VLOOKUP('Таблица за допустими инвестиции'!#REF!,масиви!$B$3:$C$13,2,FALSE))</f>
        <v>#REF!</v>
      </c>
      <c r="D192" s="56"/>
      <c r="E192" s="56" t="e">
        <f>IF('Таблица за допустими инвестиции'!#REF!="","-",SUBSTITUTE('Таблица за допустими инвестиции'!#REF!,";",","))</f>
        <v>#REF!</v>
      </c>
      <c r="F192" s="56" t="e">
        <f>IF('Таблица за допустими инвестиции'!#REF!="","-",VLOOKUP('Таблица за допустими инвестиции'!#REF!,масиви!$B$18:$C$25,2,FALSE))</f>
        <v>#REF!</v>
      </c>
      <c r="G192" s="56" t="e">
        <f>IF('Таблица за допустими инвестиции'!#REF!="","-",SUBSTITUTE('Таблица за допустими инвестиции'!#REF!,";",","))</f>
        <v>#REF!</v>
      </c>
      <c r="H192" s="56" t="e">
        <f>IF('Таблица за допустими инвестиции'!#REF!="","-",SUBSTITUTE('Таблица за допустими инвестиции'!#REF!,";",","))</f>
        <v>#REF!</v>
      </c>
      <c r="I192" s="56" t="e">
        <f>IF('Таблица за допустими инвестиции'!#REF!="","-",SUBSTITUTE('Таблица за допустими инвестиции'!#REF!,";",","))</f>
        <v>#REF!</v>
      </c>
    </row>
  </sheetData>
  <sheetProtection password="C76B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1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Таблица за допустими инвестиции</vt:lpstr>
      <vt:lpstr>масиви</vt:lpstr>
      <vt:lpstr>за ИСАК</vt:lpstr>
      <vt:lpstr>Sheet1</vt:lpstr>
      <vt:lpstr>'Таблица за допустими инвестиции'!_Toc42573326</vt:lpstr>
    </vt:vector>
  </TitlesOfParts>
  <Company>customOF01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-Test</dc:creator>
  <cp:lastModifiedBy>Georgi Dimitrov</cp:lastModifiedBy>
  <cp:lastPrinted>2015-11-06T16:03:41Z</cp:lastPrinted>
  <dcterms:created xsi:type="dcterms:W3CDTF">2015-03-07T15:01:05Z</dcterms:created>
  <dcterms:modified xsi:type="dcterms:W3CDTF">2020-07-16T12:57:24Z</dcterms:modified>
</cp:coreProperties>
</file>